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CLA\Lab\Research Data and Graphs\LHSEFL\LH_SEFL_Western\LHSEFLW_1Week\Raw Files\"/>
    </mc:Choice>
  </mc:AlternateContent>
  <xr:revisionPtr revIDLastSave="0" documentId="13_ncr:1_{362D7257-9A3D-414F-8F5D-0719BC9894B0}" xr6:coauthVersionLast="45" xr6:coauthVersionMax="45" xr10:uidLastSave="{00000000-0000-0000-0000-000000000000}"/>
  <bookViews>
    <workbookView xWindow="-120" yWindow="-120" windowWidth="20730" windowHeight="11160" activeTab="6" xr2:uid="{00000000-000D-0000-FFFF-FFFF00000000}"/>
  </bookViews>
  <sheets>
    <sheet name="{b7eeedf1-3281-49d6-b28b-ff131e" sheetId="1" r:id="rId1"/>
    <sheet name="Sheet3" sheetId="4" r:id="rId2"/>
    <sheet name="Sheet4" sheetId="5" r:id="rId3"/>
    <sheet name="Sheet1" sheetId="6" r:id="rId4"/>
    <sheet name="Sheet2" sheetId="7" r:id="rId5"/>
    <sheet name="Sheet5" sheetId="8" r:id="rId6"/>
    <sheet name="Sheet6" sheetId="9" r:id="rId7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6" i="9" l="1"/>
  <c r="F29" i="9"/>
  <c r="G29" i="9"/>
  <c r="F28" i="9"/>
  <c r="G28" i="9"/>
  <c r="F27" i="9"/>
  <c r="G27" i="9"/>
  <c r="F26" i="9"/>
  <c r="E29" i="9"/>
  <c r="E28" i="9"/>
  <c r="E27" i="9"/>
  <c r="E26" i="9"/>
  <c r="L30" i="5" l="1"/>
  <c r="M30" i="5"/>
  <c r="N30" i="5"/>
  <c r="K30" i="5"/>
  <c r="D27" i="5"/>
  <c r="H6" i="5" s="1"/>
  <c r="J6" i="5" s="1"/>
  <c r="D26" i="5"/>
  <c r="H5" i="5" s="1"/>
  <c r="J5" i="5" s="1"/>
  <c r="F26" i="5"/>
  <c r="I3" i="5" s="1"/>
  <c r="K3" i="5" s="1"/>
  <c r="F27" i="5"/>
  <c r="I6" i="5" s="1"/>
  <c r="K6" i="5" s="1"/>
  <c r="L6" i="5" l="1"/>
  <c r="I25" i="5"/>
  <c r="K25" i="5" s="1"/>
  <c r="I21" i="5"/>
  <c r="K21" i="5" s="1"/>
  <c r="I17" i="5"/>
  <c r="K17" i="5" s="1"/>
  <c r="I13" i="5"/>
  <c r="K13" i="5" s="1"/>
  <c r="I9" i="5"/>
  <c r="K9" i="5" s="1"/>
  <c r="I5" i="5"/>
  <c r="K5" i="5" s="1"/>
  <c r="L5" i="5" s="1"/>
  <c r="I24" i="5"/>
  <c r="K24" i="5" s="1"/>
  <c r="I20" i="5"/>
  <c r="K20" i="5" s="1"/>
  <c r="I12" i="5"/>
  <c r="K12" i="5" s="1"/>
  <c r="I4" i="5"/>
  <c r="K4" i="5" s="1"/>
  <c r="H2" i="5"/>
  <c r="J2" i="5" s="1"/>
  <c r="H18" i="5"/>
  <c r="J18" i="5" s="1"/>
  <c r="H10" i="5"/>
  <c r="J10" i="5" s="1"/>
  <c r="I23" i="5"/>
  <c r="K23" i="5" s="1"/>
  <c r="I19" i="5"/>
  <c r="K19" i="5" s="1"/>
  <c r="I15" i="5"/>
  <c r="K15" i="5" s="1"/>
  <c r="I11" i="5"/>
  <c r="K11" i="5" s="1"/>
  <c r="I7" i="5"/>
  <c r="K7" i="5" s="1"/>
  <c r="H25" i="5"/>
  <c r="J25" i="5" s="1"/>
  <c r="L25" i="5" s="1"/>
  <c r="H21" i="5"/>
  <c r="J21" i="5" s="1"/>
  <c r="H17" i="5"/>
  <c r="J17" i="5" s="1"/>
  <c r="L17" i="5" s="1"/>
  <c r="H13" i="5"/>
  <c r="J13" i="5" s="1"/>
  <c r="L13" i="5" s="1"/>
  <c r="H9" i="5"/>
  <c r="J9" i="5" s="1"/>
  <c r="L9" i="5" s="1"/>
  <c r="H4" i="5"/>
  <c r="J4" i="5" s="1"/>
  <c r="I16" i="5"/>
  <c r="K16" i="5" s="1"/>
  <c r="I8" i="5"/>
  <c r="K8" i="5" s="1"/>
  <c r="H22" i="5"/>
  <c r="J22" i="5" s="1"/>
  <c r="H14" i="5"/>
  <c r="J14" i="5" s="1"/>
  <c r="I2" i="5"/>
  <c r="K2" i="5" s="1"/>
  <c r="I22" i="5"/>
  <c r="K22" i="5" s="1"/>
  <c r="I18" i="5"/>
  <c r="K18" i="5" s="1"/>
  <c r="I14" i="5"/>
  <c r="K14" i="5" s="1"/>
  <c r="I10" i="5"/>
  <c r="K10" i="5" s="1"/>
  <c r="H24" i="5"/>
  <c r="J24" i="5" s="1"/>
  <c r="L24" i="5" s="1"/>
  <c r="H20" i="5"/>
  <c r="J20" i="5" s="1"/>
  <c r="L20" i="5" s="1"/>
  <c r="H16" i="5"/>
  <c r="J16" i="5" s="1"/>
  <c r="H12" i="5"/>
  <c r="J12" i="5" s="1"/>
  <c r="L12" i="5" s="1"/>
  <c r="H8" i="5"/>
  <c r="J8" i="5" s="1"/>
  <c r="L8" i="5" s="1"/>
  <c r="H3" i="5"/>
  <c r="J3" i="5" s="1"/>
  <c r="L3" i="5" s="1"/>
  <c r="H23" i="5"/>
  <c r="J23" i="5" s="1"/>
  <c r="H19" i="5"/>
  <c r="J19" i="5" s="1"/>
  <c r="L19" i="5" s="1"/>
  <c r="H15" i="5"/>
  <c r="J15" i="5" s="1"/>
  <c r="L15" i="5" s="1"/>
  <c r="H11" i="5"/>
  <c r="J11" i="5" s="1"/>
  <c r="L11" i="5" s="1"/>
  <c r="H7" i="5"/>
  <c r="J7" i="5" s="1"/>
  <c r="E27" i="6"/>
  <c r="F27" i="6"/>
  <c r="H4" i="6" s="1"/>
  <c r="J4" i="6" s="1"/>
  <c r="F26" i="6"/>
  <c r="H5" i="6" s="1"/>
  <c r="J5" i="6" s="1"/>
  <c r="K5" i="6" s="1"/>
  <c r="E26" i="6"/>
  <c r="D27" i="6"/>
  <c r="D26" i="6"/>
  <c r="G5" i="6" s="1"/>
  <c r="I5" i="6" s="1"/>
  <c r="G20" i="6" l="1"/>
  <c r="I20" i="6" s="1"/>
  <c r="G12" i="6"/>
  <c r="I12" i="6" s="1"/>
  <c r="H24" i="6"/>
  <c r="J24" i="6" s="1"/>
  <c r="K24" i="6" s="1"/>
  <c r="H12" i="6"/>
  <c r="J12" i="6" s="1"/>
  <c r="H23" i="6"/>
  <c r="J23" i="6" s="1"/>
  <c r="H19" i="6"/>
  <c r="J19" i="6" s="1"/>
  <c r="H15" i="6"/>
  <c r="J15" i="6" s="1"/>
  <c r="K15" i="6" s="1"/>
  <c r="H11" i="6"/>
  <c r="J11" i="6" s="1"/>
  <c r="H7" i="6"/>
  <c r="J7" i="6" s="1"/>
  <c r="H3" i="6"/>
  <c r="J3" i="6" s="1"/>
  <c r="L10" i="5"/>
  <c r="G24" i="6"/>
  <c r="I24" i="6" s="1"/>
  <c r="G16" i="6"/>
  <c r="I16" i="6" s="1"/>
  <c r="G8" i="6"/>
  <c r="I8" i="6" s="1"/>
  <c r="G4" i="6"/>
  <c r="I4" i="6" s="1"/>
  <c r="K4" i="6" s="1"/>
  <c r="H16" i="6"/>
  <c r="J16" i="6" s="1"/>
  <c r="K16" i="6" s="1"/>
  <c r="H8" i="6"/>
  <c r="J8" i="6" s="1"/>
  <c r="G23" i="6"/>
  <c r="I23" i="6" s="1"/>
  <c r="G15" i="6"/>
  <c r="I15" i="6" s="1"/>
  <c r="G7" i="6"/>
  <c r="I7" i="6" s="1"/>
  <c r="G2" i="6"/>
  <c r="I2" i="6" s="1"/>
  <c r="G22" i="6"/>
  <c r="I22" i="6" s="1"/>
  <c r="G18" i="6"/>
  <c r="I18" i="6" s="1"/>
  <c r="G14" i="6"/>
  <c r="I14" i="6" s="1"/>
  <c r="G10" i="6"/>
  <c r="I10" i="6" s="1"/>
  <c r="G6" i="6"/>
  <c r="I6" i="6" s="1"/>
  <c r="H2" i="6"/>
  <c r="J2" i="6" s="1"/>
  <c r="K2" i="6" s="1"/>
  <c r="H22" i="6"/>
  <c r="J22" i="6" s="1"/>
  <c r="H18" i="6"/>
  <c r="J18" i="6" s="1"/>
  <c r="H14" i="6"/>
  <c r="J14" i="6" s="1"/>
  <c r="K14" i="6" s="1"/>
  <c r="H10" i="6"/>
  <c r="J10" i="6" s="1"/>
  <c r="K10" i="6" s="1"/>
  <c r="H6" i="6"/>
  <c r="J6" i="6" s="1"/>
  <c r="K6" i="6" s="1"/>
  <c r="L7" i="5"/>
  <c r="L23" i="5"/>
  <c r="L16" i="5"/>
  <c r="L14" i="5"/>
  <c r="L4" i="5"/>
  <c r="L21" i="5"/>
  <c r="L18" i="5"/>
  <c r="H20" i="6"/>
  <c r="J20" i="6" s="1"/>
  <c r="K20" i="6" s="1"/>
  <c r="G19" i="6"/>
  <c r="I19" i="6" s="1"/>
  <c r="G11" i="6"/>
  <c r="I11" i="6" s="1"/>
  <c r="G3" i="6"/>
  <c r="I3" i="6" s="1"/>
  <c r="G25" i="6"/>
  <c r="I25" i="6" s="1"/>
  <c r="G21" i="6"/>
  <c r="I21" i="6" s="1"/>
  <c r="G17" i="6"/>
  <c r="I17" i="6" s="1"/>
  <c r="G13" i="6"/>
  <c r="I13" i="6" s="1"/>
  <c r="G9" i="6"/>
  <c r="I9" i="6" s="1"/>
  <c r="H25" i="6"/>
  <c r="J25" i="6" s="1"/>
  <c r="H21" i="6"/>
  <c r="J21" i="6" s="1"/>
  <c r="K21" i="6" s="1"/>
  <c r="H17" i="6"/>
  <c r="J17" i="6" s="1"/>
  <c r="K17" i="6" s="1"/>
  <c r="H13" i="6"/>
  <c r="J13" i="6" s="1"/>
  <c r="H9" i="6"/>
  <c r="J9" i="6" s="1"/>
  <c r="L22" i="5"/>
  <c r="L2" i="5"/>
  <c r="L25" i="4"/>
  <c r="K25" i="4"/>
  <c r="J25" i="4"/>
  <c r="I25" i="4"/>
  <c r="H25" i="4"/>
  <c r="L24" i="4"/>
  <c r="K24" i="4"/>
  <c r="J24" i="4"/>
  <c r="I24" i="4"/>
  <c r="H24" i="4"/>
  <c r="L23" i="4"/>
  <c r="K23" i="4"/>
  <c r="J23" i="4"/>
  <c r="I23" i="4"/>
  <c r="H23" i="4"/>
  <c r="L22" i="4"/>
  <c r="K22" i="4"/>
  <c r="J22" i="4"/>
  <c r="I22" i="4"/>
  <c r="H22" i="4"/>
  <c r="L21" i="4"/>
  <c r="K21" i="4"/>
  <c r="J21" i="4"/>
  <c r="I21" i="4"/>
  <c r="H21" i="4"/>
  <c r="L20" i="4"/>
  <c r="K20" i="4"/>
  <c r="J20" i="4"/>
  <c r="I20" i="4"/>
  <c r="H20" i="4"/>
  <c r="L19" i="4"/>
  <c r="K19" i="4"/>
  <c r="J19" i="4"/>
  <c r="I19" i="4"/>
  <c r="H19" i="4"/>
  <c r="L18" i="4"/>
  <c r="K18" i="4"/>
  <c r="J18" i="4"/>
  <c r="I18" i="4"/>
  <c r="H18" i="4"/>
  <c r="L17" i="4"/>
  <c r="K17" i="4"/>
  <c r="J17" i="4"/>
  <c r="I17" i="4"/>
  <c r="H17" i="4"/>
  <c r="L16" i="4"/>
  <c r="K16" i="4"/>
  <c r="J16" i="4"/>
  <c r="I16" i="4"/>
  <c r="H16" i="4"/>
  <c r="L15" i="4"/>
  <c r="K15" i="4"/>
  <c r="J15" i="4"/>
  <c r="I15" i="4"/>
  <c r="H15" i="4"/>
  <c r="L14" i="4"/>
  <c r="K14" i="4"/>
  <c r="J14" i="4"/>
  <c r="I14" i="4"/>
  <c r="H14" i="4"/>
  <c r="L13" i="4"/>
  <c r="K13" i="4"/>
  <c r="J13" i="4"/>
  <c r="I13" i="4"/>
  <c r="H13" i="4"/>
  <c r="L12" i="4"/>
  <c r="K12" i="4"/>
  <c r="J12" i="4"/>
  <c r="I12" i="4"/>
  <c r="H12" i="4"/>
  <c r="L11" i="4"/>
  <c r="K11" i="4"/>
  <c r="J11" i="4"/>
  <c r="I11" i="4"/>
  <c r="H11" i="4"/>
  <c r="L10" i="4"/>
  <c r="K10" i="4"/>
  <c r="J10" i="4"/>
  <c r="I10" i="4"/>
  <c r="H10" i="4"/>
  <c r="L9" i="4"/>
  <c r="K9" i="4"/>
  <c r="J9" i="4"/>
  <c r="I9" i="4"/>
  <c r="H9" i="4"/>
  <c r="L8" i="4"/>
  <c r="K8" i="4"/>
  <c r="J8" i="4"/>
  <c r="I8" i="4"/>
  <c r="H8" i="4"/>
  <c r="L7" i="4"/>
  <c r="K7" i="4"/>
  <c r="J7" i="4"/>
  <c r="I7" i="4"/>
  <c r="H7" i="4"/>
  <c r="L6" i="4"/>
  <c r="K6" i="4"/>
  <c r="J6" i="4"/>
  <c r="I6" i="4"/>
  <c r="H6" i="4"/>
  <c r="L5" i="4"/>
  <c r="K5" i="4"/>
  <c r="J5" i="4"/>
  <c r="I5" i="4"/>
  <c r="H5" i="4"/>
  <c r="L4" i="4"/>
  <c r="K4" i="4"/>
  <c r="J4" i="4"/>
  <c r="I4" i="4"/>
  <c r="H4" i="4"/>
  <c r="L3" i="4"/>
  <c r="K3" i="4"/>
  <c r="J3" i="4"/>
  <c r="I3" i="4"/>
  <c r="H3" i="4"/>
  <c r="L2" i="4"/>
  <c r="K2" i="4"/>
  <c r="J2" i="4"/>
  <c r="I2" i="4"/>
  <c r="H2" i="4"/>
  <c r="K3" i="6" l="1"/>
  <c r="K19" i="6"/>
  <c r="K9" i="6"/>
  <c r="K25" i="6"/>
  <c r="K18" i="6"/>
  <c r="K8" i="6"/>
  <c r="K7" i="6"/>
  <c r="K23" i="6"/>
  <c r="K13" i="6"/>
  <c r="K22" i="6"/>
  <c r="K11" i="6"/>
  <c r="K12" i="6"/>
</calcChain>
</file>

<file path=xl/sharedStrings.xml><?xml version="1.0" encoding="utf-8"?>
<sst xmlns="http://schemas.openxmlformats.org/spreadsheetml/2006/main" count="231" uniqueCount="38">
  <si>
    <t>lhsefl_w_bla_gluA1_v3</t>
  </si>
  <si>
    <t>Lane No.</t>
  </si>
  <si>
    <t>Adj. Total Band Vol. (Int)</t>
  </si>
  <si>
    <t>Total Band Vol. (Int)</t>
  </si>
  <si>
    <t>Adj. Total Lane Vol. (Int)</t>
  </si>
  <si>
    <t>Total Lane Vol. (Int)</t>
  </si>
  <si>
    <t>Bkgd. Vol. (Int)</t>
  </si>
  <si>
    <t>Norm. Factor</t>
  </si>
  <si>
    <t>N/A</t>
  </si>
  <si>
    <t>ID</t>
  </si>
  <si>
    <t>Group</t>
  </si>
  <si>
    <t>GluA1</t>
  </si>
  <si>
    <t>GAPDH</t>
  </si>
  <si>
    <t>HCC</t>
  </si>
  <si>
    <t>R</t>
  </si>
  <si>
    <t>SEFL</t>
  </si>
  <si>
    <t>LH</t>
  </si>
  <si>
    <t>GluA1/GAPDH</t>
  </si>
  <si>
    <t>GluA2</t>
  </si>
  <si>
    <t>GluA1/GluA2</t>
  </si>
  <si>
    <t>GluA1/TP</t>
  </si>
  <si>
    <t>Lane</t>
  </si>
  <si>
    <t>Total Protein</t>
  </si>
  <si>
    <t>GluA2/TP</t>
  </si>
  <si>
    <t>GluA2/GAPDH</t>
  </si>
  <si>
    <t>TP-Z</t>
  </si>
  <si>
    <t>A1-Z</t>
  </si>
  <si>
    <t>TP-Z Trans</t>
  </si>
  <si>
    <t>A1-Z Trans</t>
  </si>
  <si>
    <t>TP-Z/A1-Z</t>
  </si>
  <si>
    <t>A2-Z</t>
  </si>
  <si>
    <t>A1Z/A2Z</t>
  </si>
  <si>
    <t>A1Z+10</t>
  </si>
  <si>
    <t>A2Z+10</t>
  </si>
  <si>
    <t>Sac Place</t>
  </si>
  <si>
    <t>19?</t>
  </si>
  <si>
    <t>12 or 16</t>
  </si>
  <si>
    <t>2 or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</si>
</sst>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  <xf numFmtId="4" fontId="0" fillId="0" borderId="0" xfId="0" applyNumberFormat="1"/>
    <xf numFmtId="0" fontId="18" fillId="0" borderId="11" xfId="0" applyFont="1" applyFill="1" applyBorder="1" applyAlignment="1">
      <alignment wrapText="1"/>
    </xf>
    <xf numFmtId="0" fontId="18" fillId="0" borderId="12" xfId="0" applyFont="1" applyFill="1" applyBorder="1" applyAlignment="1">
      <alignment wrapText="1"/>
    </xf>
    <xf numFmtId="0" fontId="18" fillId="0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Sheet4!$K$30:$N$30</c:f>
              <c:numCache>
                <c:formatCode>General</c:formatCode>
                <c:ptCount val="4"/>
                <c:pt idx="0">
                  <c:v>0.99335439590369323</c:v>
                </c:pt>
                <c:pt idx="1">
                  <c:v>0.95010121457489871</c:v>
                </c:pt>
                <c:pt idx="2">
                  <c:v>1.0048875855327468</c:v>
                </c:pt>
                <c:pt idx="3">
                  <c:v>1.0466853408029879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CA-8443-A330-E905D57A7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294400"/>
        <c:axId val="138295936"/>
      </c:barChart>
      <c:catAx>
        <c:axId val="138294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295936"/>
        <c:crosses val="autoZero"/>
        <c:auto val="1"/>
        <c:lblAlgn val="ctr"/>
        <c:lblOffset val="100"/>
        <c:noMultiLvlLbl val="0"/>
      </c:catAx>
      <c:valAx>
        <c:axId val="13829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294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Sheet5!$C$14:$C$25</c:f>
              <c:numCache>
                <c:formatCode>General</c:formatCode>
                <c:ptCount val="12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</c:numCache>
            </c:numRef>
          </c:xVal>
          <c:yVal>
            <c:numRef>
              <c:f>Sheet5!$D$14:$D$25</c:f>
              <c:numCache>
                <c:formatCode>General</c:formatCode>
                <c:ptCount val="12"/>
                <c:pt idx="0">
                  <c:v>0.13668068556345345</c:v>
                </c:pt>
                <c:pt idx="1">
                  <c:v>0.12002210108931428</c:v>
                </c:pt>
                <c:pt idx="2">
                  <c:v>0.12571858952559273</c:v>
                </c:pt>
                <c:pt idx="3">
                  <c:v>5.7606276555600223E-2</c:v>
                </c:pt>
                <c:pt idx="4">
                  <c:v>5.4067365356236852E-2</c:v>
                </c:pt>
                <c:pt idx="5">
                  <c:v>7.4012591503981387E-2</c:v>
                </c:pt>
                <c:pt idx="6">
                  <c:v>0.15257784040503325</c:v>
                </c:pt>
                <c:pt idx="7">
                  <c:v>0.12520126897112363</c:v>
                </c:pt>
                <c:pt idx="8">
                  <c:v>0.15601986638225626</c:v>
                </c:pt>
                <c:pt idx="9">
                  <c:v>4.0313663667642365E-2</c:v>
                </c:pt>
                <c:pt idx="10">
                  <c:v>0.1152343525354553</c:v>
                </c:pt>
                <c:pt idx="11">
                  <c:v>0.14831088893141436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0A-4534-8337-2BFE68E2E2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8272"/>
        <c:axId val="130996480"/>
      </c:scatterChart>
      <c:valAx>
        <c:axId val="130998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0996480"/>
        <c:crosses val="autoZero"/>
        <c:crossBetween val="midCat"/>
      </c:valAx>
      <c:valAx>
        <c:axId val="130996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09982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Sheet5!$C$14:$C$25</c:f>
              <c:numCache>
                <c:formatCode>General</c:formatCode>
                <c:ptCount val="12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</c:numCache>
            </c:numRef>
          </c:xVal>
          <c:yVal>
            <c:numRef>
              <c:f>Sheet5!$E$14:$E$25</c:f>
              <c:numCache>
                <c:formatCode>General</c:formatCode>
                <c:ptCount val="12"/>
                <c:pt idx="0">
                  <c:v>1.2529708709538727</c:v>
                </c:pt>
                <c:pt idx="1">
                  <c:v>1.1857542262678804</c:v>
                </c:pt>
                <c:pt idx="2">
                  <c:v>1.3890485371422623</c:v>
                </c:pt>
                <c:pt idx="3">
                  <c:v>0.51952124974972347</c:v>
                </c:pt>
                <c:pt idx="4">
                  <c:v>0.57255989456873491</c:v>
                </c:pt>
                <c:pt idx="5">
                  <c:v>1.0447049197095224</c:v>
                </c:pt>
                <c:pt idx="6">
                  <c:v>1.7044515076519895</c:v>
                </c:pt>
                <c:pt idx="7">
                  <c:v>1.0821321899149343</c:v>
                </c:pt>
                <c:pt idx="8">
                  <c:v>0.67618712421379934</c:v>
                </c:pt>
                <c:pt idx="9">
                  <c:v>0.62782238272838986</c:v>
                </c:pt>
                <c:pt idx="10">
                  <c:v>1.2233091883073217</c:v>
                </c:pt>
                <c:pt idx="11">
                  <c:v>1.0429976749694849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6D-4F16-836B-2508D350D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38240"/>
        <c:axId val="41736448"/>
      </c:scatterChart>
      <c:valAx>
        <c:axId val="41738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1736448"/>
        <c:crosses val="autoZero"/>
        <c:crossBetween val="midCat"/>
      </c:valAx>
      <c:valAx>
        <c:axId val="41736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173824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146050</xdr:colOff>
      <xdr:row>30</xdr:row>
      <xdr:rowOff>69850</xdr:rowOff>
    </xdr:from>
    <xdr:to>
      <xdr:col>8</xdr:col>
      <xdr:colOff>590550</xdr:colOff>
      <xdr:row>43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A75E984-C904-B549-B394-8819211B8D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533400</xdr:colOff>
      <xdr:row>5</xdr:row>
      <xdr:rowOff>114300</xdr:rowOff>
    </xdr:from>
    <xdr:to>
      <xdr:col>15</xdr:col>
      <xdr:colOff>304800</xdr:colOff>
      <xdr:row>19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390525</xdr:colOff>
      <xdr:row>5</xdr:row>
      <xdr:rowOff>76200</xdr:rowOff>
    </xdr:from>
    <xdr:to>
      <xdr:col>22</xdr:col>
      <xdr:colOff>161925</xdr:colOff>
      <xdr:row>19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showGridLines="0" workbookViewId="0">
      <selection activeCell="A2" sqref="A2:B26"/>
    </sheetView>
  </sheetViews>
  <sheetFormatPr defaultColWidth="11" defaultRowHeight="15.75" x14ac:dyDescent="0.25"/>
  <cols>
    <col min="1" max="1" width="16.875" bestFit="1" customWidth="1"/>
    <col min="2" max="2" width="17.5" bestFit="1" customWidth="1"/>
    <col min="3" max="3" width="14.375" bestFit="1" customWidth="1"/>
    <col min="4" max="4" width="17.375" bestFit="1" customWidth="1"/>
    <col min="5" max="5" width="14.125" bestFit="1" customWidth="1"/>
    <col min="6" max="6" width="11.125" bestFit="1" customWidth="1"/>
    <col min="7" max="7" width="9.875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ht="26.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2">
        <v>1</v>
      </c>
      <c r="B3" s="2">
        <v>8837020</v>
      </c>
      <c r="C3" s="2">
        <v>30701358</v>
      </c>
      <c r="D3" s="2">
        <v>12501569</v>
      </c>
      <c r="E3" s="2">
        <v>127178630</v>
      </c>
      <c r="F3" s="2">
        <v>114677061</v>
      </c>
      <c r="G3" s="2" t="s">
        <v>8</v>
      </c>
    </row>
    <row r="4" spans="1:7" x14ac:dyDescent="0.25">
      <c r="A4" s="2">
        <v>2</v>
      </c>
      <c r="B4" s="2">
        <v>8695007</v>
      </c>
      <c r="C4" s="2">
        <v>29491032</v>
      </c>
      <c r="D4" s="2">
        <v>12364512</v>
      </c>
      <c r="E4" s="2">
        <v>121149833</v>
      </c>
      <c r="F4" s="2">
        <v>108785321</v>
      </c>
      <c r="G4" s="2" t="s">
        <v>8</v>
      </c>
    </row>
    <row r="5" spans="1:7" x14ac:dyDescent="0.25">
      <c r="A5" s="2">
        <v>3</v>
      </c>
      <c r="B5" s="2">
        <v>11261153</v>
      </c>
      <c r="C5" s="2">
        <v>34896199</v>
      </c>
      <c r="D5" s="2">
        <v>14382607</v>
      </c>
      <c r="E5" s="2">
        <v>123476203</v>
      </c>
      <c r="F5" s="2">
        <v>109093596</v>
      </c>
      <c r="G5" s="2" t="s">
        <v>8</v>
      </c>
    </row>
    <row r="6" spans="1:7" x14ac:dyDescent="0.25">
      <c r="A6" s="2">
        <v>4</v>
      </c>
      <c r="B6" s="2">
        <v>19583634</v>
      </c>
      <c r="C6" s="2">
        <v>47736782</v>
      </c>
      <c r="D6" s="2">
        <v>22111961</v>
      </c>
      <c r="E6" s="2">
        <v>130907961</v>
      </c>
      <c r="F6" s="2">
        <v>108796000</v>
      </c>
      <c r="G6" s="2" t="s">
        <v>8</v>
      </c>
    </row>
    <row r="7" spans="1:7" x14ac:dyDescent="0.25">
      <c r="A7" s="2">
        <v>5</v>
      </c>
      <c r="B7" s="2">
        <v>7720799</v>
      </c>
      <c r="C7" s="2">
        <v>27690647</v>
      </c>
      <c r="D7" s="2">
        <v>11345169</v>
      </c>
      <c r="E7" s="2">
        <v>120391624</v>
      </c>
      <c r="F7" s="2">
        <v>109046455</v>
      </c>
      <c r="G7" s="2" t="s">
        <v>8</v>
      </c>
    </row>
    <row r="8" spans="1:7" x14ac:dyDescent="0.25">
      <c r="A8" s="2">
        <v>6</v>
      </c>
      <c r="B8" s="2">
        <v>11839589</v>
      </c>
      <c r="C8" s="2">
        <v>34622793</v>
      </c>
      <c r="D8" s="2">
        <v>14871009</v>
      </c>
      <c r="E8" s="2">
        <v>120445963</v>
      </c>
      <c r="F8" s="2">
        <v>105574954</v>
      </c>
      <c r="G8" s="2" t="s">
        <v>8</v>
      </c>
    </row>
    <row r="9" spans="1:7" x14ac:dyDescent="0.25">
      <c r="A9" s="2">
        <v>7</v>
      </c>
      <c r="B9" s="2">
        <v>8984461</v>
      </c>
      <c r="C9" s="2">
        <v>28542725</v>
      </c>
      <c r="D9" s="2">
        <v>12471302</v>
      </c>
      <c r="E9" s="2">
        <v>114934832</v>
      </c>
      <c r="F9" s="2">
        <v>102463530</v>
      </c>
      <c r="G9" s="2" t="s">
        <v>8</v>
      </c>
    </row>
    <row r="10" spans="1:7" x14ac:dyDescent="0.25">
      <c r="A10" s="2">
        <v>8</v>
      </c>
      <c r="B10" s="2">
        <v>17507424</v>
      </c>
      <c r="C10" s="2">
        <v>41044235</v>
      </c>
      <c r="D10" s="2">
        <v>20015514</v>
      </c>
      <c r="E10" s="2">
        <v>121113843</v>
      </c>
      <c r="F10" s="2">
        <v>101098329</v>
      </c>
      <c r="G10" s="2" t="s">
        <v>8</v>
      </c>
    </row>
    <row r="11" spans="1:7" x14ac:dyDescent="0.25">
      <c r="A11" s="2">
        <v>9</v>
      </c>
      <c r="B11" s="2">
        <v>5031402</v>
      </c>
      <c r="C11" s="2">
        <v>19184735</v>
      </c>
      <c r="D11" s="2">
        <v>8853894</v>
      </c>
      <c r="E11" s="2">
        <v>109032531</v>
      </c>
      <c r="F11" s="2">
        <v>100178637</v>
      </c>
      <c r="G11" s="2" t="s">
        <v>8</v>
      </c>
    </row>
    <row r="12" spans="1:7" x14ac:dyDescent="0.25">
      <c r="A12" s="2">
        <v>10</v>
      </c>
      <c r="B12" s="2">
        <v>5812326</v>
      </c>
      <c r="C12" s="2">
        <v>21824513</v>
      </c>
      <c r="D12" s="2">
        <v>8719315</v>
      </c>
      <c r="E12" s="2">
        <v>109821125</v>
      </c>
      <c r="F12" s="2">
        <v>101101810</v>
      </c>
      <c r="G12" s="2" t="s">
        <v>8</v>
      </c>
    </row>
    <row r="13" spans="1:7" x14ac:dyDescent="0.25">
      <c r="A13" s="2">
        <v>11</v>
      </c>
      <c r="B13" s="2">
        <v>7009436</v>
      </c>
      <c r="C13" s="2">
        <v>24834575</v>
      </c>
      <c r="D13" s="2">
        <v>10041210</v>
      </c>
      <c r="E13" s="2">
        <v>111694316</v>
      </c>
      <c r="F13" s="2">
        <v>101653106</v>
      </c>
      <c r="G13" s="2" t="s">
        <v>8</v>
      </c>
    </row>
    <row r="14" spans="1:7" x14ac:dyDescent="0.25">
      <c r="A14" s="2">
        <v>12</v>
      </c>
      <c r="B14" s="2">
        <v>31322569</v>
      </c>
      <c r="C14" s="2">
        <v>60466091</v>
      </c>
      <c r="D14" s="2">
        <v>33742041</v>
      </c>
      <c r="E14" s="2">
        <v>139283837</v>
      </c>
      <c r="F14" s="2">
        <v>105541796</v>
      </c>
      <c r="G14" s="2" t="s">
        <v>8</v>
      </c>
    </row>
    <row r="15" spans="1:7" x14ac:dyDescent="0.25">
      <c r="A15" s="2">
        <v>13</v>
      </c>
      <c r="B15" s="2">
        <v>6486637</v>
      </c>
      <c r="C15" s="2">
        <v>24265048</v>
      </c>
      <c r="D15" s="2">
        <v>8908646</v>
      </c>
      <c r="E15" s="2">
        <v>110218726</v>
      </c>
      <c r="F15" s="2">
        <v>101310080</v>
      </c>
      <c r="G15" s="2" t="s">
        <v>8</v>
      </c>
    </row>
    <row r="16" spans="1:7" x14ac:dyDescent="0.25">
      <c r="A16" s="2">
        <v>14</v>
      </c>
      <c r="B16" s="2">
        <v>7586928</v>
      </c>
      <c r="C16" s="2">
        <v>26979815</v>
      </c>
      <c r="D16" s="2">
        <v>9653639</v>
      </c>
      <c r="E16" s="2">
        <v>110314365</v>
      </c>
      <c r="F16" s="2">
        <v>100660726</v>
      </c>
      <c r="G16" s="2" t="s">
        <v>8</v>
      </c>
    </row>
    <row r="17" spans="1:7" x14ac:dyDescent="0.25">
      <c r="A17" s="2">
        <v>15</v>
      </c>
      <c r="B17" s="2">
        <v>13278304</v>
      </c>
      <c r="C17" s="2">
        <v>35354452</v>
      </c>
      <c r="D17" s="2">
        <v>14925643</v>
      </c>
      <c r="E17" s="2">
        <v>112000467</v>
      </c>
      <c r="F17" s="2">
        <v>97074824</v>
      </c>
      <c r="G17" s="2" t="s">
        <v>8</v>
      </c>
    </row>
    <row r="18" spans="1:7" x14ac:dyDescent="0.25">
      <c r="A18" s="2">
        <v>16</v>
      </c>
      <c r="B18" s="2">
        <v>24553322</v>
      </c>
      <c r="C18" s="2">
        <v>49855295</v>
      </c>
      <c r="D18" s="2">
        <v>26112397</v>
      </c>
      <c r="E18" s="2">
        <v>119780325</v>
      </c>
      <c r="F18" s="2">
        <v>93667928</v>
      </c>
      <c r="G18" s="2" t="s">
        <v>8</v>
      </c>
    </row>
    <row r="19" spans="1:7" x14ac:dyDescent="0.25">
      <c r="A19" s="2">
        <v>17</v>
      </c>
      <c r="B19" s="2">
        <v>5765657</v>
      </c>
      <c r="C19" s="2">
        <v>20261131</v>
      </c>
      <c r="D19" s="2">
        <v>8260531</v>
      </c>
      <c r="E19" s="2">
        <v>95266651</v>
      </c>
      <c r="F19" s="2">
        <v>87006120</v>
      </c>
      <c r="G19" s="2" t="s">
        <v>8</v>
      </c>
    </row>
    <row r="20" spans="1:7" x14ac:dyDescent="0.25">
      <c r="A20" s="2">
        <v>18</v>
      </c>
      <c r="B20" s="2">
        <v>9114733</v>
      </c>
      <c r="C20" s="2">
        <v>27111857</v>
      </c>
      <c r="D20" s="2">
        <v>11815694</v>
      </c>
      <c r="E20" s="2">
        <v>102308301</v>
      </c>
      <c r="F20" s="2">
        <v>90492607</v>
      </c>
      <c r="G20" s="2" t="s">
        <v>8</v>
      </c>
    </row>
    <row r="21" spans="1:7" x14ac:dyDescent="0.25">
      <c r="A21" s="2">
        <v>19</v>
      </c>
      <c r="B21" s="2">
        <v>19465516</v>
      </c>
      <c r="C21" s="2">
        <v>41450627</v>
      </c>
      <c r="D21" s="2">
        <v>21468035</v>
      </c>
      <c r="E21" s="2">
        <v>109452316</v>
      </c>
      <c r="F21" s="2">
        <v>87984281</v>
      </c>
      <c r="G21" s="2" t="s">
        <v>8</v>
      </c>
    </row>
    <row r="22" spans="1:7" x14ac:dyDescent="0.25">
      <c r="A22" s="2">
        <v>20</v>
      </c>
      <c r="B22" s="2">
        <v>28513166</v>
      </c>
      <c r="C22" s="2">
        <v>53193987</v>
      </c>
      <c r="D22" s="2">
        <v>31069223</v>
      </c>
      <c r="E22" s="2">
        <v>124363386</v>
      </c>
      <c r="F22" s="2">
        <v>93294163</v>
      </c>
      <c r="G22" s="2" t="s">
        <v>8</v>
      </c>
    </row>
    <row r="23" spans="1:7" x14ac:dyDescent="0.25">
      <c r="A23" s="2">
        <v>21</v>
      </c>
      <c r="B23" s="2">
        <v>4178852</v>
      </c>
      <c r="C23" s="2">
        <v>16206297</v>
      </c>
      <c r="D23" s="2">
        <v>8053618</v>
      </c>
      <c r="E23" s="2">
        <v>104324980</v>
      </c>
      <c r="F23" s="2">
        <v>96271362</v>
      </c>
      <c r="G23" s="2" t="s">
        <v>8</v>
      </c>
    </row>
    <row r="24" spans="1:7" x14ac:dyDescent="0.25">
      <c r="A24" s="2">
        <v>22</v>
      </c>
      <c r="B24" s="2">
        <v>8739729</v>
      </c>
      <c r="C24" s="2">
        <v>29447844</v>
      </c>
      <c r="D24" s="2">
        <v>9963094</v>
      </c>
      <c r="E24" s="2">
        <v>109573030</v>
      </c>
      <c r="F24" s="2">
        <v>99609936</v>
      </c>
      <c r="G24" s="2" t="s">
        <v>8</v>
      </c>
    </row>
    <row r="25" spans="1:7" x14ac:dyDescent="0.25">
      <c r="A25" s="2">
        <v>23</v>
      </c>
      <c r="B25" s="2">
        <v>27651412</v>
      </c>
      <c r="C25" s="2">
        <v>56308715</v>
      </c>
      <c r="D25" s="2">
        <v>29304120</v>
      </c>
      <c r="E25" s="2">
        <v>133320412</v>
      </c>
      <c r="F25" s="2">
        <v>104016292</v>
      </c>
      <c r="G25" s="2" t="s">
        <v>8</v>
      </c>
    </row>
    <row r="26" spans="1:7" x14ac:dyDescent="0.25">
      <c r="A26" s="2">
        <v>24</v>
      </c>
      <c r="B26" s="2">
        <v>29192905</v>
      </c>
      <c r="C26" s="2">
        <v>60624683</v>
      </c>
      <c r="D26" s="2">
        <v>30891397</v>
      </c>
      <c r="E26" s="2">
        <v>138492470</v>
      </c>
      <c r="F26" s="2">
        <v>107601073</v>
      </c>
      <c r="G26" s="2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"/>
  <sheetViews>
    <sheetView topLeftCell="A8" workbookViewId="0">
      <selection sqref="A1:G25"/>
    </sheetView>
  </sheetViews>
  <sheetFormatPr defaultColWidth="11" defaultRowHeight="15.75" x14ac:dyDescent="0.25"/>
  <cols>
    <col min="4" max="4" width="11.625" bestFit="1" customWidth="1"/>
  </cols>
  <sheetData>
    <row r="1" spans="1:12" x14ac:dyDescent="0.25">
      <c r="A1" t="s">
        <v>21</v>
      </c>
      <c r="B1" t="s">
        <v>9</v>
      </c>
      <c r="C1" t="s">
        <v>10</v>
      </c>
      <c r="D1" t="s">
        <v>22</v>
      </c>
      <c r="E1" t="s">
        <v>12</v>
      </c>
      <c r="F1" t="s">
        <v>11</v>
      </c>
      <c r="G1" t="s">
        <v>18</v>
      </c>
      <c r="H1" t="s">
        <v>20</v>
      </c>
      <c r="I1" t="s">
        <v>17</v>
      </c>
      <c r="J1" t="s">
        <v>23</v>
      </c>
      <c r="K1" t="s">
        <v>24</v>
      </c>
      <c r="L1" t="s">
        <v>19</v>
      </c>
    </row>
    <row r="2" spans="1:12" x14ac:dyDescent="0.25">
      <c r="A2">
        <v>1</v>
      </c>
      <c r="B2">
        <v>1</v>
      </c>
      <c r="C2" t="s">
        <v>13</v>
      </c>
      <c r="D2" s="3">
        <v>196171282.63216999</v>
      </c>
      <c r="E2" s="2">
        <v>24445560</v>
      </c>
      <c r="F2" s="2">
        <v>8837020</v>
      </c>
      <c r="G2" s="2">
        <v>464330</v>
      </c>
      <c r="H2">
        <f>F2/D2</f>
        <v>4.5047470156831318E-2</v>
      </c>
      <c r="I2">
        <f>F2/E2</f>
        <v>0.36149795709323085</v>
      </c>
      <c r="J2">
        <f>G2/D2</f>
        <v>2.3669621453749666E-3</v>
      </c>
      <c r="K2">
        <f>G2/E2</f>
        <v>1.8994451344129568E-2</v>
      </c>
      <c r="L2">
        <f>F2/G2</f>
        <v>19.031766200762387</v>
      </c>
    </row>
    <row r="3" spans="1:12" x14ac:dyDescent="0.25">
      <c r="A3">
        <v>2</v>
      </c>
      <c r="B3">
        <v>4</v>
      </c>
      <c r="C3" t="s">
        <v>14</v>
      </c>
      <c r="D3" s="3">
        <v>182801358.200748</v>
      </c>
      <c r="E3" s="2">
        <v>19666500</v>
      </c>
      <c r="F3" s="2">
        <v>8695007</v>
      </c>
      <c r="G3" s="2">
        <v>398840</v>
      </c>
      <c r="H3">
        <f t="shared" ref="H3:H25" si="0">F3/D3</f>
        <v>4.7565330397881155E-2</v>
      </c>
      <c r="I3">
        <f t="shared" ref="I3:I25" si="1">F3/E3</f>
        <v>0.442122746802939</v>
      </c>
      <c r="J3">
        <f t="shared" ref="J3:J25" si="2">G3/D3</f>
        <v>2.1818218635006183E-3</v>
      </c>
      <c r="K3">
        <f t="shared" ref="K3:K25" si="3">G3/E3</f>
        <v>2.028017186586327E-2</v>
      </c>
      <c r="L3">
        <f t="shared" ref="L3:L25" si="4">F3/G3</f>
        <v>21.800739644970413</v>
      </c>
    </row>
    <row r="4" spans="1:12" x14ac:dyDescent="0.25">
      <c r="A4">
        <v>3</v>
      </c>
      <c r="B4">
        <v>7</v>
      </c>
      <c r="C4" t="s">
        <v>15</v>
      </c>
      <c r="D4" s="3">
        <v>195484826.88567799</v>
      </c>
      <c r="E4" s="2">
        <v>21676020</v>
      </c>
      <c r="F4" s="2">
        <v>11261153</v>
      </c>
      <c r="G4" s="2">
        <v>374414</v>
      </c>
      <c r="H4">
        <f t="shared" si="0"/>
        <v>5.7606276555600223E-2</v>
      </c>
      <c r="I4">
        <f t="shared" si="1"/>
        <v>0.51952124974972347</v>
      </c>
      <c r="J4">
        <f t="shared" si="2"/>
        <v>1.9153097760316819E-3</v>
      </c>
      <c r="K4">
        <f t="shared" si="3"/>
        <v>1.7273189450830919E-2</v>
      </c>
      <c r="L4">
        <f t="shared" si="4"/>
        <v>30.076741254333438</v>
      </c>
    </row>
    <row r="5" spans="1:12" x14ac:dyDescent="0.25">
      <c r="A5">
        <v>4</v>
      </c>
      <c r="B5">
        <v>16</v>
      </c>
      <c r="C5" t="s">
        <v>16</v>
      </c>
      <c r="D5" s="3">
        <v>143280185.63316599</v>
      </c>
      <c r="E5" s="2">
        <v>15629760</v>
      </c>
      <c r="F5" s="2">
        <v>19583634</v>
      </c>
      <c r="G5" s="2">
        <v>226855</v>
      </c>
      <c r="H5">
        <f t="shared" si="0"/>
        <v>0.13668068556345345</v>
      </c>
      <c r="I5">
        <f t="shared" si="1"/>
        <v>1.2529708709538727</v>
      </c>
      <c r="J5">
        <f t="shared" si="2"/>
        <v>1.583296385313228E-3</v>
      </c>
      <c r="K5">
        <f t="shared" si="3"/>
        <v>1.4514298364146347E-2</v>
      </c>
      <c r="L5">
        <f t="shared" si="4"/>
        <v>86.326657997399224</v>
      </c>
    </row>
    <row r="6" spans="1:12" x14ac:dyDescent="0.25">
      <c r="A6">
        <v>5</v>
      </c>
      <c r="B6">
        <v>2</v>
      </c>
      <c r="C6" t="s">
        <v>13</v>
      </c>
      <c r="D6" s="3">
        <v>145633624.61683401</v>
      </c>
      <c r="E6" s="2">
        <v>17315460</v>
      </c>
      <c r="F6" s="2">
        <v>7720799</v>
      </c>
      <c r="G6" s="2">
        <v>126024</v>
      </c>
      <c r="H6">
        <f t="shared" si="0"/>
        <v>5.3015222413873374E-2</v>
      </c>
      <c r="I6">
        <f t="shared" si="1"/>
        <v>0.44589049323552477</v>
      </c>
      <c r="J6">
        <f t="shared" si="2"/>
        <v>8.6534960817992782E-4</v>
      </c>
      <c r="K6">
        <f t="shared" si="3"/>
        <v>7.2781202463001269E-3</v>
      </c>
      <c r="L6">
        <f t="shared" si="4"/>
        <v>61.264513108614231</v>
      </c>
    </row>
    <row r="7" spans="1:12" x14ac:dyDescent="0.25">
      <c r="A7">
        <v>6</v>
      </c>
      <c r="B7">
        <v>6</v>
      </c>
      <c r="C7" t="s">
        <v>14</v>
      </c>
      <c r="D7" s="3">
        <v>160553991.55527601</v>
      </c>
      <c r="E7" s="2">
        <v>18595620</v>
      </c>
      <c r="F7" s="2">
        <v>11839589</v>
      </c>
      <c r="G7" s="2">
        <v>258833</v>
      </c>
      <c r="H7">
        <f t="shared" si="0"/>
        <v>7.3742103110054608E-2</v>
      </c>
      <c r="I7">
        <f t="shared" si="1"/>
        <v>0.63668697252363726</v>
      </c>
      <c r="J7">
        <f t="shared" si="2"/>
        <v>1.6121243545096679E-3</v>
      </c>
      <c r="K7">
        <f t="shared" si="3"/>
        <v>1.3919030395329653E-2</v>
      </c>
      <c r="L7">
        <f t="shared" si="4"/>
        <v>45.742192842489175</v>
      </c>
    </row>
    <row r="8" spans="1:12" x14ac:dyDescent="0.25">
      <c r="A8">
        <v>7</v>
      </c>
      <c r="B8">
        <v>11</v>
      </c>
      <c r="C8" t="s">
        <v>15</v>
      </c>
      <c r="D8" s="3">
        <v>166171607.23115599</v>
      </c>
      <c r="E8" s="2">
        <v>15691740</v>
      </c>
      <c r="F8" s="2">
        <v>8984461</v>
      </c>
      <c r="G8" s="2">
        <v>180245</v>
      </c>
      <c r="H8">
        <f t="shared" si="0"/>
        <v>5.4067365356236852E-2</v>
      </c>
      <c r="I8">
        <f t="shared" si="1"/>
        <v>0.57255989456873491</v>
      </c>
      <c r="J8">
        <f t="shared" si="2"/>
        <v>1.0846919218231244E-3</v>
      </c>
      <c r="K8">
        <f t="shared" si="3"/>
        <v>1.1486616525637055E-2</v>
      </c>
      <c r="L8">
        <f t="shared" si="4"/>
        <v>49.845826513911618</v>
      </c>
    </row>
    <row r="9" spans="1:12" x14ac:dyDescent="0.25">
      <c r="A9">
        <v>8</v>
      </c>
      <c r="B9">
        <v>19</v>
      </c>
      <c r="C9" t="s">
        <v>16</v>
      </c>
      <c r="D9" s="3">
        <v>145868334.590909</v>
      </c>
      <c r="E9" s="2">
        <v>14764800</v>
      </c>
      <c r="F9" s="2">
        <v>17507424</v>
      </c>
      <c r="G9" s="2">
        <v>80240</v>
      </c>
      <c r="H9">
        <f t="shared" si="0"/>
        <v>0.12002210108931428</v>
      </c>
      <c r="I9">
        <f t="shared" si="1"/>
        <v>1.1857542262678804</v>
      </c>
      <c r="J9">
        <f t="shared" si="2"/>
        <v>5.5008511768530753E-4</v>
      </c>
      <c r="K9">
        <f t="shared" si="3"/>
        <v>5.4345470307758997E-3</v>
      </c>
      <c r="L9">
        <f t="shared" si="4"/>
        <v>218.18823529411765</v>
      </c>
    </row>
    <row r="10" spans="1:12" x14ac:dyDescent="0.25">
      <c r="A10">
        <v>9</v>
      </c>
      <c r="B10">
        <v>3</v>
      </c>
      <c r="C10" t="s">
        <v>13</v>
      </c>
      <c r="D10" s="3">
        <v>176755694.08712101</v>
      </c>
      <c r="E10" s="2">
        <v>11503860</v>
      </c>
      <c r="F10" s="2">
        <v>5031402</v>
      </c>
      <c r="G10" s="2">
        <v>33512</v>
      </c>
      <c r="H10">
        <f t="shared" si="0"/>
        <v>2.8465289483234839E-2</v>
      </c>
      <c r="I10">
        <f t="shared" si="1"/>
        <v>0.43736641440351326</v>
      </c>
      <c r="J10">
        <f t="shared" si="2"/>
        <v>1.8959502364592729E-4</v>
      </c>
      <c r="K10">
        <f t="shared" si="3"/>
        <v>2.9131091650976279E-3</v>
      </c>
      <c r="L10">
        <f t="shared" si="4"/>
        <v>150.13732394366198</v>
      </c>
    </row>
    <row r="11" spans="1:12" x14ac:dyDescent="0.25">
      <c r="A11">
        <v>10</v>
      </c>
      <c r="B11">
        <v>10</v>
      </c>
      <c r="C11" t="s">
        <v>14</v>
      </c>
      <c r="D11" s="3">
        <v>161819347.784091</v>
      </c>
      <c r="E11" s="2">
        <v>12446820</v>
      </c>
      <c r="F11" s="2">
        <v>5812326</v>
      </c>
      <c r="G11" s="2">
        <v>68558</v>
      </c>
      <c r="H11">
        <f t="shared" si="0"/>
        <v>3.5918609731112938E-2</v>
      </c>
      <c r="I11">
        <f t="shared" si="1"/>
        <v>0.46697276894821327</v>
      </c>
      <c r="J11">
        <f t="shared" si="2"/>
        <v>4.2366998099308966E-4</v>
      </c>
      <c r="K11">
        <f t="shared" si="3"/>
        <v>5.5080735481030495E-3</v>
      </c>
      <c r="L11">
        <f t="shared" si="4"/>
        <v>84.779690189328747</v>
      </c>
    </row>
    <row r="12" spans="1:12" x14ac:dyDescent="0.25">
      <c r="A12">
        <v>11</v>
      </c>
      <c r="B12">
        <v>15</v>
      </c>
      <c r="C12" t="s">
        <v>15</v>
      </c>
      <c r="D12" s="3">
        <v>173872463.13775501</v>
      </c>
      <c r="E12" s="2">
        <v>11164680</v>
      </c>
      <c r="F12" s="2">
        <v>7009436</v>
      </c>
      <c r="G12" s="2">
        <v>155642</v>
      </c>
      <c r="H12">
        <f t="shared" si="0"/>
        <v>4.0313663667642365E-2</v>
      </c>
      <c r="I12">
        <f t="shared" si="1"/>
        <v>0.62782238272838986</v>
      </c>
      <c r="J12">
        <f t="shared" si="2"/>
        <v>8.9515037166459509E-4</v>
      </c>
      <c r="K12">
        <f t="shared" si="3"/>
        <v>1.3940569725240669E-2</v>
      </c>
      <c r="L12">
        <f t="shared" si="4"/>
        <v>45.03563305534496</v>
      </c>
    </row>
    <row r="13" spans="1:12" x14ac:dyDescent="0.25">
      <c r="A13">
        <v>12</v>
      </c>
      <c r="B13">
        <v>20</v>
      </c>
      <c r="C13" t="s">
        <v>16</v>
      </c>
      <c r="D13" s="3">
        <v>205289109.590561</v>
      </c>
      <c r="E13" s="2">
        <v>18376920</v>
      </c>
      <c r="F13" s="2">
        <v>31322569</v>
      </c>
      <c r="G13" s="2">
        <v>767118</v>
      </c>
      <c r="H13">
        <f t="shared" si="0"/>
        <v>0.15257784040503325</v>
      </c>
      <c r="I13">
        <f t="shared" si="1"/>
        <v>1.7044515076519895</v>
      </c>
      <c r="J13">
        <f t="shared" si="2"/>
        <v>3.7367690937428633E-3</v>
      </c>
      <c r="K13">
        <f t="shared" si="3"/>
        <v>4.1743556591637775E-2</v>
      </c>
      <c r="L13">
        <f t="shared" si="4"/>
        <v>40.831487463467155</v>
      </c>
    </row>
    <row r="14" spans="1:12" x14ac:dyDescent="0.25">
      <c r="A14">
        <v>13</v>
      </c>
      <c r="B14">
        <v>5</v>
      </c>
      <c r="C14" t="s">
        <v>13</v>
      </c>
      <c r="D14" s="3">
        <v>189426580.12307701</v>
      </c>
      <c r="E14" s="2">
        <v>15591540</v>
      </c>
      <c r="F14" s="2">
        <v>6486637</v>
      </c>
      <c r="G14" s="2">
        <v>97822</v>
      </c>
      <c r="H14">
        <f t="shared" si="0"/>
        <v>3.4243541723581808E-2</v>
      </c>
      <c r="I14">
        <f t="shared" si="1"/>
        <v>0.41603568345397568</v>
      </c>
      <c r="J14">
        <f t="shared" si="2"/>
        <v>5.1641116012568912E-4</v>
      </c>
      <c r="K14">
        <f t="shared" si="3"/>
        <v>6.2740434876862707E-3</v>
      </c>
      <c r="L14">
        <f t="shared" si="4"/>
        <v>66.310615199034984</v>
      </c>
    </row>
    <row r="15" spans="1:12" x14ac:dyDescent="0.25">
      <c r="A15">
        <v>14</v>
      </c>
      <c r="B15">
        <v>12</v>
      </c>
      <c r="C15" t="s">
        <v>14</v>
      </c>
      <c r="D15" s="3">
        <v>200964580.223077</v>
      </c>
      <c r="E15" s="2">
        <v>15712920</v>
      </c>
      <c r="F15" s="2">
        <v>7586928</v>
      </c>
      <c r="G15" s="2">
        <v>229274</v>
      </c>
      <c r="H15">
        <f t="shared" si="0"/>
        <v>3.7752563121214056E-2</v>
      </c>
      <c r="I15">
        <f t="shared" si="1"/>
        <v>0.48284647283891219</v>
      </c>
      <c r="J15">
        <f t="shared" si="2"/>
        <v>1.1408677078592589E-3</v>
      </c>
      <c r="K15">
        <f t="shared" si="3"/>
        <v>1.4591431764433345E-2</v>
      </c>
      <c r="L15">
        <f t="shared" si="4"/>
        <v>33.091096242923314</v>
      </c>
    </row>
    <row r="16" spans="1:12" x14ac:dyDescent="0.25">
      <c r="A16">
        <v>15</v>
      </c>
      <c r="B16">
        <v>17</v>
      </c>
      <c r="C16" t="s">
        <v>15</v>
      </c>
      <c r="D16" s="3">
        <v>179406013.62790701</v>
      </c>
      <c r="E16" s="2">
        <v>12710100</v>
      </c>
      <c r="F16" s="2">
        <v>13278304</v>
      </c>
      <c r="G16" s="2">
        <v>142780</v>
      </c>
      <c r="H16">
        <f t="shared" si="0"/>
        <v>7.4012591503981387E-2</v>
      </c>
      <c r="I16">
        <f t="shared" si="1"/>
        <v>1.0447049197095224</v>
      </c>
      <c r="J16">
        <f t="shared" si="2"/>
        <v>7.9584846189230667E-4</v>
      </c>
      <c r="K16">
        <f t="shared" si="3"/>
        <v>1.1233585888387975E-2</v>
      </c>
      <c r="L16">
        <f t="shared" si="4"/>
        <v>92.998347107438022</v>
      </c>
    </row>
    <row r="17" spans="1:12" x14ac:dyDescent="0.25">
      <c r="A17">
        <v>16</v>
      </c>
      <c r="B17">
        <v>22</v>
      </c>
      <c r="C17" t="s">
        <v>16</v>
      </c>
      <c r="D17" s="3">
        <v>195303829.70930201</v>
      </c>
      <c r="E17" s="2">
        <v>17676360</v>
      </c>
      <c r="F17" s="2">
        <v>24553322</v>
      </c>
      <c r="G17" s="2">
        <v>496190</v>
      </c>
      <c r="H17">
        <f t="shared" si="0"/>
        <v>0.12571858952559273</v>
      </c>
      <c r="I17">
        <f t="shared" si="1"/>
        <v>1.3890485371422623</v>
      </c>
      <c r="J17">
        <f t="shared" si="2"/>
        <v>2.5406055822794101E-3</v>
      </c>
      <c r="K17">
        <f t="shared" si="3"/>
        <v>2.8070824536273305E-2</v>
      </c>
      <c r="L17">
        <f t="shared" si="4"/>
        <v>49.483709869203331</v>
      </c>
    </row>
    <row r="18" spans="1:12" x14ac:dyDescent="0.25">
      <c r="A18">
        <v>17</v>
      </c>
      <c r="B18">
        <v>8</v>
      </c>
      <c r="C18" t="s">
        <v>13</v>
      </c>
      <c r="D18" s="3">
        <v>183640745.007752</v>
      </c>
      <c r="E18" s="2">
        <v>16786260</v>
      </c>
      <c r="F18" s="2">
        <v>5765657</v>
      </c>
      <c r="G18" s="2">
        <v>85491</v>
      </c>
      <c r="H18">
        <f t="shared" si="0"/>
        <v>3.1396392994139807E-2</v>
      </c>
      <c r="I18">
        <f t="shared" si="1"/>
        <v>0.34347478235175671</v>
      </c>
      <c r="J18">
        <f t="shared" si="2"/>
        <v>4.6553394235245113E-4</v>
      </c>
      <c r="K18">
        <f t="shared" si="3"/>
        <v>5.0929152771373729E-3</v>
      </c>
      <c r="L18">
        <f t="shared" si="4"/>
        <v>67.441683919944794</v>
      </c>
    </row>
    <row r="19" spans="1:12" x14ac:dyDescent="0.25">
      <c r="A19">
        <v>18</v>
      </c>
      <c r="B19">
        <v>13</v>
      </c>
      <c r="C19" t="s">
        <v>14</v>
      </c>
      <c r="D19" s="3">
        <v>210665513.09125999</v>
      </c>
      <c r="E19" s="2">
        <v>19463460</v>
      </c>
      <c r="F19" s="2">
        <v>9114733</v>
      </c>
      <c r="G19" s="2">
        <v>398604</v>
      </c>
      <c r="H19">
        <f t="shared" si="0"/>
        <v>4.3266374577653401E-2</v>
      </c>
      <c r="I19">
        <f t="shared" si="1"/>
        <v>0.46829972677006043</v>
      </c>
      <c r="J19">
        <f t="shared" si="2"/>
        <v>1.8921179558579451E-3</v>
      </c>
      <c r="K19">
        <f t="shared" si="3"/>
        <v>2.0479606400917411E-2</v>
      </c>
      <c r="L19">
        <f t="shared" si="4"/>
        <v>22.866637063351096</v>
      </c>
    </row>
    <row r="20" spans="1:12" x14ac:dyDescent="0.25">
      <c r="A20">
        <v>19</v>
      </c>
      <c r="B20">
        <v>18</v>
      </c>
      <c r="C20" t="s">
        <v>15</v>
      </c>
      <c r="D20" s="3">
        <v>168921120.93059099</v>
      </c>
      <c r="E20" s="2">
        <v>15912180</v>
      </c>
      <c r="F20" s="2">
        <v>19465516</v>
      </c>
      <c r="G20" s="2">
        <v>395123</v>
      </c>
      <c r="H20">
        <f t="shared" si="0"/>
        <v>0.1152343525354553</v>
      </c>
      <c r="I20">
        <f t="shared" si="1"/>
        <v>1.2233091883073217</v>
      </c>
      <c r="J20">
        <f t="shared" si="2"/>
        <v>2.3390976677354304E-3</v>
      </c>
      <c r="K20">
        <f t="shared" si="3"/>
        <v>2.4831481292946662E-2</v>
      </c>
      <c r="L20">
        <f t="shared" si="4"/>
        <v>49.264446767209201</v>
      </c>
    </row>
    <row r="21" spans="1:12" x14ac:dyDescent="0.25">
      <c r="A21">
        <v>20</v>
      </c>
      <c r="B21">
        <v>23</v>
      </c>
      <c r="C21" t="s">
        <v>16</v>
      </c>
      <c r="D21" s="3">
        <v>227738634.235219</v>
      </c>
      <c r="E21" s="2">
        <v>26349060</v>
      </c>
      <c r="F21" s="2">
        <v>28513166</v>
      </c>
      <c r="G21" s="2">
        <v>1016511</v>
      </c>
      <c r="H21">
        <f t="shared" si="0"/>
        <v>0.12520126897112363</v>
      </c>
      <c r="I21">
        <f t="shared" si="1"/>
        <v>1.0821321899149343</v>
      </c>
      <c r="J21">
        <f t="shared" si="2"/>
        <v>4.4634982703466129E-3</v>
      </c>
      <c r="K21">
        <f t="shared" si="3"/>
        <v>3.8578643792226364E-2</v>
      </c>
      <c r="L21">
        <f t="shared" si="4"/>
        <v>28.050031922920656</v>
      </c>
    </row>
    <row r="22" spans="1:12" x14ac:dyDescent="0.25">
      <c r="A22">
        <v>21</v>
      </c>
      <c r="B22">
        <v>9</v>
      </c>
      <c r="C22" t="s">
        <v>13</v>
      </c>
      <c r="D22" s="3">
        <v>156798255.290488</v>
      </c>
      <c r="E22" s="2">
        <v>20859360</v>
      </c>
      <c r="F22" s="2">
        <v>4178852</v>
      </c>
      <c r="G22" s="2">
        <v>176705</v>
      </c>
      <c r="H22">
        <f t="shared" si="0"/>
        <v>2.665113838325665E-2</v>
      </c>
      <c r="I22">
        <f t="shared" si="1"/>
        <v>0.20033462196347346</v>
      </c>
      <c r="J22">
        <f t="shared" si="2"/>
        <v>1.1269576926900896E-3</v>
      </c>
      <c r="K22">
        <f t="shared" si="3"/>
        <v>8.4712570280200353E-3</v>
      </c>
      <c r="L22">
        <f t="shared" si="4"/>
        <v>23.648747913188647</v>
      </c>
    </row>
    <row r="23" spans="1:12" x14ac:dyDescent="0.25">
      <c r="A23">
        <v>22</v>
      </c>
      <c r="B23">
        <v>14</v>
      </c>
      <c r="C23" t="s">
        <v>14</v>
      </c>
      <c r="D23" s="3">
        <v>202066027.24164501</v>
      </c>
      <c r="E23" s="2">
        <v>24165360</v>
      </c>
      <c r="F23" s="2">
        <v>8739729</v>
      </c>
      <c r="G23" s="2">
        <v>532711</v>
      </c>
      <c r="H23">
        <f t="shared" si="0"/>
        <v>4.3251847523821545E-2</v>
      </c>
      <c r="I23">
        <f t="shared" si="1"/>
        <v>0.36166351339272412</v>
      </c>
      <c r="J23">
        <f t="shared" si="2"/>
        <v>2.6363214404316769E-3</v>
      </c>
      <c r="K23">
        <f t="shared" si="3"/>
        <v>2.20444057113157E-2</v>
      </c>
      <c r="L23">
        <f t="shared" si="4"/>
        <v>16.406135784693763</v>
      </c>
    </row>
    <row r="24" spans="1:12" x14ac:dyDescent="0.25">
      <c r="A24">
        <v>23</v>
      </c>
      <c r="B24">
        <v>21</v>
      </c>
      <c r="C24" t="s">
        <v>15</v>
      </c>
      <c r="D24" s="3">
        <v>186442224.163239</v>
      </c>
      <c r="E24" s="2">
        <v>26511480</v>
      </c>
      <c r="F24" s="2">
        <v>27651412</v>
      </c>
      <c r="G24" s="2">
        <v>1106663</v>
      </c>
      <c r="H24">
        <f t="shared" si="0"/>
        <v>0.14831088893141436</v>
      </c>
      <c r="I24">
        <f t="shared" si="1"/>
        <v>1.0429976749694849</v>
      </c>
      <c r="J24">
        <f t="shared" si="2"/>
        <v>5.9356886830048972E-3</v>
      </c>
      <c r="K24">
        <f t="shared" si="3"/>
        <v>4.1742784635184459E-2</v>
      </c>
      <c r="L24">
        <f t="shared" si="4"/>
        <v>24.986298448579198</v>
      </c>
    </row>
    <row r="25" spans="1:12" x14ac:dyDescent="0.25">
      <c r="A25">
        <v>24</v>
      </c>
      <c r="B25">
        <v>24</v>
      </c>
      <c r="C25" t="s">
        <v>16</v>
      </c>
      <c r="D25" s="3">
        <v>187110178.190231</v>
      </c>
      <c r="E25" s="2">
        <v>43172820</v>
      </c>
      <c r="F25" s="2">
        <v>29192905</v>
      </c>
      <c r="G25" s="2">
        <v>1087960</v>
      </c>
      <c r="H25">
        <f t="shared" si="0"/>
        <v>0.15601986638225626</v>
      </c>
      <c r="I25">
        <f t="shared" si="1"/>
        <v>0.67618712421379934</v>
      </c>
      <c r="J25">
        <f t="shared" si="2"/>
        <v>5.8145420549698471E-3</v>
      </c>
      <c r="K25">
        <f t="shared" si="3"/>
        <v>2.5200114331192635E-2</v>
      </c>
      <c r="L25">
        <f t="shared" si="4"/>
        <v>26.832700650759218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0"/>
  <sheetViews>
    <sheetView workbookViewId="0">
      <selection sqref="A1:D25"/>
    </sheetView>
  </sheetViews>
  <sheetFormatPr defaultColWidth="11" defaultRowHeight="15.75" x14ac:dyDescent="0.25"/>
  <sheetData>
    <row r="1" spans="1:12" x14ac:dyDescent="0.25">
      <c r="A1" t="s">
        <v>9</v>
      </c>
      <c r="B1" t="s">
        <v>10</v>
      </c>
      <c r="C1" t="s">
        <v>20</v>
      </c>
      <c r="D1" t="s">
        <v>17</v>
      </c>
      <c r="E1" t="s">
        <v>23</v>
      </c>
      <c r="F1" t="s">
        <v>24</v>
      </c>
      <c r="G1" t="s">
        <v>19</v>
      </c>
      <c r="H1" t="s">
        <v>26</v>
      </c>
      <c r="I1" t="s">
        <v>30</v>
      </c>
      <c r="J1" t="s">
        <v>32</v>
      </c>
      <c r="K1" t="s">
        <v>33</v>
      </c>
      <c r="L1" t="s">
        <v>31</v>
      </c>
    </row>
    <row r="2" spans="1:12" x14ac:dyDescent="0.25">
      <c r="A2">
        <v>1</v>
      </c>
      <c r="B2" t="s">
        <v>13</v>
      </c>
      <c r="C2">
        <v>4.5047470156831318E-2</v>
      </c>
      <c r="D2">
        <v>0.36149795709323085</v>
      </c>
      <c r="E2">
        <v>2.3669621453749666E-3</v>
      </c>
      <c r="F2">
        <v>1.8994451344129568E-2</v>
      </c>
      <c r="G2">
        <v>19.031766200762387</v>
      </c>
      <c r="H2">
        <f>(D2-$D$26)/$D$27</f>
        <v>-0.89652382409544051</v>
      </c>
      <c r="I2">
        <f>(F2-$F$26)/$F$27</f>
        <v>0.13187944248788075</v>
      </c>
      <c r="J2">
        <f>H2+10</f>
        <v>9.103476175904559</v>
      </c>
      <c r="K2">
        <f>I2+10</f>
        <v>10.131879442487881</v>
      </c>
      <c r="L2">
        <f>J2/K2</f>
        <v>0.89849827246554792</v>
      </c>
    </row>
    <row r="3" spans="1:12" x14ac:dyDescent="0.25">
      <c r="A3">
        <v>2</v>
      </c>
      <c r="B3" t="s">
        <v>13</v>
      </c>
      <c r="C3">
        <v>5.3015222413873374E-2</v>
      </c>
      <c r="D3">
        <v>0.44589049323552477</v>
      </c>
      <c r="E3">
        <v>8.6534960817992782E-4</v>
      </c>
      <c r="F3">
        <v>7.2781202463001269E-3</v>
      </c>
      <c r="G3">
        <v>61.264513108614231</v>
      </c>
      <c r="H3">
        <f t="shared" ref="H3:H25" si="0">(D3-$D$26)/$D$27</f>
        <v>-0.68801533678581739</v>
      </c>
      <c r="I3">
        <f>(F3-$F$26)/$F$27</f>
        <v>-0.89907505116389086</v>
      </c>
      <c r="J3">
        <f t="shared" ref="J3:J25" si="1">H3+10</f>
        <v>9.3119846632141829</v>
      </c>
      <c r="K3">
        <f t="shared" ref="K3:K25" si="2">I3+10</f>
        <v>9.1009249488361093</v>
      </c>
      <c r="L3">
        <f t="shared" ref="L3:L25" si="3">J3/K3</f>
        <v>1.0231910180080175</v>
      </c>
    </row>
    <row r="4" spans="1:12" x14ac:dyDescent="0.25">
      <c r="A4">
        <v>3</v>
      </c>
      <c r="B4" t="s">
        <v>13</v>
      </c>
      <c r="C4">
        <v>2.8465289483234839E-2</v>
      </c>
      <c r="D4">
        <v>0.43736641440351326</v>
      </c>
      <c r="E4">
        <v>1.8959502364592729E-4</v>
      </c>
      <c r="F4">
        <v>2.9131091650976279E-3</v>
      </c>
      <c r="G4">
        <v>150.13732394366198</v>
      </c>
      <c r="H4">
        <f t="shared" si="0"/>
        <v>-0.70907576302983888</v>
      </c>
      <c r="I4">
        <f t="shared" ref="I4:I25" si="4">(F4-$F$26)/$F$27</f>
        <v>-1.2831652370275515</v>
      </c>
      <c r="J4">
        <f t="shared" si="1"/>
        <v>9.2909242369701612</v>
      </c>
      <c r="K4">
        <f t="shared" si="2"/>
        <v>8.7168347629724483</v>
      </c>
      <c r="L4">
        <f t="shared" si="3"/>
        <v>1.0658598550515541</v>
      </c>
    </row>
    <row r="5" spans="1:12" x14ac:dyDescent="0.25">
      <c r="A5">
        <v>5</v>
      </c>
      <c r="B5" t="s">
        <v>13</v>
      </c>
      <c r="C5">
        <v>3.4243541723581808E-2</v>
      </c>
      <c r="D5">
        <v>0.41603568345397568</v>
      </c>
      <c r="E5">
        <v>5.1641116012568912E-4</v>
      </c>
      <c r="F5">
        <v>6.2740434876862707E-3</v>
      </c>
      <c r="G5">
        <v>66.310615199034984</v>
      </c>
      <c r="H5">
        <f>(D5-$D$26)/$D$27</f>
        <v>-0.76177756163436827</v>
      </c>
      <c r="I5">
        <f t="shared" si="4"/>
        <v>-0.98742672351087957</v>
      </c>
      <c r="J5">
        <f t="shared" si="1"/>
        <v>9.2382224383656322</v>
      </c>
      <c r="K5">
        <f t="shared" si="2"/>
        <v>9.0125732764891211</v>
      </c>
      <c r="L5">
        <f t="shared" si="3"/>
        <v>1.025037151427679</v>
      </c>
    </row>
    <row r="6" spans="1:12" x14ac:dyDescent="0.25">
      <c r="A6">
        <v>8</v>
      </c>
      <c r="B6" t="s">
        <v>13</v>
      </c>
      <c r="C6">
        <v>3.1396392994139807E-2</v>
      </c>
      <c r="D6">
        <v>0.34347478235175671</v>
      </c>
      <c r="E6">
        <v>4.6553394235245113E-4</v>
      </c>
      <c r="F6">
        <v>5.0929152771373729E-3</v>
      </c>
      <c r="G6">
        <v>67.441683919944794</v>
      </c>
      <c r="H6">
        <f t="shared" si="0"/>
        <v>-0.94105364952366866</v>
      </c>
      <c r="I6">
        <f t="shared" si="4"/>
        <v>-1.0913576747682958</v>
      </c>
      <c r="J6">
        <f t="shared" si="1"/>
        <v>9.0589463504763312</v>
      </c>
      <c r="K6">
        <f t="shared" si="2"/>
        <v>8.9086423252317033</v>
      </c>
      <c r="L6">
        <f t="shared" si="3"/>
        <v>1.0168717094880917</v>
      </c>
    </row>
    <row r="7" spans="1:12" x14ac:dyDescent="0.25">
      <c r="A7">
        <v>9</v>
      </c>
      <c r="B7" t="s">
        <v>13</v>
      </c>
      <c r="C7">
        <v>2.665113838325665E-2</v>
      </c>
      <c r="D7">
        <v>0.20033462196347346</v>
      </c>
      <c r="E7">
        <v>1.1269576926900896E-3</v>
      </c>
      <c r="F7">
        <v>8.4712570280200353E-3</v>
      </c>
      <c r="G7">
        <v>23.648747913188647</v>
      </c>
      <c r="H7">
        <f t="shared" si="0"/>
        <v>-1.294709786430073</v>
      </c>
      <c r="I7">
        <f t="shared" si="4"/>
        <v>-0.79408743034774354</v>
      </c>
      <c r="J7">
        <f t="shared" si="1"/>
        <v>8.7052902135699277</v>
      </c>
      <c r="K7">
        <f t="shared" si="2"/>
        <v>9.2059125696522557</v>
      </c>
      <c r="L7">
        <f t="shared" si="3"/>
        <v>0.94561947527802359</v>
      </c>
    </row>
    <row r="8" spans="1:12" x14ac:dyDescent="0.25">
      <c r="A8">
        <v>16</v>
      </c>
      <c r="B8" t="s">
        <v>16</v>
      </c>
      <c r="C8">
        <v>0.13668068556345345</v>
      </c>
      <c r="D8">
        <v>1.2529708709538727</v>
      </c>
      <c r="E8">
        <v>1.583296385313228E-3</v>
      </c>
      <c r="F8">
        <v>1.4514298364146347E-2</v>
      </c>
      <c r="G8">
        <v>86.326657997399224</v>
      </c>
      <c r="H8">
        <f t="shared" si="0"/>
        <v>1.3060367013184828</v>
      </c>
      <c r="I8">
        <f t="shared" si="4"/>
        <v>-0.26234241829725524</v>
      </c>
      <c r="J8">
        <f t="shared" si="1"/>
        <v>11.306036701318483</v>
      </c>
      <c r="K8">
        <f t="shared" si="2"/>
        <v>9.7376575817027451</v>
      </c>
      <c r="L8">
        <f t="shared" si="3"/>
        <v>1.1610632851336602</v>
      </c>
    </row>
    <row r="9" spans="1:12" x14ac:dyDescent="0.25">
      <c r="A9">
        <v>19</v>
      </c>
      <c r="B9" t="s">
        <v>16</v>
      </c>
      <c r="C9">
        <v>0.12002210108931428</v>
      </c>
      <c r="D9">
        <v>1.1857542262678804</v>
      </c>
      <c r="E9">
        <v>5.5008511768530753E-4</v>
      </c>
      <c r="F9">
        <v>5.4345470307758997E-3</v>
      </c>
      <c r="G9">
        <v>218.18823529411765</v>
      </c>
      <c r="H9">
        <f t="shared" si="0"/>
        <v>1.1399646581478209</v>
      </c>
      <c r="I9">
        <f t="shared" si="4"/>
        <v>-1.0612964902006263</v>
      </c>
      <c r="J9">
        <f t="shared" si="1"/>
        <v>11.139964658147822</v>
      </c>
      <c r="K9">
        <f t="shared" si="2"/>
        <v>8.9387035097993746</v>
      </c>
      <c r="L9">
        <f t="shared" si="3"/>
        <v>1.2462617924327879</v>
      </c>
    </row>
    <row r="10" spans="1:12" x14ac:dyDescent="0.25">
      <c r="A10">
        <v>20</v>
      </c>
      <c r="B10" t="s">
        <v>16</v>
      </c>
      <c r="C10">
        <v>0.15257784040503325</v>
      </c>
      <c r="D10">
        <v>1.7044515076519895</v>
      </c>
      <c r="E10">
        <v>3.7367690937428633E-3</v>
      </c>
      <c r="F10">
        <v>4.1743556591637775E-2</v>
      </c>
      <c r="G10">
        <v>40.831487463467155</v>
      </c>
      <c r="H10">
        <f t="shared" si="0"/>
        <v>2.4215090986497456</v>
      </c>
      <c r="I10">
        <f t="shared" si="4"/>
        <v>2.1336402399290373</v>
      </c>
      <c r="J10">
        <f t="shared" si="1"/>
        <v>12.421509098649747</v>
      </c>
      <c r="K10">
        <f t="shared" si="2"/>
        <v>12.133640239929036</v>
      </c>
      <c r="L10">
        <f t="shared" si="3"/>
        <v>1.0237248552807261</v>
      </c>
    </row>
    <row r="11" spans="1:12" x14ac:dyDescent="0.25">
      <c r="A11">
        <v>22</v>
      </c>
      <c r="B11" t="s">
        <v>16</v>
      </c>
      <c r="C11">
        <v>0.12571858952559273</v>
      </c>
      <c r="D11">
        <v>1.3890485371422623</v>
      </c>
      <c r="E11">
        <v>2.5406055822794101E-3</v>
      </c>
      <c r="F11">
        <v>2.8070824536273305E-2</v>
      </c>
      <c r="G11">
        <v>49.483709869203331</v>
      </c>
      <c r="H11">
        <f t="shared" si="0"/>
        <v>1.642243546503521</v>
      </c>
      <c r="I11">
        <f t="shared" si="4"/>
        <v>0.93053626179154425</v>
      </c>
      <c r="J11">
        <f t="shared" si="1"/>
        <v>11.64224354650352</v>
      </c>
      <c r="K11">
        <f t="shared" si="2"/>
        <v>10.930536261791545</v>
      </c>
      <c r="L11">
        <f t="shared" si="3"/>
        <v>1.0651118360221536</v>
      </c>
    </row>
    <row r="12" spans="1:12" x14ac:dyDescent="0.25">
      <c r="A12">
        <v>23</v>
      </c>
      <c r="B12" t="s">
        <v>16</v>
      </c>
      <c r="C12">
        <v>0.12520126897112363</v>
      </c>
      <c r="D12">
        <v>1.0821321899149343</v>
      </c>
      <c r="E12">
        <v>4.4634982703466129E-3</v>
      </c>
      <c r="F12">
        <v>3.8578643792226364E-2</v>
      </c>
      <c r="G12">
        <v>28.050031922920656</v>
      </c>
      <c r="H12">
        <f t="shared" si="0"/>
        <v>0.88394587924223555</v>
      </c>
      <c r="I12">
        <f t="shared" si="4"/>
        <v>1.8551502377837685</v>
      </c>
      <c r="J12">
        <f t="shared" si="1"/>
        <v>10.883945879242235</v>
      </c>
      <c r="K12">
        <f t="shared" si="2"/>
        <v>11.855150237783768</v>
      </c>
      <c r="L12">
        <f t="shared" si="3"/>
        <v>0.91807743140646259</v>
      </c>
    </row>
    <row r="13" spans="1:12" x14ac:dyDescent="0.25">
      <c r="A13">
        <v>24</v>
      </c>
      <c r="B13" t="s">
        <v>16</v>
      </c>
      <c r="C13">
        <v>0.15601986638225626</v>
      </c>
      <c r="D13">
        <v>0.67618712421379934</v>
      </c>
      <c r="E13">
        <v>5.8145420549698471E-3</v>
      </c>
      <c r="F13">
        <v>2.5200114331192635E-2</v>
      </c>
      <c r="G13">
        <v>26.832700650759218</v>
      </c>
      <c r="H13">
        <f t="shared" si="0"/>
        <v>-0.11902186469939716</v>
      </c>
      <c r="I13">
        <f t="shared" si="4"/>
        <v>0.67793401274378529</v>
      </c>
      <c r="J13">
        <f t="shared" si="1"/>
        <v>9.8809781353006034</v>
      </c>
      <c r="K13">
        <f t="shared" si="2"/>
        <v>10.677934012743785</v>
      </c>
      <c r="L13">
        <f t="shared" si="3"/>
        <v>0.92536422528065454</v>
      </c>
    </row>
    <row r="14" spans="1:12" x14ac:dyDescent="0.25">
      <c r="A14">
        <v>4</v>
      </c>
      <c r="B14" t="s">
        <v>14</v>
      </c>
      <c r="C14">
        <v>4.7565330397881155E-2</v>
      </c>
      <c r="D14">
        <v>0.442122746802939</v>
      </c>
      <c r="E14">
        <v>2.1818218635006183E-3</v>
      </c>
      <c r="F14">
        <v>2.028017186586327E-2</v>
      </c>
      <c r="G14">
        <v>21.800739644970413</v>
      </c>
      <c r="H14">
        <f t="shared" si="0"/>
        <v>-0.69732430112242738</v>
      </c>
      <c r="I14">
        <f t="shared" si="4"/>
        <v>0.24501377937148291</v>
      </c>
      <c r="J14">
        <f t="shared" si="1"/>
        <v>9.3026756988775734</v>
      </c>
      <c r="K14">
        <f t="shared" si="2"/>
        <v>10.245013779371483</v>
      </c>
      <c r="L14">
        <f t="shared" si="3"/>
        <v>0.90801983279013987</v>
      </c>
    </row>
    <row r="15" spans="1:12" x14ac:dyDescent="0.25">
      <c r="A15">
        <v>6</v>
      </c>
      <c r="B15" t="s">
        <v>14</v>
      </c>
      <c r="C15">
        <v>7.3742103110054608E-2</v>
      </c>
      <c r="D15">
        <v>0.63668697252363726</v>
      </c>
      <c r="E15">
        <v>1.6121243545096679E-3</v>
      </c>
      <c r="F15">
        <v>1.3919030395329653E-2</v>
      </c>
      <c r="G15">
        <v>45.742192842489175</v>
      </c>
      <c r="H15">
        <f t="shared" si="0"/>
        <v>-0.21661481845930627</v>
      </c>
      <c r="I15">
        <f t="shared" si="4"/>
        <v>-0.3147218007382504</v>
      </c>
      <c r="J15">
        <f t="shared" si="1"/>
        <v>9.7833851815406945</v>
      </c>
      <c r="K15">
        <f t="shared" si="2"/>
        <v>9.6852781992617487</v>
      </c>
      <c r="L15">
        <f t="shared" si="3"/>
        <v>1.010129495535443</v>
      </c>
    </row>
    <row r="16" spans="1:12" x14ac:dyDescent="0.25">
      <c r="A16">
        <v>10</v>
      </c>
      <c r="B16" t="s">
        <v>14</v>
      </c>
      <c r="C16">
        <v>3.5918609731112938E-2</v>
      </c>
      <c r="D16">
        <v>0.46697276894821327</v>
      </c>
      <c r="E16">
        <v>4.2366998099308966E-4</v>
      </c>
      <c r="F16">
        <v>5.5080735481030495E-3</v>
      </c>
      <c r="G16">
        <v>84.779690189328747</v>
      </c>
      <c r="H16">
        <f t="shared" si="0"/>
        <v>-0.63592739608825044</v>
      </c>
      <c r="I16">
        <f t="shared" si="4"/>
        <v>-1.0548266753065225</v>
      </c>
      <c r="J16">
        <f t="shared" si="1"/>
        <v>9.3640726039117492</v>
      </c>
      <c r="K16">
        <f t="shared" si="2"/>
        <v>8.9451733246934779</v>
      </c>
      <c r="L16">
        <f t="shared" si="3"/>
        <v>1.0468296436539564</v>
      </c>
    </row>
    <row r="17" spans="1:14" x14ac:dyDescent="0.25">
      <c r="A17">
        <v>12</v>
      </c>
      <c r="B17" t="s">
        <v>14</v>
      </c>
      <c r="C17">
        <v>3.7752563121214056E-2</v>
      </c>
      <c r="D17">
        <v>0.48284647283891219</v>
      </c>
      <c r="E17">
        <v>1.1408677078592589E-3</v>
      </c>
      <c r="F17">
        <v>1.4591431764433345E-2</v>
      </c>
      <c r="G17">
        <v>33.091096242923314</v>
      </c>
      <c r="H17">
        <f t="shared" si="0"/>
        <v>-0.59670826442630021</v>
      </c>
      <c r="I17">
        <f t="shared" si="4"/>
        <v>-0.25555522314439261</v>
      </c>
      <c r="J17">
        <f t="shared" si="1"/>
        <v>9.4032917355736991</v>
      </c>
      <c r="K17">
        <f t="shared" si="2"/>
        <v>9.7444447768556071</v>
      </c>
      <c r="L17">
        <f t="shared" si="3"/>
        <v>0.9649899969578366</v>
      </c>
    </row>
    <row r="18" spans="1:14" x14ac:dyDescent="0.25">
      <c r="A18">
        <v>13</v>
      </c>
      <c r="B18" t="s">
        <v>14</v>
      </c>
      <c r="C18">
        <v>4.3266374577653401E-2</v>
      </c>
      <c r="D18">
        <v>0.46829972677006043</v>
      </c>
      <c r="E18">
        <v>1.8921179558579451E-3</v>
      </c>
      <c r="F18">
        <v>2.0479606400917411E-2</v>
      </c>
      <c r="G18">
        <v>22.866637063351096</v>
      </c>
      <c r="H18">
        <f t="shared" si="0"/>
        <v>-0.63264888378367279</v>
      </c>
      <c r="I18">
        <f t="shared" si="4"/>
        <v>0.2625626117138456</v>
      </c>
      <c r="J18">
        <f t="shared" si="1"/>
        <v>9.3673511162163265</v>
      </c>
      <c r="K18">
        <f t="shared" si="2"/>
        <v>10.262562611713845</v>
      </c>
      <c r="L18">
        <f t="shared" si="3"/>
        <v>0.91276920498631497</v>
      </c>
    </row>
    <row r="19" spans="1:14" x14ac:dyDescent="0.25">
      <c r="A19">
        <v>14</v>
      </c>
      <c r="B19" t="s">
        <v>14</v>
      </c>
      <c r="C19">
        <v>4.3251847523821545E-2</v>
      </c>
      <c r="D19">
        <v>0.36166351339272412</v>
      </c>
      <c r="E19">
        <v>2.6363214404316769E-3</v>
      </c>
      <c r="F19">
        <v>2.20444057113157E-2</v>
      </c>
      <c r="G19">
        <v>16.406135784693763</v>
      </c>
      <c r="H19">
        <f t="shared" si="0"/>
        <v>-0.89611478444395143</v>
      </c>
      <c r="I19">
        <f t="shared" si="4"/>
        <v>0.40025391347444339</v>
      </c>
      <c r="J19">
        <f t="shared" si="1"/>
        <v>9.1038852155560477</v>
      </c>
      <c r="K19">
        <f t="shared" si="2"/>
        <v>10.400253913474444</v>
      </c>
      <c r="L19">
        <f t="shared" si="3"/>
        <v>0.87535220690729132</v>
      </c>
    </row>
    <row r="20" spans="1:14" x14ac:dyDescent="0.25">
      <c r="A20">
        <v>7</v>
      </c>
      <c r="B20" t="s">
        <v>15</v>
      </c>
      <c r="C20">
        <v>5.7606276555600223E-2</v>
      </c>
      <c r="D20">
        <v>0.51952124974972347</v>
      </c>
      <c r="E20">
        <v>1.9153097760316819E-3</v>
      </c>
      <c r="F20">
        <v>1.7273189450830919E-2</v>
      </c>
      <c r="G20">
        <v>30.076741254333438</v>
      </c>
      <c r="H20">
        <f t="shared" si="0"/>
        <v>-0.50609595905373062</v>
      </c>
      <c r="I20">
        <f t="shared" si="4"/>
        <v>-1.9579462934871311E-2</v>
      </c>
      <c r="J20">
        <f t="shared" si="1"/>
        <v>9.4939040409462692</v>
      </c>
      <c r="K20">
        <f t="shared" si="2"/>
        <v>9.9804205370651289</v>
      </c>
      <c r="L20">
        <f t="shared" si="3"/>
        <v>0.95125290619648317</v>
      </c>
    </row>
    <row r="21" spans="1:14" x14ac:dyDescent="0.25">
      <c r="A21">
        <v>11</v>
      </c>
      <c r="B21" t="s">
        <v>15</v>
      </c>
      <c r="C21">
        <v>5.4067365356236852E-2</v>
      </c>
      <c r="D21">
        <v>0.57255989456873491</v>
      </c>
      <c r="E21">
        <v>1.0846919218231244E-3</v>
      </c>
      <c r="F21">
        <v>1.1486616525637055E-2</v>
      </c>
      <c r="G21">
        <v>49.845826513911618</v>
      </c>
      <c r="H21">
        <f t="shared" si="0"/>
        <v>-0.37505347466248179</v>
      </c>
      <c r="I21">
        <f t="shared" si="4"/>
        <v>-0.52875706386298882</v>
      </c>
      <c r="J21">
        <f t="shared" si="1"/>
        <v>9.6249465253375188</v>
      </c>
      <c r="K21">
        <f t="shared" si="2"/>
        <v>9.4712429361370116</v>
      </c>
      <c r="L21">
        <f t="shared" si="3"/>
        <v>1.016228449659343</v>
      </c>
    </row>
    <row r="22" spans="1:14" x14ac:dyDescent="0.25">
      <c r="A22">
        <v>15</v>
      </c>
      <c r="B22" t="s">
        <v>15</v>
      </c>
      <c r="C22">
        <v>4.0313663667642365E-2</v>
      </c>
      <c r="D22">
        <v>0.62782238272838986</v>
      </c>
      <c r="E22">
        <v>8.9515037166459509E-4</v>
      </c>
      <c r="F22">
        <v>1.3940569725240669E-2</v>
      </c>
      <c r="G22">
        <v>45.03563305534496</v>
      </c>
      <c r="H22">
        <f t="shared" si="0"/>
        <v>-0.23851654452795854</v>
      </c>
      <c r="I22">
        <f t="shared" si="4"/>
        <v>-0.3128264916370827</v>
      </c>
      <c r="J22">
        <f t="shared" si="1"/>
        <v>9.7614834554720407</v>
      </c>
      <c r="K22">
        <f t="shared" si="2"/>
        <v>9.6871735083629176</v>
      </c>
      <c r="L22">
        <f t="shared" si="3"/>
        <v>1.0076709627472835</v>
      </c>
    </row>
    <row r="23" spans="1:14" x14ac:dyDescent="0.25">
      <c r="A23">
        <v>17</v>
      </c>
      <c r="B23" t="s">
        <v>15</v>
      </c>
      <c r="C23">
        <v>7.4012591503981387E-2</v>
      </c>
      <c r="D23">
        <v>1.0447049197095224</v>
      </c>
      <c r="E23">
        <v>7.9584846189230667E-4</v>
      </c>
      <c r="F23">
        <v>1.1233585888387975E-2</v>
      </c>
      <c r="G23">
        <v>92.998347107438022</v>
      </c>
      <c r="H23">
        <f t="shared" si="0"/>
        <v>0.79147439003967346</v>
      </c>
      <c r="I23">
        <f t="shared" si="4"/>
        <v>-0.55102197515009277</v>
      </c>
      <c r="J23">
        <f t="shared" si="1"/>
        <v>10.791474390039674</v>
      </c>
      <c r="K23">
        <f t="shared" si="2"/>
        <v>9.4489780248499073</v>
      </c>
      <c r="L23">
        <f t="shared" si="3"/>
        <v>1.1420784725775772</v>
      </c>
    </row>
    <row r="24" spans="1:14" x14ac:dyDescent="0.25">
      <c r="A24">
        <v>18</v>
      </c>
      <c r="B24" t="s">
        <v>15</v>
      </c>
      <c r="C24">
        <v>0.1152343525354553</v>
      </c>
      <c r="D24">
        <v>1.2233091883073217</v>
      </c>
      <c r="E24">
        <v>2.3390976677354304E-3</v>
      </c>
      <c r="F24">
        <v>2.4831481292946662E-2</v>
      </c>
      <c r="G24">
        <v>49.264446767209201</v>
      </c>
      <c r="H24">
        <f t="shared" si="0"/>
        <v>1.2327516353351304</v>
      </c>
      <c r="I24">
        <f t="shared" si="4"/>
        <v>0.64549690558840644</v>
      </c>
      <c r="J24">
        <f t="shared" si="1"/>
        <v>11.232751635335131</v>
      </c>
      <c r="K24">
        <f t="shared" si="2"/>
        <v>10.645496905588406</v>
      </c>
      <c r="L24">
        <f t="shared" si="3"/>
        <v>1.0551646141983699</v>
      </c>
    </row>
    <row r="25" spans="1:14" x14ac:dyDescent="0.25">
      <c r="A25">
        <v>21</v>
      </c>
      <c r="B25" t="s">
        <v>15</v>
      </c>
      <c r="C25">
        <v>0.14831088893141436</v>
      </c>
      <c r="D25">
        <v>1.0429976749694849</v>
      </c>
      <c r="E25">
        <v>5.9356886830048972E-3</v>
      </c>
      <c r="F25">
        <v>4.1742784635184459E-2</v>
      </c>
      <c r="G25">
        <v>24.986298448579198</v>
      </c>
      <c r="H25">
        <f t="shared" si="0"/>
        <v>0.78725630353007603</v>
      </c>
      <c r="I25">
        <f t="shared" si="4"/>
        <v>2.1335723132062601</v>
      </c>
      <c r="J25">
        <f t="shared" si="1"/>
        <v>10.787256303530077</v>
      </c>
      <c r="K25">
        <f t="shared" si="2"/>
        <v>12.13357231320626</v>
      </c>
      <c r="L25">
        <f t="shared" si="3"/>
        <v>0.88904207475560648</v>
      </c>
    </row>
    <row r="26" spans="1:14" x14ac:dyDescent="0.25">
      <c r="D26">
        <f t="shared" ref="D26" si="5">AVERAGE(D2:D25)</f>
        <v>0.72436049666482816</v>
      </c>
      <c r="F26">
        <f>AVERAGE(F2:F25)</f>
        <v>1.749570118328389E-2</v>
      </c>
    </row>
    <row r="27" spans="1:14" x14ac:dyDescent="0.25">
      <c r="D27">
        <f t="shared" ref="D27" si="6">_xlfn.STDEV.S(D2:D25)</f>
        <v>0.40474388947523199</v>
      </c>
      <c r="F27">
        <f>_xlfn.STDEV.S(F2:F25)</f>
        <v>1.1364547290859279E-2</v>
      </c>
    </row>
    <row r="28" spans="1:14" x14ac:dyDescent="0.25">
      <c r="K28">
        <v>9.1180000000000003</v>
      </c>
      <c r="L28">
        <v>9.3870000000000005</v>
      </c>
      <c r="M28">
        <v>10.28</v>
      </c>
      <c r="N28">
        <v>11.21</v>
      </c>
    </row>
    <row r="29" spans="1:14" x14ac:dyDescent="0.25">
      <c r="K29">
        <v>9.1790000000000003</v>
      </c>
      <c r="L29">
        <v>9.8800000000000008</v>
      </c>
      <c r="M29">
        <v>10.23</v>
      </c>
      <c r="N29">
        <v>10.71</v>
      </c>
    </row>
    <row r="30" spans="1:14" x14ac:dyDescent="0.25">
      <c r="K30">
        <f>K28/K29</f>
        <v>0.99335439590369323</v>
      </c>
      <c r="L30">
        <f t="shared" ref="L30:N30" si="7">L28/L29</f>
        <v>0.95010121457489871</v>
      </c>
      <c r="M30">
        <f t="shared" si="7"/>
        <v>1.0048875855327468</v>
      </c>
      <c r="N30">
        <f t="shared" si="7"/>
        <v>1.0466853408029879</v>
      </c>
    </row>
  </sheetData>
  <sortState xmlns:xlrd2="http://schemas.microsoft.com/office/spreadsheetml/2017/richdata2" ref="A2:G25">
    <sortCondition ref="B2:B25"/>
    <sortCondition ref="A2:A25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7"/>
  <sheetViews>
    <sheetView workbookViewId="0">
      <selection activeCell="G1" sqref="G1:K25"/>
    </sheetView>
  </sheetViews>
  <sheetFormatPr defaultColWidth="11" defaultRowHeight="15.75" x14ac:dyDescent="0.25"/>
  <cols>
    <col min="4" max="4" width="13.625" bestFit="1" customWidth="1"/>
    <col min="5" max="6" width="12.625" bestFit="1" customWidth="1"/>
  </cols>
  <sheetData>
    <row r="1" spans="1:11" x14ac:dyDescent="0.25">
      <c r="A1" t="s">
        <v>21</v>
      </c>
      <c r="B1" t="s">
        <v>9</v>
      </c>
      <c r="C1" t="s">
        <v>10</v>
      </c>
      <c r="D1" t="s">
        <v>22</v>
      </c>
      <c r="E1" t="s">
        <v>12</v>
      </c>
      <c r="F1" t="s">
        <v>11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 x14ac:dyDescent="0.25">
      <c r="A2">
        <v>1</v>
      </c>
      <c r="B2">
        <v>1</v>
      </c>
      <c r="C2" t="s">
        <v>13</v>
      </c>
      <c r="D2" s="3">
        <v>196171282.63216999</v>
      </c>
      <c r="E2" s="2">
        <v>24445560</v>
      </c>
      <c r="F2" s="2">
        <v>8837020</v>
      </c>
      <c r="G2">
        <f>(D2-$D$26)/$D$27</f>
        <v>0.69699347627967267</v>
      </c>
      <c r="H2">
        <f>(F2-$F$26)/$F$27</f>
        <v>-0.55402404676071393</v>
      </c>
      <c r="I2">
        <f>G2+10</f>
        <v>10.696993476279673</v>
      </c>
      <c r="J2">
        <f>H2+10</f>
        <v>9.4459759532392855</v>
      </c>
      <c r="K2">
        <f>J2/I2</f>
        <v>0.88304961335028498</v>
      </c>
    </row>
    <row r="3" spans="1:11" x14ac:dyDescent="0.25">
      <c r="A3">
        <v>2</v>
      </c>
      <c r="B3">
        <v>4</v>
      </c>
      <c r="C3" t="s">
        <v>14</v>
      </c>
      <c r="D3" s="3">
        <v>182801358.200748</v>
      </c>
      <c r="E3" s="2">
        <v>19666500</v>
      </c>
      <c r="F3" s="2">
        <v>8695007</v>
      </c>
      <c r="G3">
        <f t="shared" ref="G3:G25" si="0">(D3-$D$26)/$D$27</f>
        <v>8.5803078040590564E-2</v>
      </c>
      <c r="H3">
        <f t="shared" ref="H3:H25" si="1">(F3-$F$26)/$F$27</f>
        <v>-0.57029627907524139</v>
      </c>
      <c r="I3">
        <f t="shared" ref="I3:I25" si="2">G3+10</f>
        <v>10.085803078040591</v>
      </c>
      <c r="J3">
        <f t="shared" ref="J3:J25" si="3">H3+10</f>
        <v>9.4297037209247581</v>
      </c>
      <c r="K3">
        <f t="shared" ref="K3:K25" si="4">J3/I3</f>
        <v>0.93494822851099169</v>
      </c>
    </row>
    <row r="4" spans="1:11" x14ac:dyDescent="0.25">
      <c r="A4">
        <v>3</v>
      </c>
      <c r="B4">
        <v>7</v>
      </c>
      <c r="C4" t="s">
        <v>15</v>
      </c>
      <c r="D4" s="3">
        <v>195484826.88567799</v>
      </c>
      <c r="E4" s="2">
        <v>21676020</v>
      </c>
      <c r="F4" s="2">
        <v>11261153</v>
      </c>
      <c r="G4">
        <f t="shared" si="0"/>
        <v>0.66561295777158647</v>
      </c>
      <c r="H4">
        <f t="shared" si="1"/>
        <v>-0.27626035373745228</v>
      </c>
      <c r="I4">
        <f t="shared" si="2"/>
        <v>10.665612957771586</v>
      </c>
      <c r="J4">
        <f t="shared" si="3"/>
        <v>9.7237396462625476</v>
      </c>
      <c r="K4">
        <f t="shared" si="4"/>
        <v>0.91169065338877364</v>
      </c>
    </row>
    <row r="5" spans="1:11" x14ac:dyDescent="0.25">
      <c r="A5">
        <v>4</v>
      </c>
      <c r="B5">
        <v>16</v>
      </c>
      <c r="C5" t="s">
        <v>16</v>
      </c>
      <c r="D5" s="3">
        <v>143280185.63316599</v>
      </c>
      <c r="E5" s="2">
        <v>15629760</v>
      </c>
      <c r="F5" s="2">
        <v>19583634</v>
      </c>
      <c r="G5">
        <f t="shared" si="0"/>
        <v>-1.7208609255110636</v>
      </c>
      <c r="H5">
        <f t="shared" si="1"/>
        <v>0.67735195122928316</v>
      </c>
      <c r="I5">
        <f t="shared" si="2"/>
        <v>8.2791390744889366</v>
      </c>
      <c r="J5">
        <f t="shared" si="3"/>
        <v>10.677351951229284</v>
      </c>
      <c r="K5">
        <f t="shared" si="4"/>
        <v>1.2896693551301874</v>
      </c>
    </row>
    <row r="6" spans="1:11" x14ac:dyDescent="0.25">
      <c r="A6">
        <v>5</v>
      </c>
      <c r="B6">
        <v>2</v>
      </c>
      <c r="C6" t="s">
        <v>13</v>
      </c>
      <c r="D6" s="3">
        <v>145633624.61683401</v>
      </c>
      <c r="E6" s="2">
        <v>17315460</v>
      </c>
      <c r="F6" s="2">
        <v>7720799</v>
      </c>
      <c r="G6">
        <f t="shared" si="0"/>
        <v>-1.6132762254600359</v>
      </c>
      <c r="H6">
        <f t="shared" si="1"/>
        <v>-0.68192365754531947</v>
      </c>
      <c r="I6">
        <f t="shared" si="2"/>
        <v>8.3867237745399645</v>
      </c>
      <c r="J6">
        <f t="shared" si="3"/>
        <v>9.3180763424546811</v>
      </c>
      <c r="K6">
        <f t="shared" si="4"/>
        <v>1.1110508218646802</v>
      </c>
    </row>
    <row r="7" spans="1:11" x14ac:dyDescent="0.25">
      <c r="A7">
        <v>6</v>
      </c>
      <c r="B7">
        <v>6</v>
      </c>
      <c r="C7" t="s">
        <v>14</v>
      </c>
      <c r="D7" s="3">
        <v>160553991.55527601</v>
      </c>
      <c r="E7" s="2">
        <v>18595620</v>
      </c>
      <c r="F7" s="2">
        <v>11839589</v>
      </c>
      <c r="G7">
        <f t="shared" si="0"/>
        <v>-0.93120916833085066</v>
      </c>
      <c r="H7">
        <f t="shared" si="1"/>
        <v>-0.20998159777084346</v>
      </c>
      <c r="I7">
        <f t="shared" si="2"/>
        <v>9.0687908316691495</v>
      </c>
      <c r="J7">
        <f t="shared" si="3"/>
        <v>9.7900184022291565</v>
      </c>
      <c r="K7">
        <f t="shared" si="4"/>
        <v>1.0795285263434906</v>
      </c>
    </row>
    <row r="8" spans="1:11" x14ac:dyDescent="0.25">
      <c r="A8">
        <v>7</v>
      </c>
      <c r="B8">
        <v>11</v>
      </c>
      <c r="C8" t="s">
        <v>15</v>
      </c>
      <c r="D8" s="3">
        <v>166171607.23115599</v>
      </c>
      <c r="E8" s="2">
        <v>15691740</v>
      </c>
      <c r="F8" s="2">
        <v>8984461</v>
      </c>
      <c r="G8">
        <f t="shared" si="0"/>
        <v>-0.67440646314682251</v>
      </c>
      <c r="H8">
        <f t="shared" si="1"/>
        <v>-0.5371298595758347</v>
      </c>
      <c r="I8">
        <f t="shared" si="2"/>
        <v>9.3255935368531766</v>
      </c>
      <c r="J8">
        <f t="shared" si="3"/>
        <v>9.4628701404241653</v>
      </c>
      <c r="K8">
        <f t="shared" si="4"/>
        <v>1.0147204146340385</v>
      </c>
    </row>
    <row r="9" spans="1:11" x14ac:dyDescent="0.25">
      <c r="A9">
        <v>8</v>
      </c>
      <c r="B9">
        <v>19</v>
      </c>
      <c r="C9" t="s">
        <v>16</v>
      </c>
      <c r="D9" s="3">
        <v>145868334.590909</v>
      </c>
      <c r="E9" s="2">
        <v>14764800</v>
      </c>
      <c r="F9" s="2">
        <v>17507424</v>
      </c>
      <c r="G9">
        <f t="shared" si="0"/>
        <v>-1.6025467345596658</v>
      </c>
      <c r="H9">
        <f t="shared" si="1"/>
        <v>0.43945421331976009</v>
      </c>
      <c r="I9">
        <f t="shared" si="2"/>
        <v>8.3974532654403333</v>
      </c>
      <c r="J9">
        <f t="shared" si="3"/>
        <v>10.43945421331976</v>
      </c>
      <c r="K9">
        <f t="shared" si="4"/>
        <v>1.2431690755914377</v>
      </c>
    </row>
    <row r="10" spans="1:11" x14ac:dyDescent="0.25">
      <c r="A10">
        <v>9</v>
      </c>
      <c r="B10">
        <v>3</v>
      </c>
      <c r="C10" t="s">
        <v>13</v>
      </c>
      <c r="D10" s="3">
        <v>176755694.08712101</v>
      </c>
      <c r="E10" s="2">
        <v>11503860</v>
      </c>
      <c r="F10" s="2">
        <v>5031402</v>
      </c>
      <c r="G10">
        <f t="shared" si="0"/>
        <v>-0.19056735891889551</v>
      </c>
      <c r="H10">
        <f t="shared" si="1"/>
        <v>-0.99008201466750734</v>
      </c>
      <c r="I10">
        <f t="shared" si="2"/>
        <v>9.8094326410811039</v>
      </c>
      <c r="J10">
        <f t="shared" si="3"/>
        <v>9.0099179853324927</v>
      </c>
      <c r="K10">
        <f t="shared" si="4"/>
        <v>0.91849532128898981</v>
      </c>
    </row>
    <row r="11" spans="1:11" x14ac:dyDescent="0.25">
      <c r="A11">
        <v>10</v>
      </c>
      <c r="B11">
        <v>10</v>
      </c>
      <c r="C11" t="s">
        <v>14</v>
      </c>
      <c r="D11" s="3">
        <v>161819347.784091</v>
      </c>
      <c r="E11" s="2">
        <v>12446820</v>
      </c>
      <c r="F11" s="2">
        <v>5812326</v>
      </c>
      <c r="G11">
        <f t="shared" si="0"/>
        <v>-0.87336489393942973</v>
      </c>
      <c r="H11">
        <f t="shared" si="1"/>
        <v>-0.90060163788517011</v>
      </c>
      <c r="I11">
        <f t="shared" si="2"/>
        <v>9.1266351060605704</v>
      </c>
      <c r="J11">
        <f t="shared" si="3"/>
        <v>9.0993983621148296</v>
      </c>
      <c r="K11">
        <f t="shared" si="4"/>
        <v>0.99701568610673896</v>
      </c>
    </row>
    <row r="12" spans="1:11" x14ac:dyDescent="0.25">
      <c r="A12">
        <v>11</v>
      </c>
      <c r="B12">
        <v>15</v>
      </c>
      <c r="C12" t="s">
        <v>15</v>
      </c>
      <c r="D12" s="3">
        <v>173872463.13775501</v>
      </c>
      <c r="E12" s="2">
        <v>11164680</v>
      </c>
      <c r="F12" s="2">
        <v>7009436</v>
      </c>
      <c r="G12">
        <f t="shared" si="0"/>
        <v>-0.32237087667227377</v>
      </c>
      <c r="H12">
        <f t="shared" si="1"/>
        <v>-0.76343354745651926</v>
      </c>
      <c r="I12">
        <f t="shared" si="2"/>
        <v>9.6776291233277263</v>
      </c>
      <c r="J12">
        <f t="shared" si="3"/>
        <v>9.2365664525434816</v>
      </c>
      <c r="K12">
        <f t="shared" si="4"/>
        <v>0.95442451191675948</v>
      </c>
    </row>
    <row r="13" spans="1:11" x14ac:dyDescent="0.25">
      <c r="A13">
        <v>12</v>
      </c>
      <c r="B13">
        <v>20</v>
      </c>
      <c r="C13" t="s">
        <v>16</v>
      </c>
      <c r="D13" s="3">
        <v>205289109.590561</v>
      </c>
      <c r="E13" s="2">
        <v>18376920</v>
      </c>
      <c r="F13" s="2">
        <v>31322569</v>
      </c>
      <c r="G13">
        <f t="shared" si="0"/>
        <v>1.1138042307725713</v>
      </c>
      <c r="H13">
        <f t="shared" si="1"/>
        <v>2.0224307640502057</v>
      </c>
      <c r="I13">
        <f t="shared" si="2"/>
        <v>11.113804230772571</v>
      </c>
      <c r="J13">
        <f t="shared" si="3"/>
        <v>12.022430764050206</v>
      </c>
      <c r="K13">
        <f t="shared" si="4"/>
        <v>1.0817565717742064</v>
      </c>
    </row>
    <row r="14" spans="1:11" x14ac:dyDescent="0.25">
      <c r="A14">
        <v>13</v>
      </c>
      <c r="B14">
        <v>5</v>
      </c>
      <c r="C14" t="s">
        <v>13</v>
      </c>
      <c r="D14" s="3">
        <v>189426580.12307701</v>
      </c>
      <c r="E14" s="2">
        <v>15591540</v>
      </c>
      <c r="F14" s="2">
        <v>6486637</v>
      </c>
      <c r="G14">
        <f t="shared" si="0"/>
        <v>0.3886673197870858</v>
      </c>
      <c r="H14">
        <f t="shared" si="1"/>
        <v>-0.82333726600202317</v>
      </c>
      <c r="I14">
        <f t="shared" si="2"/>
        <v>10.388667319787086</v>
      </c>
      <c r="J14">
        <f t="shared" si="3"/>
        <v>9.1766627339979774</v>
      </c>
      <c r="K14">
        <f t="shared" si="4"/>
        <v>0.88333396878725456</v>
      </c>
    </row>
    <row r="15" spans="1:11" x14ac:dyDescent="0.25">
      <c r="A15">
        <v>14</v>
      </c>
      <c r="B15">
        <v>12</v>
      </c>
      <c r="C15" t="s">
        <v>14</v>
      </c>
      <c r="D15" s="3">
        <v>200964580.223077</v>
      </c>
      <c r="E15" s="2">
        <v>15712920</v>
      </c>
      <c r="F15" s="2">
        <v>7586928</v>
      </c>
      <c r="G15">
        <f t="shared" si="0"/>
        <v>0.91611344801112837</v>
      </c>
      <c r="H15">
        <f t="shared" si="1"/>
        <v>-0.69726295755431933</v>
      </c>
      <c r="I15">
        <f t="shared" si="2"/>
        <v>10.916113448011128</v>
      </c>
      <c r="J15">
        <f t="shared" si="3"/>
        <v>9.3027370424456812</v>
      </c>
      <c r="K15">
        <f t="shared" si="4"/>
        <v>0.85220230503747674</v>
      </c>
    </row>
    <row r="16" spans="1:11" x14ac:dyDescent="0.25">
      <c r="A16">
        <v>15</v>
      </c>
      <c r="B16">
        <v>17</v>
      </c>
      <c r="C16" t="s">
        <v>15</v>
      </c>
      <c r="D16" s="3">
        <v>179406013.62790701</v>
      </c>
      <c r="E16" s="2">
        <v>12710100</v>
      </c>
      <c r="F16" s="2">
        <v>13278304</v>
      </c>
      <c r="G16">
        <f t="shared" si="0"/>
        <v>-6.9411112755914647E-2</v>
      </c>
      <c r="H16">
        <f t="shared" si="1"/>
        <v>-4.5129755232516632E-2</v>
      </c>
      <c r="I16">
        <f t="shared" si="2"/>
        <v>9.9305888872440846</v>
      </c>
      <c r="J16">
        <f t="shared" si="3"/>
        <v>9.9548702447674842</v>
      </c>
      <c r="K16">
        <f t="shared" si="4"/>
        <v>1.0024451075156871</v>
      </c>
    </row>
    <row r="17" spans="1:11" x14ac:dyDescent="0.25">
      <c r="A17">
        <v>16</v>
      </c>
      <c r="B17">
        <v>22</v>
      </c>
      <c r="C17" t="s">
        <v>16</v>
      </c>
      <c r="D17" s="3">
        <v>195303829.70930201</v>
      </c>
      <c r="E17" s="2">
        <v>17676360</v>
      </c>
      <c r="F17" s="2">
        <v>24553322</v>
      </c>
      <c r="G17">
        <f t="shared" si="0"/>
        <v>0.6573388843557787</v>
      </c>
      <c r="H17">
        <f t="shared" si="1"/>
        <v>1.2467921973104128</v>
      </c>
      <c r="I17">
        <f t="shared" si="2"/>
        <v>10.657338884355779</v>
      </c>
      <c r="J17">
        <f t="shared" si="3"/>
        <v>11.246792197310413</v>
      </c>
      <c r="K17">
        <f t="shared" si="4"/>
        <v>1.0553096152192278</v>
      </c>
    </row>
    <row r="18" spans="1:11" x14ac:dyDescent="0.25">
      <c r="A18">
        <v>17</v>
      </c>
      <c r="B18">
        <v>8</v>
      </c>
      <c r="C18" t="s">
        <v>13</v>
      </c>
      <c r="D18" s="3">
        <v>183640745.007752</v>
      </c>
      <c r="E18" s="2">
        <v>16786260</v>
      </c>
      <c r="F18" s="2">
        <v>5765657</v>
      </c>
      <c r="G18">
        <f t="shared" si="0"/>
        <v>0.12417466042917141</v>
      </c>
      <c r="H18">
        <f t="shared" si="1"/>
        <v>-0.90594909769438958</v>
      </c>
      <c r="I18">
        <f t="shared" si="2"/>
        <v>10.124174660429171</v>
      </c>
      <c r="J18">
        <f t="shared" si="3"/>
        <v>9.0940509023056109</v>
      </c>
      <c r="K18">
        <f t="shared" si="4"/>
        <v>0.89825108784918051</v>
      </c>
    </row>
    <row r="19" spans="1:11" x14ac:dyDescent="0.25">
      <c r="A19">
        <v>18</v>
      </c>
      <c r="B19">
        <v>13</v>
      </c>
      <c r="C19" t="s">
        <v>14</v>
      </c>
      <c r="D19" s="3">
        <v>210665513.09125999</v>
      </c>
      <c r="E19" s="2">
        <v>19463460</v>
      </c>
      <c r="F19" s="2">
        <v>9114733</v>
      </c>
      <c r="G19">
        <f t="shared" si="0"/>
        <v>1.3595802045666665</v>
      </c>
      <c r="H19">
        <f t="shared" si="1"/>
        <v>-0.52220294268739409</v>
      </c>
      <c r="I19">
        <f t="shared" si="2"/>
        <v>11.359580204566667</v>
      </c>
      <c r="J19">
        <f t="shared" si="3"/>
        <v>9.4777970573126051</v>
      </c>
      <c r="K19">
        <f t="shared" si="4"/>
        <v>0.83434395344138101</v>
      </c>
    </row>
    <row r="20" spans="1:11" x14ac:dyDescent="0.25">
      <c r="A20">
        <v>19</v>
      </c>
      <c r="B20">
        <v>18</v>
      </c>
      <c r="C20" t="s">
        <v>15</v>
      </c>
      <c r="D20" s="3">
        <v>168921120.93059099</v>
      </c>
      <c r="E20" s="2">
        <v>15912180</v>
      </c>
      <c r="F20" s="2">
        <v>19465516</v>
      </c>
      <c r="G20">
        <f t="shared" si="0"/>
        <v>-0.5487156724814668</v>
      </c>
      <c r="H20">
        <f t="shared" si="1"/>
        <v>0.66381767242010825</v>
      </c>
      <c r="I20">
        <f t="shared" si="2"/>
        <v>9.4512843275185325</v>
      </c>
      <c r="J20">
        <f t="shared" si="3"/>
        <v>10.663817672420109</v>
      </c>
      <c r="K20">
        <f t="shared" si="4"/>
        <v>1.1282929708686409</v>
      </c>
    </row>
    <row r="21" spans="1:11" x14ac:dyDescent="0.25">
      <c r="A21">
        <v>20</v>
      </c>
      <c r="B21">
        <v>23</v>
      </c>
      <c r="C21" t="s">
        <v>16</v>
      </c>
      <c r="D21" s="3">
        <v>227738634.235219</v>
      </c>
      <c r="E21" s="2">
        <v>26349060</v>
      </c>
      <c r="F21" s="2">
        <v>28513166</v>
      </c>
      <c r="G21">
        <f t="shared" si="0"/>
        <v>2.1400578927304261</v>
      </c>
      <c r="H21">
        <f t="shared" si="1"/>
        <v>1.700521795990025</v>
      </c>
      <c r="I21">
        <f t="shared" si="2"/>
        <v>12.140057892730425</v>
      </c>
      <c r="J21">
        <f t="shared" si="3"/>
        <v>11.700521795990024</v>
      </c>
      <c r="K21">
        <f t="shared" si="4"/>
        <v>0.9637945633683016</v>
      </c>
    </row>
    <row r="22" spans="1:11" x14ac:dyDescent="0.25">
      <c r="A22">
        <v>21</v>
      </c>
      <c r="B22">
        <v>9</v>
      </c>
      <c r="C22" t="s">
        <v>13</v>
      </c>
      <c r="D22" s="3">
        <v>156798255.290488</v>
      </c>
      <c r="E22" s="2">
        <v>20859360</v>
      </c>
      <c r="F22" s="2">
        <v>4178852</v>
      </c>
      <c r="G22">
        <f t="shared" si="0"/>
        <v>-1.1028982422018987</v>
      </c>
      <c r="H22">
        <f t="shared" si="1"/>
        <v>-1.0877694915868767</v>
      </c>
      <c r="I22">
        <f t="shared" si="2"/>
        <v>8.8971017577981009</v>
      </c>
      <c r="J22">
        <f t="shared" si="3"/>
        <v>8.9122305084131241</v>
      </c>
      <c r="K22">
        <f t="shared" si="4"/>
        <v>1.0017004133510965</v>
      </c>
    </row>
    <row r="23" spans="1:11" x14ac:dyDescent="0.25">
      <c r="A23">
        <v>22</v>
      </c>
      <c r="B23">
        <v>14</v>
      </c>
      <c r="C23" t="s">
        <v>14</v>
      </c>
      <c r="D23" s="3">
        <v>202066027.24164501</v>
      </c>
      <c r="E23" s="2">
        <v>24165360</v>
      </c>
      <c r="F23" s="2">
        <v>8739729</v>
      </c>
      <c r="G23">
        <f t="shared" si="0"/>
        <v>0.96646480529596768</v>
      </c>
      <c r="H23">
        <f t="shared" si="1"/>
        <v>-0.5651719117738655</v>
      </c>
      <c r="I23">
        <f t="shared" si="2"/>
        <v>10.966464805295967</v>
      </c>
      <c r="J23">
        <f t="shared" si="3"/>
        <v>9.4348280882261353</v>
      </c>
      <c r="K23">
        <f t="shared" si="4"/>
        <v>0.86033450667436895</v>
      </c>
    </row>
    <row r="24" spans="1:11" x14ac:dyDescent="0.25">
      <c r="A24">
        <v>23</v>
      </c>
      <c r="B24">
        <v>21</v>
      </c>
      <c r="C24" t="s">
        <v>15</v>
      </c>
      <c r="D24" s="3">
        <v>186442224.163239</v>
      </c>
      <c r="E24" s="2">
        <v>26511480</v>
      </c>
      <c r="F24" s="2">
        <v>27651412</v>
      </c>
      <c r="G24">
        <f t="shared" si="0"/>
        <v>0.25224099090718727</v>
      </c>
      <c r="H24">
        <f t="shared" si="1"/>
        <v>1.6017796999426679</v>
      </c>
      <c r="I24">
        <f t="shared" si="2"/>
        <v>10.252240990907188</v>
      </c>
      <c r="J24">
        <f t="shared" si="3"/>
        <v>11.601779699942668</v>
      </c>
      <c r="K24">
        <f t="shared" si="4"/>
        <v>1.1316335336081544</v>
      </c>
    </row>
    <row r="25" spans="1:11" x14ac:dyDescent="0.25">
      <c r="A25">
        <v>24</v>
      </c>
      <c r="B25">
        <v>24</v>
      </c>
      <c r="C25" t="s">
        <v>16</v>
      </c>
      <c r="D25" s="3">
        <v>187110178.190231</v>
      </c>
      <c r="E25" s="2">
        <v>43172820</v>
      </c>
      <c r="F25" s="2">
        <v>29192905</v>
      </c>
      <c r="G25">
        <f t="shared" si="0"/>
        <v>0.2827757250305285</v>
      </c>
      <c r="H25">
        <f t="shared" si="1"/>
        <v>1.7784081227435236</v>
      </c>
      <c r="I25">
        <f t="shared" si="2"/>
        <v>10.282775725030529</v>
      </c>
      <c r="J25">
        <f t="shared" si="3"/>
        <v>11.778408122743524</v>
      </c>
      <c r="K25">
        <f t="shared" si="4"/>
        <v>1.1454502595123512</v>
      </c>
    </row>
    <row r="26" spans="1:11" x14ac:dyDescent="0.25">
      <c r="D26" s="4">
        <f>AVERAGE(D2:D25)</f>
        <v>180924396.99080217</v>
      </c>
      <c r="E26" s="4">
        <f>AVERAGE(E2:E25)</f>
        <v>19007860</v>
      </c>
      <c r="F26" s="4">
        <f>AVERAGE(F2:F25)</f>
        <v>13672165.875</v>
      </c>
    </row>
    <row r="27" spans="1:11" x14ac:dyDescent="0.25">
      <c r="D27">
        <f>_xlfn.STDEV.S(D2:D25)</f>
        <v>21875220.013178319</v>
      </c>
      <c r="E27">
        <f t="shared" ref="E27:F27" si="5">_xlfn.STDEV.S(E2:E25)</f>
        <v>6739557.9562512524</v>
      </c>
      <c r="F27">
        <f t="shared" si="5"/>
        <v>8727321.3198421448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"/>
  <sheetViews>
    <sheetView workbookViewId="0">
      <selection activeCell="D8" sqref="D8:D13"/>
    </sheetView>
  </sheetViews>
  <sheetFormatPr defaultColWidth="11" defaultRowHeight="15.75" x14ac:dyDescent="0.25"/>
  <sheetData>
    <row r="1" spans="1:4" x14ac:dyDescent="0.25">
      <c r="A1" t="s">
        <v>21</v>
      </c>
      <c r="B1" t="s">
        <v>9</v>
      </c>
      <c r="C1" t="s">
        <v>10</v>
      </c>
      <c r="D1" t="s">
        <v>29</v>
      </c>
    </row>
    <row r="2" spans="1:4" x14ac:dyDescent="0.25">
      <c r="A2">
        <v>1</v>
      </c>
      <c r="B2">
        <v>1</v>
      </c>
      <c r="C2" t="s">
        <v>13</v>
      </c>
      <c r="D2">
        <v>0.88304961335028498</v>
      </c>
    </row>
    <row r="3" spans="1:4" x14ac:dyDescent="0.25">
      <c r="A3">
        <v>5</v>
      </c>
      <c r="B3">
        <v>2</v>
      </c>
      <c r="C3" t="s">
        <v>13</v>
      </c>
      <c r="D3">
        <v>1.1110508218646802</v>
      </c>
    </row>
    <row r="4" spans="1:4" x14ac:dyDescent="0.25">
      <c r="A4">
        <v>9</v>
      </c>
      <c r="B4">
        <v>3</v>
      </c>
      <c r="C4" t="s">
        <v>13</v>
      </c>
      <c r="D4">
        <v>0.91849532128898981</v>
      </c>
    </row>
    <row r="5" spans="1:4" x14ac:dyDescent="0.25">
      <c r="A5">
        <v>13</v>
      </c>
      <c r="B5">
        <v>5</v>
      </c>
      <c r="C5" t="s">
        <v>13</v>
      </c>
      <c r="D5">
        <v>0.88333396878725456</v>
      </c>
    </row>
    <row r="6" spans="1:4" x14ac:dyDescent="0.25">
      <c r="A6">
        <v>17</v>
      </c>
      <c r="B6">
        <v>8</v>
      </c>
      <c r="C6" t="s">
        <v>13</v>
      </c>
      <c r="D6">
        <v>0.89825108784918051</v>
      </c>
    </row>
    <row r="7" spans="1:4" x14ac:dyDescent="0.25">
      <c r="A7">
        <v>21</v>
      </c>
      <c r="B7">
        <v>9</v>
      </c>
      <c r="C7" t="s">
        <v>13</v>
      </c>
      <c r="D7">
        <v>1.0017004133510965</v>
      </c>
    </row>
    <row r="8" spans="1:4" x14ac:dyDescent="0.25">
      <c r="A8">
        <v>4</v>
      </c>
      <c r="B8">
        <v>16</v>
      </c>
      <c r="C8" t="s">
        <v>16</v>
      </c>
      <c r="D8">
        <v>1.2896693551301874</v>
      </c>
    </row>
    <row r="9" spans="1:4" x14ac:dyDescent="0.25">
      <c r="A9">
        <v>8</v>
      </c>
      <c r="B9">
        <v>19</v>
      </c>
      <c r="C9" t="s">
        <v>16</v>
      </c>
      <c r="D9">
        <v>1.2431690755914377</v>
      </c>
    </row>
    <row r="10" spans="1:4" x14ac:dyDescent="0.25">
      <c r="A10">
        <v>12</v>
      </c>
      <c r="B10">
        <v>20</v>
      </c>
      <c r="C10" t="s">
        <v>16</v>
      </c>
      <c r="D10">
        <v>1.0817565717742064</v>
      </c>
    </row>
    <row r="11" spans="1:4" x14ac:dyDescent="0.25">
      <c r="A11">
        <v>16</v>
      </c>
      <c r="B11">
        <v>22</v>
      </c>
      <c r="C11" t="s">
        <v>16</v>
      </c>
      <c r="D11">
        <v>1.0553096152192278</v>
      </c>
    </row>
    <row r="12" spans="1:4" x14ac:dyDescent="0.25">
      <c r="A12">
        <v>20</v>
      </c>
      <c r="B12">
        <v>23</v>
      </c>
      <c r="C12" t="s">
        <v>16</v>
      </c>
      <c r="D12">
        <v>0.9637945633683016</v>
      </c>
    </row>
    <row r="13" spans="1:4" x14ac:dyDescent="0.25">
      <c r="A13">
        <v>24</v>
      </c>
      <c r="B13">
        <v>24</v>
      </c>
      <c r="C13" t="s">
        <v>16</v>
      </c>
      <c r="D13">
        <v>1.1454502595123512</v>
      </c>
    </row>
    <row r="14" spans="1:4" x14ac:dyDescent="0.25">
      <c r="A14">
        <v>2</v>
      </c>
      <c r="B14">
        <v>4</v>
      </c>
      <c r="C14" t="s">
        <v>14</v>
      </c>
      <c r="D14">
        <v>0.93494822851099169</v>
      </c>
    </row>
    <row r="15" spans="1:4" x14ac:dyDescent="0.25">
      <c r="A15">
        <v>6</v>
      </c>
      <c r="B15">
        <v>6</v>
      </c>
      <c r="C15" t="s">
        <v>14</v>
      </c>
      <c r="D15">
        <v>1.0795285263434906</v>
      </c>
    </row>
    <row r="16" spans="1:4" x14ac:dyDescent="0.25">
      <c r="A16">
        <v>10</v>
      </c>
      <c r="B16">
        <v>10</v>
      </c>
      <c r="C16" t="s">
        <v>14</v>
      </c>
      <c r="D16">
        <v>0.99701568610673896</v>
      </c>
    </row>
    <row r="17" spans="1:4" x14ac:dyDescent="0.25">
      <c r="A17">
        <v>14</v>
      </c>
      <c r="B17">
        <v>12</v>
      </c>
      <c r="C17" t="s">
        <v>14</v>
      </c>
      <c r="D17">
        <v>0.85220230503747674</v>
      </c>
    </row>
    <row r="18" spans="1:4" x14ac:dyDescent="0.25">
      <c r="A18">
        <v>18</v>
      </c>
      <c r="B18">
        <v>13</v>
      </c>
      <c r="C18" t="s">
        <v>14</v>
      </c>
      <c r="D18">
        <v>0.83434395344138101</v>
      </c>
    </row>
    <row r="19" spans="1:4" x14ac:dyDescent="0.25">
      <c r="A19">
        <v>22</v>
      </c>
      <c r="B19">
        <v>14</v>
      </c>
      <c r="C19" t="s">
        <v>14</v>
      </c>
      <c r="D19">
        <v>0.86033450667436895</v>
      </c>
    </row>
    <row r="20" spans="1:4" x14ac:dyDescent="0.25">
      <c r="A20">
        <v>3</v>
      </c>
      <c r="B20">
        <v>7</v>
      </c>
      <c r="C20" t="s">
        <v>15</v>
      </c>
      <c r="D20">
        <v>0.91169065338877364</v>
      </c>
    </row>
    <row r="21" spans="1:4" x14ac:dyDescent="0.25">
      <c r="A21">
        <v>7</v>
      </c>
      <c r="B21">
        <v>11</v>
      </c>
      <c r="C21" t="s">
        <v>15</v>
      </c>
      <c r="D21">
        <v>1.0147204146340385</v>
      </c>
    </row>
    <row r="22" spans="1:4" x14ac:dyDescent="0.25">
      <c r="A22">
        <v>11</v>
      </c>
      <c r="B22">
        <v>15</v>
      </c>
      <c r="C22" t="s">
        <v>15</v>
      </c>
      <c r="D22">
        <v>0.95442451191675948</v>
      </c>
    </row>
    <row r="23" spans="1:4" x14ac:dyDescent="0.25">
      <c r="A23">
        <v>15</v>
      </c>
      <c r="B23">
        <v>17</v>
      </c>
      <c r="C23" t="s">
        <v>15</v>
      </c>
      <c r="D23">
        <v>1.0024451075156871</v>
      </c>
    </row>
    <row r="24" spans="1:4" x14ac:dyDescent="0.25">
      <c r="A24">
        <v>19</v>
      </c>
      <c r="B24">
        <v>18</v>
      </c>
      <c r="C24" t="s">
        <v>15</v>
      </c>
      <c r="D24">
        <v>1.1282929708686409</v>
      </c>
    </row>
    <row r="25" spans="1:4" x14ac:dyDescent="0.25">
      <c r="A25">
        <v>23</v>
      </c>
      <c r="B25">
        <v>21</v>
      </c>
      <c r="C25" t="s">
        <v>15</v>
      </c>
      <c r="D25">
        <v>1.1316335336081544</v>
      </c>
    </row>
  </sheetData>
  <sortState xmlns:xlrd2="http://schemas.microsoft.com/office/spreadsheetml/2017/richdata2" ref="A2:D25">
    <sortCondition ref="C2:C25"/>
    <sortCondition ref="B2:B2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5"/>
  <sheetViews>
    <sheetView workbookViewId="0">
      <selection activeCell="H17" sqref="H17"/>
    </sheetView>
  </sheetViews>
  <sheetFormatPr defaultRowHeight="15.75" x14ac:dyDescent="0.25"/>
  <sheetData>
    <row r="1" spans="1:5" x14ac:dyDescent="0.25">
      <c r="A1" t="s">
        <v>9</v>
      </c>
      <c r="B1" t="s">
        <v>10</v>
      </c>
      <c r="C1" t="s">
        <v>34</v>
      </c>
      <c r="D1" t="s">
        <v>20</v>
      </c>
      <c r="E1" t="s">
        <v>17</v>
      </c>
    </row>
    <row r="2" spans="1:5" x14ac:dyDescent="0.25">
      <c r="A2">
        <v>1</v>
      </c>
      <c r="B2" t="s">
        <v>13</v>
      </c>
      <c r="C2">
        <v>1</v>
      </c>
      <c r="D2">
        <v>4.5047470156831318E-2</v>
      </c>
      <c r="E2">
        <v>0.36149795709323085</v>
      </c>
    </row>
    <row r="3" spans="1:5" x14ac:dyDescent="0.25">
      <c r="A3">
        <v>2</v>
      </c>
      <c r="B3" t="s">
        <v>13</v>
      </c>
      <c r="C3">
        <v>1</v>
      </c>
      <c r="D3">
        <v>5.3015222413873374E-2</v>
      </c>
      <c r="E3">
        <v>0.44589049323552477</v>
      </c>
    </row>
    <row r="4" spans="1:5" x14ac:dyDescent="0.25">
      <c r="A4">
        <v>3</v>
      </c>
      <c r="B4" t="s">
        <v>13</v>
      </c>
      <c r="C4">
        <v>1</v>
      </c>
      <c r="D4">
        <v>2.8465289483234839E-2</v>
      </c>
      <c r="E4">
        <v>0.43736641440351326</v>
      </c>
    </row>
    <row r="5" spans="1:5" x14ac:dyDescent="0.25">
      <c r="A5">
        <v>5</v>
      </c>
      <c r="B5" t="s">
        <v>13</v>
      </c>
      <c r="C5">
        <v>1</v>
      </c>
      <c r="D5">
        <v>3.4243541723581808E-2</v>
      </c>
      <c r="E5">
        <v>0.41603568345397568</v>
      </c>
    </row>
    <row r="6" spans="1:5" x14ac:dyDescent="0.25">
      <c r="A6">
        <v>8</v>
      </c>
      <c r="B6" t="s">
        <v>13</v>
      </c>
      <c r="C6">
        <v>1</v>
      </c>
      <c r="D6">
        <v>3.1396392994139807E-2</v>
      </c>
      <c r="E6">
        <v>0.34347478235175671</v>
      </c>
    </row>
    <row r="7" spans="1:5" x14ac:dyDescent="0.25">
      <c r="A7">
        <v>9</v>
      </c>
      <c r="B7" t="s">
        <v>13</v>
      </c>
      <c r="C7">
        <v>1</v>
      </c>
      <c r="D7">
        <v>2.665113838325665E-2</v>
      </c>
      <c r="E7">
        <v>0.20033462196347346</v>
      </c>
    </row>
    <row r="8" spans="1:5" x14ac:dyDescent="0.25">
      <c r="A8">
        <v>4</v>
      </c>
      <c r="B8" t="s">
        <v>14</v>
      </c>
      <c r="C8">
        <v>2</v>
      </c>
      <c r="D8">
        <v>4.7565330397881155E-2</v>
      </c>
      <c r="E8">
        <v>0.442122746802939</v>
      </c>
    </row>
    <row r="9" spans="1:5" x14ac:dyDescent="0.25">
      <c r="A9">
        <v>6</v>
      </c>
      <c r="B9" t="s">
        <v>14</v>
      </c>
      <c r="C9">
        <v>2</v>
      </c>
      <c r="D9">
        <v>7.3742103110054608E-2</v>
      </c>
      <c r="E9">
        <v>0.63668697252363726</v>
      </c>
    </row>
    <row r="10" spans="1:5" x14ac:dyDescent="0.25">
      <c r="A10">
        <v>10</v>
      </c>
      <c r="B10" t="s">
        <v>14</v>
      </c>
      <c r="C10">
        <v>2</v>
      </c>
      <c r="D10">
        <v>3.5918609731112938E-2</v>
      </c>
      <c r="E10">
        <v>0.46697276894821327</v>
      </c>
    </row>
    <row r="11" spans="1:5" x14ac:dyDescent="0.25">
      <c r="A11">
        <v>12</v>
      </c>
      <c r="B11" t="s">
        <v>14</v>
      </c>
      <c r="C11">
        <v>2</v>
      </c>
      <c r="D11">
        <v>3.7752563121214056E-2</v>
      </c>
      <c r="E11">
        <v>0.48284647283891219</v>
      </c>
    </row>
    <row r="12" spans="1:5" x14ac:dyDescent="0.25">
      <c r="A12">
        <v>13</v>
      </c>
      <c r="B12" t="s">
        <v>14</v>
      </c>
      <c r="C12">
        <v>2</v>
      </c>
      <c r="D12">
        <v>4.3266374577653401E-2</v>
      </c>
      <c r="E12">
        <v>0.46829972677006043</v>
      </c>
    </row>
    <row r="13" spans="1:5" x14ac:dyDescent="0.25">
      <c r="A13">
        <v>14</v>
      </c>
      <c r="B13" t="s">
        <v>14</v>
      </c>
      <c r="C13">
        <v>2</v>
      </c>
      <c r="D13">
        <v>4.3251847523821545E-2</v>
      </c>
      <c r="E13">
        <v>0.36166351339272412</v>
      </c>
    </row>
    <row r="14" spans="1:5" x14ac:dyDescent="0.25">
      <c r="A14">
        <v>16</v>
      </c>
      <c r="B14" t="s">
        <v>16</v>
      </c>
      <c r="C14">
        <v>3</v>
      </c>
      <c r="D14">
        <v>0.13668068556345345</v>
      </c>
      <c r="E14">
        <v>1.2529708709538727</v>
      </c>
    </row>
    <row r="15" spans="1:5" x14ac:dyDescent="0.25">
      <c r="A15">
        <v>19</v>
      </c>
      <c r="B15" t="s">
        <v>16</v>
      </c>
      <c r="C15">
        <v>3</v>
      </c>
      <c r="D15">
        <v>0.12002210108931428</v>
      </c>
      <c r="E15">
        <v>1.1857542262678804</v>
      </c>
    </row>
    <row r="16" spans="1:5" x14ac:dyDescent="0.25">
      <c r="A16">
        <v>22</v>
      </c>
      <c r="B16" t="s">
        <v>16</v>
      </c>
      <c r="C16">
        <v>3</v>
      </c>
      <c r="D16">
        <v>0.12571858952559273</v>
      </c>
      <c r="E16">
        <v>1.3890485371422623</v>
      </c>
    </row>
    <row r="17" spans="1:5" x14ac:dyDescent="0.25">
      <c r="A17">
        <v>7</v>
      </c>
      <c r="B17" t="s">
        <v>15</v>
      </c>
      <c r="C17">
        <v>3</v>
      </c>
      <c r="D17">
        <v>5.7606276555600223E-2</v>
      </c>
      <c r="E17">
        <v>0.51952124974972347</v>
      </c>
    </row>
    <row r="18" spans="1:5" x14ac:dyDescent="0.25">
      <c r="A18">
        <v>11</v>
      </c>
      <c r="B18" t="s">
        <v>15</v>
      </c>
      <c r="C18">
        <v>3</v>
      </c>
      <c r="D18">
        <v>5.4067365356236852E-2</v>
      </c>
      <c r="E18">
        <v>0.57255989456873491</v>
      </c>
    </row>
    <row r="19" spans="1:5" x14ac:dyDescent="0.25">
      <c r="A19">
        <v>17</v>
      </c>
      <c r="B19" t="s">
        <v>15</v>
      </c>
      <c r="C19">
        <v>3</v>
      </c>
      <c r="D19">
        <v>7.4012591503981387E-2</v>
      </c>
      <c r="E19">
        <v>1.0447049197095224</v>
      </c>
    </row>
    <row r="20" spans="1:5" x14ac:dyDescent="0.25">
      <c r="A20">
        <v>20</v>
      </c>
      <c r="B20" t="s">
        <v>16</v>
      </c>
      <c r="C20">
        <v>4</v>
      </c>
      <c r="D20">
        <v>0.15257784040503325</v>
      </c>
      <c r="E20">
        <v>1.7044515076519895</v>
      </c>
    </row>
    <row r="21" spans="1:5" x14ac:dyDescent="0.25">
      <c r="A21">
        <v>23</v>
      </c>
      <c r="B21" t="s">
        <v>16</v>
      </c>
      <c r="C21">
        <v>4</v>
      </c>
      <c r="D21">
        <v>0.12520126897112363</v>
      </c>
      <c r="E21">
        <v>1.0821321899149343</v>
      </c>
    </row>
    <row r="22" spans="1:5" x14ac:dyDescent="0.25">
      <c r="A22">
        <v>24</v>
      </c>
      <c r="B22" t="s">
        <v>16</v>
      </c>
      <c r="C22">
        <v>4</v>
      </c>
      <c r="D22">
        <v>0.15601986638225626</v>
      </c>
      <c r="E22">
        <v>0.67618712421379934</v>
      </c>
    </row>
    <row r="23" spans="1:5" x14ac:dyDescent="0.25">
      <c r="A23">
        <v>15</v>
      </c>
      <c r="B23" t="s">
        <v>15</v>
      </c>
      <c r="C23">
        <v>4</v>
      </c>
      <c r="D23">
        <v>4.0313663667642365E-2</v>
      </c>
      <c r="E23">
        <v>0.62782238272838986</v>
      </c>
    </row>
    <row r="24" spans="1:5" x14ac:dyDescent="0.25">
      <c r="A24">
        <v>18</v>
      </c>
      <c r="B24" t="s">
        <v>15</v>
      </c>
      <c r="C24">
        <v>4</v>
      </c>
      <c r="D24">
        <v>0.1152343525354553</v>
      </c>
      <c r="E24">
        <v>1.2233091883073217</v>
      </c>
    </row>
    <row r="25" spans="1:5" x14ac:dyDescent="0.25">
      <c r="A25">
        <v>21</v>
      </c>
      <c r="B25" t="s">
        <v>15</v>
      </c>
      <c r="C25">
        <v>4</v>
      </c>
      <c r="D25">
        <v>0.14831088893141436</v>
      </c>
      <c r="E25">
        <v>1.0429976749694849</v>
      </c>
    </row>
  </sheetData>
  <sortState xmlns:xlrd2="http://schemas.microsoft.com/office/spreadsheetml/2017/richdata2" ref="A2:E25">
    <sortCondition ref="C2:C25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B3463-5B66-4165-B8D8-F518487CAFA2}">
  <dimension ref="A1:J29"/>
  <sheetViews>
    <sheetView tabSelected="1" workbookViewId="0">
      <selection activeCell="E8" sqref="E8:E13"/>
    </sheetView>
  </sheetViews>
  <sheetFormatPr defaultRowHeight="15.75" x14ac:dyDescent="0.25"/>
  <cols>
    <col min="4" max="4" width="11.625" bestFit="1" customWidth="1"/>
  </cols>
  <sheetData>
    <row r="1" spans="1:10" x14ac:dyDescent="0.25">
      <c r="A1" t="s">
        <v>21</v>
      </c>
      <c r="B1" t="s">
        <v>9</v>
      </c>
      <c r="C1" t="s">
        <v>10</v>
      </c>
      <c r="D1" t="s">
        <v>22</v>
      </c>
      <c r="E1" t="s">
        <v>12</v>
      </c>
      <c r="F1" t="s">
        <v>11</v>
      </c>
      <c r="G1" t="s">
        <v>18</v>
      </c>
    </row>
    <row r="2" spans="1:10" x14ac:dyDescent="0.25">
      <c r="A2">
        <v>1</v>
      </c>
      <c r="B2">
        <v>1</v>
      </c>
      <c r="C2" t="s">
        <v>13</v>
      </c>
      <c r="D2" s="3">
        <v>196171282.63216999</v>
      </c>
      <c r="E2" s="2">
        <v>24445560</v>
      </c>
      <c r="F2" s="2">
        <v>8837020</v>
      </c>
      <c r="G2" s="2">
        <v>464330</v>
      </c>
    </row>
    <row r="3" spans="1:10" x14ac:dyDescent="0.25">
      <c r="A3">
        <v>5</v>
      </c>
      <c r="B3">
        <v>2</v>
      </c>
      <c r="C3" t="s">
        <v>13</v>
      </c>
      <c r="D3" s="3">
        <v>145633624.61683401</v>
      </c>
      <c r="E3" s="2">
        <v>17315460</v>
      </c>
      <c r="F3" s="2">
        <v>7720799</v>
      </c>
      <c r="G3" s="2">
        <v>126024</v>
      </c>
    </row>
    <row r="4" spans="1:10" x14ac:dyDescent="0.25">
      <c r="A4">
        <v>9</v>
      </c>
      <c r="B4">
        <v>3</v>
      </c>
      <c r="C4" t="s">
        <v>13</v>
      </c>
      <c r="D4" s="3">
        <v>176755694.08712101</v>
      </c>
      <c r="E4" s="2">
        <v>11503860</v>
      </c>
      <c r="F4" s="2">
        <v>5031402</v>
      </c>
      <c r="G4" s="2">
        <v>33512</v>
      </c>
      <c r="H4" s="5">
        <v>5</v>
      </c>
      <c r="I4" s="5">
        <v>13</v>
      </c>
      <c r="J4" s="5">
        <v>5</v>
      </c>
    </row>
    <row r="5" spans="1:10" x14ac:dyDescent="0.25">
      <c r="A5">
        <v>13</v>
      </c>
      <c r="B5">
        <v>5</v>
      </c>
      <c r="C5" t="s">
        <v>13</v>
      </c>
      <c r="D5" s="3">
        <v>189426580.12307701</v>
      </c>
      <c r="E5" s="2">
        <v>15591540</v>
      </c>
      <c r="F5" s="2">
        <v>6486637</v>
      </c>
      <c r="G5" s="2">
        <v>97822</v>
      </c>
      <c r="H5" s="5">
        <v>6</v>
      </c>
      <c r="I5" t="s">
        <v>37</v>
      </c>
      <c r="J5" s="7">
        <v>6</v>
      </c>
    </row>
    <row r="6" spans="1:10" x14ac:dyDescent="0.25">
      <c r="A6">
        <v>17</v>
      </c>
      <c r="B6">
        <v>8</v>
      </c>
      <c r="C6" t="s">
        <v>13</v>
      </c>
      <c r="D6" s="3">
        <v>183640745.007752</v>
      </c>
      <c r="E6" s="2">
        <v>16786260</v>
      </c>
      <c r="F6" s="2">
        <v>5765657</v>
      </c>
      <c r="G6" s="2">
        <v>85491</v>
      </c>
      <c r="H6" t="s">
        <v>35</v>
      </c>
      <c r="I6" s="6">
        <v>15</v>
      </c>
      <c r="J6" s="6">
        <v>19</v>
      </c>
    </row>
    <row r="7" spans="1:10" x14ac:dyDescent="0.25">
      <c r="A7">
        <v>21</v>
      </c>
      <c r="B7">
        <v>9</v>
      </c>
      <c r="C7" t="s">
        <v>13</v>
      </c>
      <c r="D7" s="3">
        <v>156798255.290488</v>
      </c>
      <c r="E7" s="2">
        <v>20859360</v>
      </c>
      <c r="F7" s="2">
        <v>4178852</v>
      </c>
      <c r="G7" s="2">
        <v>176705</v>
      </c>
      <c r="H7" t="s">
        <v>36</v>
      </c>
      <c r="I7" s="6">
        <v>16</v>
      </c>
      <c r="J7" t="s">
        <v>36</v>
      </c>
    </row>
    <row r="8" spans="1:10" x14ac:dyDescent="0.25">
      <c r="A8">
        <v>4</v>
      </c>
      <c r="B8">
        <v>16</v>
      </c>
      <c r="C8" t="s">
        <v>16</v>
      </c>
      <c r="D8" s="3">
        <v>143280185.63316599</v>
      </c>
      <c r="E8" s="2">
        <v>15629760</v>
      </c>
      <c r="F8" s="2">
        <v>19583634</v>
      </c>
      <c r="G8" s="2">
        <v>226855</v>
      </c>
    </row>
    <row r="9" spans="1:10" x14ac:dyDescent="0.25">
      <c r="A9">
        <v>8</v>
      </c>
      <c r="B9">
        <v>19</v>
      </c>
      <c r="C9" t="s">
        <v>16</v>
      </c>
      <c r="D9" s="3">
        <v>145868334.590909</v>
      </c>
      <c r="E9" s="2">
        <v>14764800</v>
      </c>
      <c r="F9" s="2">
        <v>17507424</v>
      </c>
      <c r="G9" s="2">
        <v>80240</v>
      </c>
    </row>
    <row r="10" spans="1:10" x14ac:dyDescent="0.25">
      <c r="A10">
        <v>12</v>
      </c>
      <c r="B10">
        <v>20</v>
      </c>
      <c r="C10" t="s">
        <v>16</v>
      </c>
      <c r="D10" s="3">
        <v>205289109.590561</v>
      </c>
      <c r="E10" s="2">
        <v>18376920</v>
      </c>
      <c r="F10" s="2">
        <v>31322569</v>
      </c>
      <c r="G10" s="2">
        <v>767118</v>
      </c>
    </row>
    <row r="11" spans="1:10" x14ac:dyDescent="0.25">
      <c r="A11">
        <v>16</v>
      </c>
      <c r="B11">
        <v>22</v>
      </c>
      <c r="C11" t="s">
        <v>16</v>
      </c>
      <c r="D11" s="3">
        <v>195303829.70930201</v>
      </c>
      <c r="E11" s="2">
        <v>17676360</v>
      </c>
      <c r="F11" s="2">
        <v>24553322</v>
      </c>
      <c r="G11" s="2">
        <v>496190</v>
      </c>
    </row>
    <row r="12" spans="1:10" x14ac:dyDescent="0.25">
      <c r="A12">
        <v>20</v>
      </c>
      <c r="B12">
        <v>23</v>
      </c>
      <c r="C12" t="s">
        <v>16</v>
      </c>
      <c r="D12" s="3">
        <v>227738634.235219</v>
      </c>
      <c r="E12" s="2">
        <v>26349060</v>
      </c>
      <c r="F12" s="2">
        <v>28513166</v>
      </c>
      <c r="G12" s="2">
        <v>1016511</v>
      </c>
    </row>
    <row r="13" spans="1:10" x14ac:dyDescent="0.25">
      <c r="A13">
        <v>24</v>
      </c>
      <c r="B13">
        <v>24</v>
      </c>
      <c r="C13" t="s">
        <v>16</v>
      </c>
      <c r="D13" s="3">
        <v>187110178.190231</v>
      </c>
      <c r="E13" s="2"/>
      <c r="F13" s="2">
        <v>29192905</v>
      </c>
      <c r="G13" s="2">
        <v>1087960</v>
      </c>
    </row>
    <row r="14" spans="1:10" x14ac:dyDescent="0.25">
      <c r="A14">
        <v>2</v>
      </c>
      <c r="B14">
        <v>4</v>
      </c>
      <c r="C14" t="s">
        <v>14</v>
      </c>
      <c r="D14" s="3">
        <v>182801358.200748</v>
      </c>
      <c r="E14" s="2">
        <v>19666500</v>
      </c>
      <c r="F14" s="2">
        <v>8695007</v>
      </c>
      <c r="G14" s="2">
        <v>398840</v>
      </c>
    </row>
    <row r="15" spans="1:10" x14ac:dyDescent="0.25">
      <c r="A15">
        <v>6</v>
      </c>
      <c r="B15">
        <v>6</v>
      </c>
      <c r="C15" t="s">
        <v>14</v>
      </c>
      <c r="D15" s="3">
        <v>160553991.55527601</v>
      </c>
      <c r="E15" s="2">
        <v>18595620</v>
      </c>
      <c r="F15" s="2">
        <v>11839589</v>
      </c>
      <c r="G15" s="2">
        <v>258833</v>
      </c>
    </row>
    <row r="16" spans="1:10" x14ac:dyDescent="0.25">
      <c r="A16">
        <v>10</v>
      </c>
      <c r="B16">
        <v>10</v>
      </c>
      <c r="C16" t="s">
        <v>14</v>
      </c>
      <c r="D16" s="3">
        <v>161819347.784091</v>
      </c>
      <c r="E16" s="2">
        <v>12446820</v>
      </c>
      <c r="F16" s="2">
        <v>5812326</v>
      </c>
      <c r="G16" s="2">
        <v>68558</v>
      </c>
    </row>
    <row r="17" spans="1:7" x14ac:dyDescent="0.25">
      <c r="A17">
        <v>14</v>
      </c>
      <c r="B17">
        <v>12</v>
      </c>
      <c r="C17" t="s">
        <v>14</v>
      </c>
      <c r="D17" s="3">
        <v>200964580.223077</v>
      </c>
      <c r="E17" s="2">
        <v>15712920</v>
      </c>
      <c r="F17" s="2">
        <v>7586928</v>
      </c>
      <c r="G17" s="2">
        <v>229274</v>
      </c>
    </row>
    <row r="18" spans="1:7" x14ac:dyDescent="0.25">
      <c r="A18">
        <v>18</v>
      </c>
      <c r="B18">
        <v>13</v>
      </c>
      <c r="C18" t="s">
        <v>14</v>
      </c>
      <c r="D18" s="3">
        <v>210665513.09125999</v>
      </c>
      <c r="E18" s="2">
        <v>19463460</v>
      </c>
      <c r="F18" s="2">
        <v>9114733</v>
      </c>
      <c r="G18" s="2">
        <v>398604</v>
      </c>
    </row>
    <row r="19" spans="1:7" x14ac:dyDescent="0.25">
      <c r="A19">
        <v>22</v>
      </c>
      <c r="B19">
        <v>14</v>
      </c>
      <c r="C19" t="s">
        <v>14</v>
      </c>
      <c r="D19" s="3">
        <v>202066027.24164501</v>
      </c>
      <c r="E19" s="2">
        <v>24165360</v>
      </c>
      <c r="F19" s="2">
        <v>8739729</v>
      </c>
      <c r="G19" s="2">
        <v>532711</v>
      </c>
    </row>
    <row r="20" spans="1:7" x14ac:dyDescent="0.25">
      <c r="A20">
        <v>3</v>
      </c>
      <c r="B20">
        <v>7</v>
      </c>
      <c r="C20" t="s">
        <v>15</v>
      </c>
      <c r="D20" s="3">
        <v>195484826.88567799</v>
      </c>
      <c r="E20" s="2">
        <v>21676020</v>
      </c>
      <c r="F20" s="2">
        <v>11261153</v>
      </c>
      <c r="G20" s="2">
        <v>374414</v>
      </c>
    </row>
    <row r="21" spans="1:7" x14ac:dyDescent="0.25">
      <c r="A21">
        <v>7</v>
      </c>
      <c r="B21">
        <v>11</v>
      </c>
      <c r="C21" t="s">
        <v>15</v>
      </c>
      <c r="D21" s="3">
        <v>166171607.23115599</v>
      </c>
      <c r="E21" s="2">
        <v>15691740</v>
      </c>
      <c r="F21" s="2">
        <v>8984461</v>
      </c>
      <c r="G21" s="2">
        <v>180245</v>
      </c>
    </row>
    <row r="22" spans="1:7" x14ac:dyDescent="0.25">
      <c r="A22">
        <v>11</v>
      </c>
      <c r="B22">
        <v>15</v>
      </c>
      <c r="C22" t="s">
        <v>15</v>
      </c>
      <c r="D22" s="3">
        <v>173872463.13775501</v>
      </c>
      <c r="E22" s="2">
        <v>11164680</v>
      </c>
      <c r="F22" s="2">
        <v>7009436</v>
      </c>
      <c r="G22" s="2">
        <v>155642</v>
      </c>
    </row>
    <row r="23" spans="1:7" x14ac:dyDescent="0.25">
      <c r="A23">
        <v>15</v>
      </c>
      <c r="B23">
        <v>17</v>
      </c>
      <c r="C23" t="s">
        <v>15</v>
      </c>
      <c r="D23" s="3">
        <v>179406013.62790701</v>
      </c>
      <c r="E23" s="2">
        <v>12710100</v>
      </c>
      <c r="F23" s="2">
        <v>13278304</v>
      </c>
      <c r="G23" s="2">
        <v>142780</v>
      </c>
    </row>
    <row r="24" spans="1:7" x14ac:dyDescent="0.25">
      <c r="A24">
        <v>19</v>
      </c>
      <c r="B24">
        <v>18</v>
      </c>
      <c r="C24" t="s">
        <v>15</v>
      </c>
      <c r="D24" s="3">
        <v>168921120.93059099</v>
      </c>
      <c r="E24" s="2">
        <v>15912180</v>
      </c>
      <c r="F24" s="2">
        <v>19465516</v>
      </c>
      <c r="G24" s="2">
        <v>395123</v>
      </c>
    </row>
    <row r="25" spans="1:7" x14ac:dyDescent="0.25">
      <c r="A25">
        <v>23</v>
      </c>
      <c r="B25">
        <v>21</v>
      </c>
      <c r="C25" t="s">
        <v>15</v>
      </c>
      <c r="D25" s="3">
        <v>186442224.163239</v>
      </c>
      <c r="E25" s="2">
        <v>26511480</v>
      </c>
      <c r="F25" s="2">
        <v>27651412</v>
      </c>
      <c r="G25" s="2">
        <v>1106663</v>
      </c>
    </row>
    <row r="26" spans="1:7" x14ac:dyDescent="0.25">
      <c r="E26">
        <f>AVERAGE(E2:E7)</f>
        <v>17750340</v>
      </c>
      <c r="F26">
        <f t="shared" ref="F26" si="0">AVERAGE(F2:F7)</f>
        <v>6336727.833333333</v>
      </c>
      <c r="G26">
        <f>AVERAGE(G2:G7)</f>
        <v>163980.66666666666</v>
      </c>
    </row>
    <row r="27" spans="1:7" x14ac:dyDescent="0.25">
      <c r="E27">
        <f>AVERAGE(E14:E19)</f>
        <v>18341780</v>
      </c>
      <c r="F27">
        <f t="shared" ref="F27:G27" si="1">AVERAGE(F14:F19)</f>
        <v>8631385.333333334</v>
      </c>
      <c r="G27">
        <f t="shared" si="1"/>
        <v>314470</v>
      </c>
    </row>
    <row r="28" spans="1:7" x14ac:dyDescent="0.25">
      <c r="E28">
        <f>AVERAGE(E20:E25)</f>
        <v>17277700</v>
      </c>
      <c r="F28">
        <f t="shared" ref="F28:G28" si="2">AVERAGE(F20:F25)</f>
        <v>14608380.333333334</v>
      </c>
      <c r="G28">
        <f t="shared" si="2"/>
        <v>392477.83333333331</v>
      </c>
    </row>
    <row r="29" spans="1:7" x14ac:dyDescent="0.25">
      <c r="E29">
        <f>AVERAGE(E8:E13)</f>
        <v>18559380</v>
      </c>
      <c r="F29">
        <f t="shared" ref="F29:G29" si="3">AVERAGE(F8:F13)</f>
        <v>25112170</v>
      </c>
      <c r="G29">
        <f t="shared" si="3"/>
        <v>612479</v>
      </c>
    </row>
  </sheetData>
  <sortState xmlns:xlrd2="http://schemas.microsoft.com/office/spreadsheetml/2017/richdata2" ref="A2:G25">
    <sortCondition ref="C2:C25"/>
    <sortCondition ref="B2:B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{b7eeedf1-3281-49d6-b28b-ff131e</vt:lpstr>
      <vt:lpstr>Sheet3</vt:lpstr>
      <vt:lpstr>Sheet4</vt:lpstr>
      <vt:lpstr>Sheet1</vt:lpstr>
      <vt:lpstr>Sheet2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Michael C</cp:lastModifiedBy>
  <dcterms:created xsi:type="dcterms:W3CDTF">2019-08-02T19:59:05Z</dcterms:created>
  <dcterms:modified xsi:type="dcterms:W3CDTF">2020-04-02T19:22:05Z</dcterms:modified>
</cp:coreProperties>
</file>