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<sst xmlns="http://schemas.openxmlformats.org/spreadsheetml/2006/main" count="1941" uniqueCount="506">
  <si>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</si>
  <si>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</si>
  <si>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</si>
  <si>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</si>
  <si>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</si>
  <si>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</si>
  <si>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</si>
  <si>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</si>
  <si>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</si>
  <si>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</si>
  <si>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</si>
  <si>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</si>
  <si>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</si>
  <si>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</si>
  <si>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</si>
  <si>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</si>
  <si>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</si>
  <si>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</si>
  <si>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</si>
  <si>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</si>
  <si>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</si>
  <si>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</si>
  <si>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</si>
  <si>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</si>
  <si>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</si>
  <si>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</si>
  <si>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</si>
  <si>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</si>
  <si>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</si>
  <si>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</si>
  <si>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</si>
  <si>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</si>
  <si>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</si>
  <si>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</si>
  <si>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</si>
  <si>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</si>
  <si>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</si>
  <si>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</si>
  <si>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</si>
  <si>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</si>
  <si>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</si>
  <si>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</si>
  <si>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</si>
  <si>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</si>
  <si>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</si>
  <si>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</si>
  <si>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</si>
  <si>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</si>
  <si>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</si>
  <si>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</si>
  <si>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</si>
  <si>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</si>
  <si>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</si>
  <si>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</si>
  <si>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</si>
  <si>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</si>
  <si>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</si>
  <si>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</si>
  <si>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</si>
  <si>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</si>
  <si>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</si>
  <si>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</si>
  <si>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</si>
  <si>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</si>
  <si>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</si>
  <si>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</si>
  <si>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</si>
  <si>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</si>
  <si>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</si>
  <si>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</si>
  <si>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</si>
  <si>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</si>
  <si>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</si>
  <si>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</si>
  <si>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</si>
  <si>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</si>
  <si>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</si>
  <si>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</si>
  <si>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</si>
  <si>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</si>
  <si>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</si>
  <si>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</si>
  <si>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</si>
  <si>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</si>
  <si>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</si>
  <si>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</si>
  <si>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</si>
  <si>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</si>
  <si>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</si>
  <si>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</si>
  <si>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</si>
  <si>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</si>
  <si>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</si>
  <si>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</si>
  <si>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</si>
  <si>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</si>
  <si>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</si>
  <si>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</si>
  <si>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</si>
  <si>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</si>
  <si>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</si>
  <si>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</si>
  <si>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</si>
  <si>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</si>
  <si>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</si>
  <si>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</si>
  <si>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</si>
  <si>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</si>
  <si>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</si>
  <si>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</si>
  <si>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</si>
  <si>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</si>
  <si>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</si>
  <si>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</si>
  <si>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</si>
  <si>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</si>
  <si>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</si>
  <si>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</si>
  <si>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</si>
  <si>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</si>
  <si>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</si>
  <si>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</si>
  <si>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</si>
  <si>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</si>
  <si>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</si>
  <si>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</si>
  <si>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</si>
  <si>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</si>
  <si>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</si>
  <si>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</si>
  <si>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</si>
  <si>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</si>
  <si>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</si>
  <si>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</si>
  <si>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</si>
  <si>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</si>
  <si>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</si>
  <si>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</si>
  <si>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</si>
  <si>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</si>
  <si>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</si>
  <si>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</si>
  <si>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</si>
  <si>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</si>
  <si>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</si>
  <si>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</si>
  <si>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</si>
  <si>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</si>
  <si>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</si>
  <si>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</si>
  <si>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</si>
  <si>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</si>
  <si>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</si>
  <si>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</si>
  <si>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</si>
  <si>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</si>
  <si>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</si>
  <si>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</si>
  <si>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</si>
  <si>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</si>
  <si>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</si>
  <si>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</si>
  <si>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</si>
  <si>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VSERS.fillin.yos</t>
  </si>
  <si>
    <t xml:space="preserve">VSERS.fillin</t>
  </si>
  <si>
    <t xml:space="preserve">VSERS.yos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</si>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</sst>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.000000%"/>
    <numFmt numFmtId="171" formatCode="&quot;TRUE&quot;;&quot;TRUE&quot;;&quot;FALSE&quot;"/>
    <numFmt numFmtId="172" formatCode="0.000%"/>
    <numFmt numFmtId="173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606240</xdr:colOff>
      <xdr:row>25</xdr:row>
      <xdr:rowOff>82080</xdr:rowOff>
    </xdr:to>
    <xdr:sp>
      <xdr:nvSpPr>
        <xdr:cNvPr id="0" name="CustomShape 1"/>
        <xdr:cNvSpPr/>
      </xdr:nvSpPr>
      <xdr:spPr>
        <a:xfrm>
          <a:off x="8213760" y="3313440"/>
          <a:ext cx="2526840" cy="15310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= 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(2𝑆 − √(4𝑠^2  −8(𝑟_𝑔  − 𝑟_𝑓))  )/2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^2⁄2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7.7813765182186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19.1740890688259"/>
    <col collapsed="false" hidden="false" max="2" min="2" style="2" width="14.0323886639676"/>
    <col collapsed="false" hidden="false" max="3" min="3" style="0" width="8.57085020242915"/>
    <col collapsed="false" hidden="false" max="4" min="4" style="0" width="10.3886639676113"/>
    <col collapsed="false" hidden="false" max="5" min="5" style="0" width="8.57085020242915"/>
    <col collapsed="false" hidden="false" max="6" min="6" style="0" width="10.9271255060729"/>
    <col collapsed="false" hidden="false" max="7" min="7" style="0" width="15.5303643724696"/>
    <col collapsed="false" hidden="false" max="8" min="8" style="0" width="13.3886639676113"/>
    <col collapsed="false" hidden="false" max="9" min="9" style="2" width="13.3886639676113"/>
    <col collapsed="false" hidden="false" max="10" min="10" style="0" width="13.3886639676113"/>
    <col collapsed="false" hidden="false" max="11" min="11" style="0" width="8.57085020242915"/>
    <col collapsed="false" hidden="false" max="12" min="12" style="0" width="12.9595141700405"/>
    <col collapsed="false" hidden="false" max="13" min="13" style="0" width="20.1376518218623"/>
    <col collapsed="false" hidden="false" max="14" min="14" style="0" width="16.3886639676113"/>
    <col collapsed="false" hidden="false" max="15" min="15" style="0" width="15.9595141700405"/>
    <col collapsed="false" hidden="false" max="16" min="16" style="2" width="15.4251012145749"/>
    <col collapsed="false" hidden="false" max="1025" min="17" style="0" width="8.57085020242915"/>
  </cols>
  <sheetData>
    <row r="1" customFormat="false" ht="15" hidden="false" customHeight="false" outlineLevel="0" collapsed="false">
      <c r="A1" s="1" t="s">
        <v>477</v>
      </c>
      <c r="B1" s="1"/>
      <c r="H1" s="1" t="s">
        <v>478</v>
      </c>
      <c r="I1" s="1"/>
      <c r="N1" s="1" t="s">
        <v>479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480</v>
      </c>
      <c r="B2" s="42" t="n">
        <v>0.46</v>
      </c>
      <c r="C2" s="0" t="s">
        <v>481</v>
      </c>
      <c r="H2" s="2" t="s">
        <v>480</v>
      </c>
      <c r="I2" s="0"/>
      <c r="J2" s="42" t="n">
        <v>0.46</v>
      </c>
      <c r="N2" s="2" t="s">
        <v>480</v>
      </c>
      <c r="O2" s="42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482</v>
      </c>
      <c r="B3" s="43" t="n">
        <v>0.027</v>
      </c>
      <c r="H3" s="2"/>
      <c r="I3" s="0"/>
      <c r="J3" s="27"/>
      <c r="K3" s="2"/>
      <c r="L3" s="2"/>
      <c r="M3" s="2"/>
      <c r="N3" s="2"/>
      <c r="O3" s="44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483</v>
      </c>
      <c r="B5" s="2" t="s">
        <v>484</v>
      </c>
      <c r="C5" s="0" t="s">
        <v>485</v>
      </c>
      <c r="D5" s="0" t="s">
        <v>486</v>
      </c>
      <c r="H5" s="2" t="s">
        <v>482</v>
      </c>
      <c r="I5" s="2" t="s">
        <v>487</v>
      </c>
      <c r="J5" s="2" t="s">
        <v>484</v>
      </c>
      <c r="K5" s="2" t="s">
        <v>485</v>
      </c>
      <c r="L5" s="2" t="s">
        <v>486</v>
      </c>
      <c r="N5" s="0" t="s">
        <v>488</v>
      </c>
      <c r="O5" s="2" t="s">
        <v>483</v>
      </c>
      <c r="P5" s="2" t="s">
        <v>484</v>
      </c>
      <c r="Q5" s="2" t="s">
        <v>485</v>
      </c>
      <c r="R5" s="2" t="s">
        <v>486</v>
      </c>
    </row>
    <row r="6" customFormat="false" ht="15" hidden="false" customHeight="false" outlineLevel="0" collapsed="false">
      <c r="A6" s="45" t="n">
        <v>0.045</v>
      </c>
      <c r="B6" s="4" t="n">
        <f aca="false">A6-B$3</f>
        <v>0.018</v>
      </c>
      <c r="C6" s="4" t="n">
        <f aca="false">B6/$B$2</f>
        <v>0.0391304347826087</v>
      </c>
      <c r="D6" s="30" t="n">
        <f aca="false">A6-(C6^2)/2</f>
        <v>0.044234404536862</v>
      </c>
      <c r="E6" s="30"/>
      <c r="G6" s="46" t="n">
        <f aca="false">J6/K6</f>
        <v>0.459999999999999</v>
      </c>
      <c r="H6" s="43" t="n">
        <v>0.067</v>
      </c>
      <c r="I6" s="27" t="n">
        <f aca="false">L6 + K6^2/2</f>
        <v>0.075157231635037</v>
      </c>
      <c r="J6" s="29" t="n">
        <f aca="false">I6-H6</f>
        <v>0.00815723163503697</v>
      </c>
      <c r="K6" s="27" t="n">
        <f aca="false">(2*J$2-(4*J$2^2-8*(L6-H6))^0.5)/2</f>
        <v>0.0177331122500804</v>
      </c>
      <c r="L6" s="47" t="n">
        <v>0.075</v>
      </c>
      <c r="N6" s="43" t="n">
        <v>0.067</v>
      </c>
      <c r="O6" s="30" t="n">
        <f aca="false">N6+P6</f>
        <v>0.1222</v>
      </c>
      <c r="P6" s="47" t="n">
        <v>0.0552</v>
      </c>
      <c r="Q6" s="27" t="n">
        <f aca="false">P6/$O$2</f>
        <v>0.12</v>
      </c>
      <c r="R6" s="29" t="n">
        <f aca="false">O6 - Q6^2/2</f>
        <v>0.115</v>
      </c>
    </row>
    <row r="7" customFormat="false" ht="15" hidden="false" customHeight="false" outlineLevel="0" collapsed="false">
      <c r="A7" s="45" t="n">
        <v>0.06</v>
      </c>
      <c r="B7" s="4" t="n">
        <f aca="false">A7-B$3</f>
        <v>0.033</v>
      </c>
      <c r="C7" s="4" t="n">
        <f aca="false">B7/$B$2</f>
        <v>0.0717391304347826</v>
      </c>
      <c r="D7" s="30" t="n">
        <f aca="false">A7-(C7^2)/2</f>
        <v>0.0574267485822306</v>
      </c>
      <c r="E7" s="30"/>
      <c r="G7" s="46" t="n">
        <f aca="false">J7/K7</f>
        <v>0.46</v>
      </c>
      <c r="H7" s="43" t="n">
        <v>0.057</v>
      </c>
      <c r="I7" s="27" t="n">
        <f aca="false">L7 + K7^2/2</f>
        <v>0.0758385930742359</v>
      </c>
      <c r="J7" s="29" t="n">
        <f aca="false">I7-H7</f>
        <v>0.0188385930742359</v>
      </c>
      <c r="K7" s="27" t="n">
        <f aca="false">(2*J$2-(4*J$2^2-8*(L7-H7))^0.5)/2</f>
        <v>0.0409534632048607</v>
      </c>
      <c r="L7" s="47" t="n">
        <v>0.075</v>
      </c>
      <c r="N7" s="43" t="n">
        <v>0.057</v>
      </c>
      <c r="O7" s="30" t="n">
        <f aca="false">N7+P7</f>
        <v>0.1122</v>
      </c>
      <c r="P7" s="47" t="n">
        <v>0.0552</v>
      </c>
      <c r="Q7" s="27" t="n">
        <f aca="false">P7/$O$2</f>
        <v>0.12</v>
      </c>
      <c r="R7" s="29" t="n">
        <f aca="false">O7 - Q7^2/2</f>
        <v>0.105</v>
      </c>
    </row>
    <row r="8" customFormat="false" ht="15" hidden="false" customHeight="false" outlineLevel="0" collapsed="false">
      <c r="A8" s="45" t="n">
        <v>0.0822</v>
      </c>
      <c r="B8" s="4" t="n">
        <f aca="false">A8-B$3</f>
        <v>0.0552</v>
      </c>
      <c r="C8" s="4" t="n">
        <f aca="false">B8/$B$2</f>
        <v>0.12</v>
      </c>
      <c r="D8" s="30" t="n">
        <f aca="false">A8-(C8^2)/2</f>
        <v>0.075</v>
      </c>
      <c r="E8" s="30"/>
      <c r="G8" s="46" t="n">
        <f aca="false">J8/K8</f>
        <v>0.46</v>
      </c>
      <c r="H8" s="43" t="n">
        <v>0.047</v>
      </c>
      <c r="I8" s="27" t="n">
        <f aca="false">L8 + K8^2/2</f>
        <v>0.0771476371054926</v>
      </c>
      <c r="J8" s="29" t="n">
        <f aca="false">I8-H8</f>
        <v>0.0301476371054926</v>
      </c>
      <c r="K8" s="27" t="n">
        <f aca="false">(2*J$2-(4*J$2^2-8*(L8-H8))^0.5)/2</f>
        <v>0.0655383415336796</v>
      </c>
      <c r="L8" s="47" t="n">
        <v>0.075</v>
      </c>
      <c r="N8" s="43" t="n">
        <v>0.047</v>
      </c>
      <c r="O8" s="30" t="n">
        <f aca="false">N8+P8</f>
        <v>0.1022</v>
      </c>
      <c r="P8" s="47" t="n">
        <v>0.0552</v>
      </c>
      <c r="Q8" s="27" t="n">
        <f aca="false">P8/$O$2</f>
        <v>0.12</v>
      </c>
      <c r="R8" s="29" t="n">
        <f aca="false">O8 - Q8^2/2</f>
        <v>0.095</v>
      </c>
    </row>
    <row r="9" customFormat="false" ht="15" hidden="false" customHeight="false" outlineLevel="0" collapsed="false">
      <c r="A9" s="45" t="n">
        <v>0.09</v>
      </c>
      <c r="B9" s="4" t="n">
        <f aca="false">A9-B$3</f>
        <v>0.063</v>
      </c>
      <c r="C9" s="4" t="n">
        <f aca="false">B9/$B$2</f>
        <v>0.13695652173913</v>
      </c>
      <c r="D9" s="30" t="n">
        <f aca="false">A9-(C9^2)/2</f>
        <v>0.0806214555765595</v>
      </c>
      <c r="E9" s="30"/>
      <c r="G9" s="46" t="n">
        <f aca="false">J9/K9</f>
        <v>0.46</v>
      </c>
      <c r="H9" s="43" t="n">
        <v>0.037</v>
      </c>
      <c r="I9" s="27" t="n">
        <f aca="false">L9 + K9^2/2</f>
        <v>0.0792100357163979</v>
      </c>
      <c r="J9" s="29" t="n">
        <f aca="false">I9-H9</f>
        <v>0.0422100357163979</v>
      </c>
      <c r="K9" s="27" t="n">
        <f aca="false">(2*J$2-(4*J$2^2-8*(L9-H9))^0.5)/2</f>
        <v>0.0917609472095606</v>
      </c>
      <c r="L9" s="47" t="n">
        <v>0.075</v>
      </c>
      <c r="N9" s="43" t="n">
        <v>0.037</v>
      </c>
      <c r="O9" s="30" t="n">
        <f aca="false">N9+P9</f>
        <v>0.0922</v>
      </c>
      <c r="P9" s="47" t="n">
        <v>0.0552</v>
      </c>
      <c r="Q9" s="27" t="n">
        <f aca="false">P9/$O$2</f>
        <v>0.12</v>
      </c>
      <c r="R9" s="29" t="n">
        <f aca="false">O9 - Q9^2/2</f>
        <v>0.085</v>
      </c>
    </row>
    <row r="10" customFormat="false" ht="15" hidden="false" customHeight="false" outlineLevel="0" collapsed="false">
      <c r="A10" s="45" t="n">
        <v>0.105</v>
      </c>
      <c r="B10" s="4" t="n">
        <f aca="false">A10-B$3</f>
        <v>0.078</v>
      </c>
      <c r="C10" s="4" t="n">
        <f aca="false">B10/$B$2</f>
        <v>0.169565217391304</v>
      </c>
      <c r="D10" s="30" t="n">
        <f aca="false">A10-(C10^2)/2</f>
        <v>0.0906238185255199</v>
      </c>
      <c r="E10" s="30"/>
      <c r="G10" s="46" t="n">
        <f aca="false">J10/K10</f>
        <v>0.46</v>
      </c>
      <c r="H10" s="43" t="n">
        <v>0.032</v>
      </c>
      <c r="I10" s="27" t="n">
        <f aca="false">L10 + K10^2/2</f>
        <v>0.080575584650642</v>
      </c>
      <c r="J10" s="29" t="n">
        <f aca="false">I10-H10</f>
        <v>0.048575584650642</v>
      </c>
      <c r="K10" s="27" t="n">
        <f aca="false">(2*J$2-(4*J$2^2-8*(L10-H10))^0.5)/2</f>
        <v>0.105599097066613</v>
      </c>
      <c r="L10" s="47" t="n">
        <v>0.075</v>
      </c>
      <c r="N10" s="43" t="n">
        <v>0.032</v>
      </c>
      <c r="O10" s="30" t="n">
        <f aca="false">N10+P10</f>
        <v>0.0872</v>
      </c>
      <c r="P10" s="47" t="n">
        <v>0.0552</v>
      </c>
      <c r="Q10" s="27" t="n">
        <f aca="false">P10/$O$2</f>
        <v>0.12</v>
      </c>
      <c r="R10" s="29" t="n">
        <f aca="false">O10 - Q10^2/2</f>
        <v>0.08</v>
      </c>
    </row>
    <row r="11" customFormat="false" ht="15" hidden="false" customHeight="false" outlineLevel="0" collapsed="false">
      <c r="B11" s="0"/>
      <c r="G11" s="46" t="n">
        <f aca="false">J11/K11</f>
        <v>0.46</v>
      </c>
      <c r="H11" s="43" t="n">
        <v>0.027</v>
      </c>
      <c r="I11" s="27" t="n">
        <f aca="false">L11 + K11^2/2</f>
        <v>0.0822</v>
      </c>
      <c r="J11" s="29" t="n">
        <f aca="false">I11-H11</f>
        <v>0.0552</v>
      </c>
      <c r="K11" s="27" t="n">
        <f aca="false">(2*J$2-(4*J$2^2-8*(L11-H11))^0.5)/2</f>
        <v>0.12</v>
      </c>
      <c r="L11" s="47" t="n">
        <v>0.075</v>
      </c>
      <c r="N11" s="43" t="n">
        <v>0.027</v>
      </c>
      <c r="O11" s="30" t="n">
        <f aca="false">N11+P11</f>
        <v>0.0822</v>
      </c>
      <c r="P11" s="47" t="n">
        <v>0.0552</v>
      </c>
      <c r="Q11" s="27" t="n">
        <f aca="false">P11/$O$2</f>
        <v>0.12</v>
      </c>
      <c r="R11" s="29" t="n">
        <f aca="false">O11 - Q11^2/2</f>
        <v>0.075</v>
      </c>
    </row>
    <row r="12" customFormat="false" ht="15" hidden="false" customHeight="false" outlineLevel="0" collapsed="false">
      <c r="B12" s="0"/>
      <c r="G12" s="46" t="n">
        <f aca="false">J12/K12</f>
        <v>0.46</v>
      </c>
      <c r="H12" s="43" t="n">
        <v>0.022</v>
      </c>
      <c r="I12" s="27" t="n">
        <f aca="false">L12 + K12^2/2</f>
        <v>0.0841176933546983</v>
      </c>
      <c r="J12" s="29" t="n">
        <f aca="false">I12-H12</f>
        <v>0.0621176933546983</v>
      </c>
      <c r="K12" s="27" t="n">
        <f aca="false">(2*J$2-(4*J$2^2-8*(L12-H12))^0.5)/2</f>
        <v>0.135038463814562</v>
      </c>
      <c r="L12" s="47" t="n">
        <v>0.075</v>
      </c>
      <c r="N12" s="43" t="n">
        <v>0.022</v>
      </c>
      <c r="O12" s="30" t="n">
        <f aca="false">N12+P12</f>
        <v>0.0772</v>
      </c>
      <c r="P12" s="47" t="n">
        <v>0.0552</v>
      </c>
      <c r="Q12" s="27" t="n">
        <f aca="false">P12/$O$2</f>
        <v>0.12</v>
      </c>
      <c r="R12" s="29" t="n">
        <f aca="false">O12 - Q12^2/2</f>
        <v>0.07</v>
      </c>
    </row>
    <row r="13" customFormat="false" ht="15" hidden="false" customHeight="false" outlineLevel="0" collapsed="false">
      <c r="B13" s="0"/>
      <c r="G13" s="46" t="n">
        <f aca="false">J13/K13</f>
        <v>0.46</v>
      </c>
      <c r="H13" s="43" t="n">
        <v>0.017</v>
      </c>
      <c r="I13" s="27" t="n">
        <f aca="false">L13 + K13^2/2</f>
        <v>0.0863714515295892</v>
      </c>
      <c r="J13" s="29" t="n">
        <f aca="false">I13-H13</f>
        <v>0.0693714515295892</v>
      </c>
      <c r="K13" s="27" t="n">
        <f aca="false">(2*J$2-(4*J$2^2-8*(L13-H13))^0.5)/2</f>
        <v>0.150807503325194</v>
      </c>
      <c r="L13" s="47" t="n">
        <v>0.075</v>
      </c>
      <c r="N13" s="43" t="n">
        <v>0.017</v>
      </c>
      <c r="O13" s="30" t="n">
        <f aca="false">N13+P13</f>
        <v>0.0722</v>
      </c>
      <c r="P13" s="47" t="n">
        <v>0.0552</v>
      </c>
      <c r="Q13" s="27" t="n">
        <f aca="false">P13/$O$2</f>
        <v>0.12</v>
      </c>
      <c r="R13" s="29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0"/>
      <c r="P14" s="0"/>
    </row>
    <row r="15" customFormat="false" ht="15" hidden="false" customHeight="false" outlineLevel="0" collapsed="false">
      <c r="B15" s="0"/>
      <c r="I15" s="0"/>
      <c r="N15" s="30"/>
      <c r="P15" s="0"/>
    </row>
    <row r="16" customFormat="false" ht="15" hidden="false" customHeight="false" outlineLevel="0" collapsed="false">
      <c r="B16" s="0"/>
      <c r="I16" s="0"/>
      <c r="N16" s="30"/>
      <c r="P16" s="0"/>
    </row>
    <row r="17" customFormat="false" ht="15" hidden="false" customHeight="false" outlineLevel="0" collapsed="false">
      <c r="B17" s="0"/>
      <c r="I17" s="0"/>
      <c r="N17" s="30"/>
      <c r="P17" s="0"/>
    </row>
    <row r="18" customFormat="false" ht="15" hidden="false" customHeight="false" outlineLevel="0" collapsed="false">
      <c r="B18" s="0"/>
      <c r="I18" s="0"/>
      <c r="N18" s="30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customFormat="false" ht="15" hidden="false" customHeight="false" outlineLevel="0" collapsed="false">
      <c r="B23" s="0"/>
      <c r="H23" s="49"/>
      <c r="I23" s="49"/>
      <c r="J23" s="50"/>
      <c r="K23" s="49"/>
      <c r="L23" s="51"/>
      <c r="M23" s="48"/>
      <c r="N23" s="49"/>
      <c r="O23" s="51"/>
      <c r="P23" s="51"/>
      <c r="Q23" s="49"/>
      <c r="R23" s="50"/>
    </row>
    <row r="24" customFormat="false" ht="15" hidden="false" customHeight="false" outlineLevel="0" collapsed="false">
      <c r="B24" s="0"/>
      <c r="H24" s="49"/>
      <c r="I24" s="49"/>
      <c r="J24" s="50"/>
      <c r="K24" s="49"/>
      <c r="L24" s="51"/>
      <c r="M24" s="48"/>
      <c r="N24" s="49"/>
      <c r="O24" s="51"/>
      <c r="P24" s="51"/>
      <c r="Q24" s="49"/>
      <c r="R24" s="50"/>
    </row>
    <row r="25" customFormat="false" ht="15" hidden="false" customHeight="false" outlineLevel="0" collapsed="false">
      <c r="B25" s="0"/>
      <c r="H25" s="49"/>
      <c r="I25" s="49"/>
      <c r="J25" s="50"/>
      <c r="K25" s="49"/>
      <c r="L25" s="51"/>
      <c r="M25" s="48"/>
      <c r="N25" s="49"/>
      <c r="O25" s="51"/>
      <c r="P25" s="51" t="n">
        <v>0</v>
      </c>
      <c r="Q25" s="49"/>
      <c r="R25" s="50"/>
    </row>
    <row r="26" customFormat="false" ht="15" hidden="false" customHeight="false" outlineLevel="0" collapsed="false">
      <c r="B26" s="0"/>
      <c r="H26" s="49"/>
      <c r="I26" s="49"/>
      <c r="J26" s="50"/>
      <c r="K26" s="49"/>
      <c r="L26" s="51"/>
      <c r="M26" s="48"/>
      <c r="N26" s="49"/>
      <c r="O26" s="51"/>
      <c r="P26" s="51" t="s">
        <v>489</v>
      </c>
      <c r="Q26" s="49"/>
      <c r="R26" s="50"/>
    </row>
    <row r="27" customFormat="false" ht="15" hidden="false" customHeight="false" outlineLevel="0" collapsed="false">
      <c r="B27" s="0"/>
      <c r="H27" s="49"/>
      <c r="I27" s="49"/>
      <c r="J27" s="50"/>
      <c r="K27" s="49"/>
      <c r="L27" s="51"/>
      <c r="M27" s="48"/>
      <c r="N27" s="49"/>
      <c r="O27" s="51" t="n">
        <v>6</v>
      </c>
      <c r="P27" s="51"/>
      <c r="Q27" s="49"/>
      <c r="R27" s="50"/>
    </row>
    <row r="28" customFormat="false" ht="15" hidden="false" customHeight="false" outlineLevel="0" collapsed="false">
      <c r="B28" s="0"/>
      <c r="H28" s="49"/>
      <c r="I28" s="49"/>
      <c r="J28" s="50"/>
      <c r="K28" s="49"/>
      <c r="L28" s="51"/>
      <c r="M28" s="48"/>
      <c r="N28" s="48"/>
      <c r="O28" s="48"/>
      <c r="P28" s="48"/>
      <c r="Q28" s="48"/>
      <c r="R28" s="48"/>
    </row>
    <row r="29" customFormat="false" ht="15" hidden="false" customHeight="false" outlineLevel="0" collapsed="false">
      <c r="B29" s="0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customFormat="false" ht="15" hidden="false" customHeight="false" outlineLevel="0" collapsed="false">
      <c r="B30" s="0"/>
      <c r="G30" s="2"/>
      <c r="H30" s="2" t="s">
        <v>482</v>
      </c>
      <c r="I30" s="2" t="s">
        <v>487</v>
      </c>
      <c r="J30" s="2" t="s">
        <v>484</v>
      </c>
      <c r="K30" s="2" t="s">
        <v>485</v>
      </c>
      <c r="L30" s="2" t="s">
        <v>486</v>
      </c>
      <c r="P30" s="0"/>
    </row>
    <row r="31" customFormat="false" ht="15" hidden="false" customHeight="false" outlineLevel="0" collapsed="false">
      <c r="B31" s="0"/>
      <c r="G31" s="46" t="n">
        <f aca="false">J31/K31</f>
        <v>0.36506976744186</v>
      </c>
      <c r="H31" s="43" t="n">
        <v>0.027</v>
      </c>
      <c r="I31" s="27" t="n">
        <f aca="false">L31 + K31^2/2</f>
        <v>0.089792</v>
      </c>
      <c r="J31" s="29" t="n">
        <f aca="false">I31-H31</f>
        <v>0.062792</v>
      </c>
      <c r="K31" s="27" t="n">
        <v>0.172</v>
      </c>
      <c r="L31" s="47" t="n">
        <v>0.075</v>
      </c>
      <c r="M31" s="0" t="s">
        <v>490</v>
      </c>
      <c r="P31" s="0"/>
    </row>
    <row r="32" customFormat="false" ht="15" hidden="false" customHeight="false" outlineLevel="0" collapsed="false">
      <c r="B32" s="0"/>
      <c r="G32" s="46" t="n">
        <f aca="false">J32/K32</f>
        <v>0.423209302325581</v>
      </c>
      <c r="H32" s="43" t="n">
        <v>0.017</v>
      </c>
      <c r="I32" s="27" t="n">
        <f aca="false">L32 + K32^2/2</f>
        <v>0.089792</v>
      </c>
      <c r="J32" s="29" t="n">
        <f aca="false">I32-H32</f>
        <v>0.072792</v>
      </c>
      <c r="K32" s="27" t="n">
        <v>0.172</v>
      </c>
      <c r="L32" s="47" t="n">
        <v>0.075</v>
      </c>
      <c r="M32" s="0" t="s">
        <v>490</v>
      </c>
      <c r="P32" s="0"/>
    </row>
    <row r="33" s="2" customFormat="true" ht="15" hidden="false" customHeight="false" outlineLevel="0" collapsed="false">
      <c r="G33" s="46"/>
      <c r="H33" s="43"/>
      <c r="I33" s="27"/>
      <c r="J33" s="29"/>
      <c r="K33" s="27"/>
      <c r="L33" s="47"/>
    </row>
    <row r="34" customFormat="false" ht="15" hidden="false" customHeight="false" outlineLevel="0" collapsed="false">
      <c r="B34" s="0"/>
      <c r="G34" s="46" t="n">
        <f aca="false">J34/K34</f>
        <v>0.317084012446288</v>
      </c>
      <c r="H34" s="43" t="n">
        <v>0.027</v>
      </c>
      <c r="I34" s="27" t="n">
        <v>0.0698</v>
      </c>
      <c r="J34" s="29" t="n">
        <f aca="false">I34-H34</f>
        <v>0.0428</v>
      </c>
      <c r="K34" s="27" t="n">
        <v>0.13498</v>
      </c>
      <c r="L34" s="47" t="n">
        <v>0.0606901998</v>
      </c>
      <c r="M34" s="0" t="s">
        <v>491</v>
      </c>
      <c r="P34" s="0"/>
    </row>
    <row r="35" customFormat="false" ht="15" hidden="false" customHeight="false" outlineLevel="0" collapsed="false">
      <c r="B35" s="0"/>
      <c r="G35" s="46" t="n">
        <f aca="false">J35/K35</f>
        <v>0.133333333333333</v>
      </c>
      <c r="H35" s="43" t="n">
        <v>0.027</v>
      </c>
      <c r="I35" s="27" t="n">
        <v>0.035</v>
      </c>
      <c r="J35" s="29" t="n">
        <f aca="false">I35-H35</f>
        <v>0.008</v>
      </c>
      <c r="K35" s="27" t="n">
        <v>0.06</v>
      </c>
      <c r="L35" s="47" t="n">
        <v>0.0332</v>
      </c>
      <c r="M35" s="0" t="s">
        <v>492</v>
      </c>
      <c r="P35" s="0"/>
      <c r="R35" s="0" t="s">
        <v>493</v>
      </c>
      <c r="T35" s="0" t="s">
        <v>494</v>
      </c>
    </row>
    <row r="36" customFormat="false" ht="15" hidden="false" customHeight="false" outlineLevel="0" collapsed="false">
      <c r="B36" s="0"/>
      <c r="G36" s="46" t="n">
        <f aca="false">J36/K36</f>
        <v>0.293478260869565</v>
      </c>
      <c r="H36" s="43" t="n">
        <v>0.027</v>
      </c>
      <c r="I36" s="27" t="n">
        <v>0.081</v>
      </c>
      <c r="J36" s="29" t="n">
        <f aca="false">I36-H36</f>
        <v>0.054</v>
      </c>
      <c r="K36" s="27" t="n">
        <v>0.184</v>
      </c>
      <c r="L36" s="47" t="n">
        <v>0.08083072</v>
      </c>
      <c r="M36" s="0" t="s">
        <v>495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6"/>
      <c r="H37" s="43"/>
      <c r="I37" s="27"/>
      <c r="J37" s="29"/>
      <c r="K37" s="27"/>
      <c r="L37" s="47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6" t="n">
        <f aca="false">J38/K38</f>
        <v>0.391169062083272</v>
      </c>
      <c r="H38" s="43" t="n">
        <v>0.017</v>
      </c>
      <c r="I38" s="27" t="n">
        <v>0.0698</v>
      </c>
      <c r="J38" s="29" t="n">
        <f aca="false">I38-H38</f>
        <v>0.0528</v>
      </c>
      <c r="K38" s="27" t="n">
        <v>0.13498</v>
      </c>
      <c r="L38" s="47" t="n">
        <v>0.0606901998</v>
      </c>
      <c r="M38" s="2" t="s">
        <v>491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6" t="n">
        <f aca="false">J39/K39</f>
        <v>0.3</v>
      </c>
      <c r="H39" s="43" t="n">
        <v>0.017</v>
      </c>
      <c r="I39" s="27" t="n">
        <v>0.035</v>
      </c>
      <c r="J39" s="29" t="n">
        <f aca="false">I39-H39</f>
        <v>0.018</v>
      </c>
      <c r="K39" s="27" t="n">
        <v>0.06</v>
      </c>
      <c r="L39" s="47" t="n">
        <v>0.0332</v>
      </c>
      <c r="M39" s="2" t="s">
        <v>492</v>
      </c>
    </row>
    <row r="40" customFormat="false" ht="15" hidden="false" customHeight="false" outlineLevel="0" collapsed="false">
      <c r="G40" s="46" t="n">
        <f aca="false">J40/K40</f>
        <v>0.347826086956522</v>
      </c>
      <c r="H40" s="43" t="n">
        <v>0.017</v>
      </c>
      <c r="I40" s="27" t="n">
        <v>0.081</v>
      </c>
      <c r="J40" s="29" t="n">
        <f aca="false">I40-H40</f>
        <v>0.064</v>
      </c>
      <c r="K40" s="27" t="n">
        <v>0.184</v>
      </c>
      <c r="L40" s="47" t="n">
        <v>0.08083072</v>
      </c>
      <c r="M40" s="2" t="s"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57085020242915"/>
    <col collapsed="false" hidden="false" max="4" min="4" style="0" width="26.0283400809717"/>
    <col collapsed="false" hidden="false" max="5" min="5" style="0" width="13.3886639676113"/>
    <col collapsed="false" hidden="false" max="7" min="6" style="27" width="9.4251012145749"/>
    <col collapsed="false" hidden="false" max="8" min="8" style="27" width="11.6761133603239"/>
    <col collapsed="false" hidden="false" max="9" min="9" style="27" width="10.6032388663968"/>
    <col collapsed="false" hidden="false" max="10" min="10" style="27" width="10.3886639676113"/>
    <col collapsed="false" hidden="false" max="1025" min="11" style="0" width="8.57085020242915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2"/>
      <c r="C2" s="52"/>
      <c r="D2" s="52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</row>
    <row r="3" customFormat="false" ht="15" hidden="false" customHeight="false" outlineLevel="0" collapsed="false">
      <c r="B3" s="52"/>
      <c r="C3" s="52"/>
      <c r="D3" s="52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</row>
    <row r="4" customFormat="false" ht="15.75" hidden="false" customHeight="false" outlineLevel="0" collapsed="false">
      <c r="B4" s="52"/>
      <c r="C4" s="52"/>
      <c r="D4" s="54"/>
      <c r="E4" s="54"/>
      <c r="F4" s="55"/>
      <c r="G4" s="55"/>
      <c r="H4" s="55"/>
      <c r="I4" s="55"/>
      <c r="J4" s="55"/>
      <c r="K4" s="52"/>
      <c r="L4" s="52"/>
      <c r="M4" s="52"/>
      <c r="N4" s="52"/>
      <c r="O4" s="52"/>
    </row>
    <row r="5" customFormat="false" ht="46.5" hidden="false" customHeight="true" outlineLevel="0" collapsed="false">
      <c r="B5" s="52"/>
      <c r="C5" s="52"/>
      <c r="D5" s="56" t="s">
        <v>496</v>
      </c>
      <c r="E5" s="57" t="s">
        <v>497</v>
      </c>
      <c r="F5" s="58" t="s">
        <v>498</v>
      </c>
      <c r="G5" s="58" t="s">
        <v>484</v>
      </c>
      <c r="H5" s="58" t="s">
        <v>499</v>
      </c>
      <c r="I5" s="58" t="s">
        <v>500</v>
      </c>
      <c r="J5" s="58" t="s">
        <v>501</v>
      </c>
      <c r="K5" s="52"/>
      <c r="L5" s="52"/>
      <c r="M5" s="52"/>
      <c r="N5" s="52"/>
      <c r="O5" s="52"/>
    </row>
    <row r="6" customFormat="false" ht="21" hidden="false" customHeight="true" outlineLevel="0" collapsed="false">
      <c r="B6" s="52"/>
      <c r="C6" s="52"/>
      <c r="D6" s="59" t="s">
        <v>502</v>
      </c>
      <c r="E6" s="60" t="n">
        <v>0.459999999999999</v>
      </c>
      <c r="F6" s="61" t="n">
        <v>0.067</v>
      </c>
      <c r="G6" s="61" t="n">
        <v>0.00815723163503697</v>
      </c>
      <c r="H6" s="61" t="n">
        <v>0.075157231635037</v>
      </c>
      <c r="I6" s="61" t="n">
        <v>0.0177331122500804</v>
      </c>
      <c r="J6" s="61" t="n">
        <v>0.075</v>
      </c>
      <c r="K6" s="52"/>
      <c r="L6" s="52"/>
      <c r="M6" s="52"/>
      <c r="N6" s="52"/>
      <c r="O6" s="52"/>
    </row>
    <row r="7" customFormat="false" ht="21" hidden="false" customHeight="true" outlineLevel="0" collapsed="false">
      <c r="B7" s="52"/>
      <c r="C7" s="52"/>
      <c r="D7" s="62" t="s">
        <v>503</v>
      </c>
      <c r="E7" s="63" t="n">
        <v>0.46</v>
      </c>
      <c r="F7" s="64" t="n">
        <v>0.027</v>
      </c>
      <c r="G7" s="64" t="n">
        <v>0.0552</v>
      </c>
      <c r="H7" s="64" t="n">
        <v>0.0822</v>
      </c>
      <c r="I7" s="64" t="n">
        <v>0.12</v>
      </c>
      <c r="J7" s="64" t="n">
        <v>0.075</v>
      </c>
      <c r="K7" s="52"/>
      <c r="L7" s="52"/>
      <c r="M7" s="52"/>
      <c r="N7" s="52"/>
      <c r="O7" s="52"/>
    </row>
    <row r="8" customFormat="false" ht="21" hidden="false" customHeight="true" outlineLevel="0" collapsed="false">
      <c r="B8" s="52"/>
      <c r="C8" s="52"/>
      <c r="D8" s="59" t="s">
        <v>504</v>
      </c>
      <c r="E8" s="60" t="n">
        <v>0.46</v>
      </c>
      <c r="F8" s="61" t="n">
        <v>0.027</v>
      </c>
      <c r="G8" s="61" t="n">
        <v>0.00815723163503697</v>
      </c>
      <c r="H8" s="61" t="n">
        <f aca="false">F8+G8</f>
        <v>0.035157231635037</v>
      </c>
      <c r="I8" s="61" t="n">
        <f aca="false">G8/E8</f>
        <v>0.0177331122500804</v>
      </c>
      <c r="J8" s="61" t="n">
        <f aca="false">H8-I8^2/2</f>
        <v>0.035</v>
      </c>
      <c r="K8" s="52"/>
      <c r="L8" s="52"/>
      <c r="M8" s="52"/>
      <c r="N8" s="52"/>
      <c r="O8" s="52"/>
    </row>
    <row r="9" s="2" customFormat="true" ht="21" hidden="false" customHeight="true" outlineLevel="0" collapsed="false">
      <c r="B9" s="52"/>
      <c r="C9" s="52"/>
      <c r="D9" s="59"/>
      <c r="E9" s="60"/>
      <c r="F9" s="61"/>
      <c r="G9" s="61"/>
      <c r="H9" s="61"/>
      <c r="I9" s="61"/>
      <c r="J9" s="61"/>
      <c r="K9" s="52"/>
      <c r="L9" s="52"/>
      <c r="M9" s="52"/>
      <c r="N9" s="52"/>
      <c r="O9" s="52"/>
    </row>
    <row r="10" customFormat="false" ht="21" hidden="false" customHeight="true" outlineLevel="0" collapsed="false">
      <c r="B10" s="52"/>
      <c r="C10" s="52"/>
      <c r="D10" s="59" t="s">
        <v>490</v>
      </c>
      <c r="E10" s="65" t="n">
        <v>0.36506976744186</v>
      </c>
      <c r="F10" s="61" t="n">
        <v>0.027</v>
      </c>
      <c r="G10" s="61" t="n">
        <v>0.062792</v>
      </c>
      <c r="H10" s="61" t="n">
        <v>0.089792</v>
      </c>
      <c r="I10" s="61" t="n">
        <v>0.172</v>
      </c>
      <c r="J10" s="61" t="n">
        <v>0.075</v>
      </c>
      <c r="K10" s="52"/>
      <c r="L10" s="52"/>
      <c r="M10" s="52"/>
      <c r="N10" s="52"/>
      <c r="O10" s="52"/>
    </row>
    <row r="11" customFormat="false" ht="21" hidden="false" customHeight="true" outlineLevel="0" collapsed="false">
      <c r="B11" s="52"/>
      <c r="C11" s="52"/>
      <c r="D11" s="59" t="s">
        <v>491</v>
      </c>
      <c r="E11" s="65" t="n">
        <v>0.317084012446288</v>
      </c>
      <c r="F11" s="61" t="n">
        <v>0.027</v>
      </c>
      <c r="G11" s="61" t="n">
        <v>0.0428</v>
      </c>
      <c r="H11" s="61" t="n">
        <v>0.0698</v>
      </c>
      <c r="I11" s="61" t="n">
        <v>0.13498</v>
      </c>
      <c r="J11" s="61" t="n">
        <v>0.0606901998</v>
      </c>
      <c r="K11" s="52"/>
      <c r="L11" s="52"/>
      <c r="M11" s="52"/>
      <c r="N11" s="52"/>
      <c r="O11" s="52"/>
    </row>
    <row r="12" customFormat="false" ht="21" hidden="false" customHeight="true" outlineLevel="0" collapsed="false">
      <c r="B12" s="52"/>
      <c r="C12" s="52"/>
      <c r="D12" s="59" t="s">
        <v>492</v>
      </c>
      <c r="E12" s="65" t="n">
        <v>0.133333333333333</v>
      </c>
      <c r="F12" s="61" t="n">
        <v>0.027</v>
      </c>
      <c r="G12" s="61" t="n">
        <v>0.008</v>
      </c>
      <c r="H12" s="61" t="n">
        <v>0.035</v>
      </c>
      <c r="I12" s="61" t="n">
        <v>0.06</v>
      </c>
      <c r="J12" s="61" t="n">
        <v>0.0332</v>
      </c>
      <c r="K12" s="52"/>
      <c r="L12" s="52"/>
      <c r="M12" s="52"/>
      <c r="N12" s="52"/>
      <c r="O12" s="52"/>
    </row>
    <row r="13" customFormat="false" ht="21" hidden="false" customHeight="true" outlineLevel="0" collapsed="false">
      <c r="B13" s="52"/>
      <c r="C13" s="52"/>
      <c r="D13" s="66" t="s">
        <v>495</v>
      </c>
      <c r="E13" s="67" t="n">
        <v>0.293478260869565</v>
      </c>
      <c r="F13" s="68" t="n">
        <v>0.027</v>
      </c>
      <c r="G13" s="68" t="n">
        <v>0.054</v>
      </c>
      <c r="H13" s="68" t="n">
        <v>0.081</v>
      </c>
      <c r="I13" s="68" t="n">
        <v>0.184</v>
      </c>
      <c r="J13" s="68" t="n">
        <v>0.08083072</v>
      </c>
      <c r="K13" s="52"/>
      <c r="L13" s="52"/>
      <c r="M13" s="52"/>
      <c r="N13" s="52"/>
      <c r="O13" s="52"/>
    </row>
    <row r="14" s="2" customFormat="true" ht="58.5" hidden="false" customHeight="true" outlineLevel="0" collapsed="false">
      <c r="B14" s="52"/>
      <c r="C14" s="52"/>
      <c r="D14" s="69" t="s">
        <v>505</v>
      </c>
      <c r="E14" s="69"/>
      <c r="F14" s="69"/>
      <c r="G14" s="69"/>
      <c r="H14" s="69"/>
      <c r="I14" s="69"/>
      <c r="J14" s="69"/>
      <c r="K14" s="52"/>
      <c r="L14" s="52"/>
      <c r="M14" s="52"/>
      <c r="N14" s="52"/>
      <c r="O14" s="52"/>
    </row>
    <row r="15" customFormat="false" ht="21" hidden="false" customHeight="true" outlineLevel="0" collapsed="false">
      <c r="A15" s="2"/>
      <c r="B15" s="52"/>
      <c r="C15" s="52"/>
      <c r="D15" s="70"/>
      <c r="E15" s="71"/>
      <c r="F15" s="61"/>
      <c r="G15" s="61"/>
      <c r="H15" s="61"/>
      <c r="I15" s="61"/>
      <c r="J15" s="61"/>
      <c r="K15" s="52"/>
      <c r="L15" s="52"/>
      <c r="M15" s="52"/>
      <c r="N15" s="52"/>
      <c r="O15" s="52"/>
    </row>
    <row r="16" customFormat="false" ht="21" hidden="false" customHeight="true" outlineLevel="0" collapsed="false">
      <c r="A16" s="2"/>
      <c r="B16" s="52"/>
      <c r="C16" s="52"/>
      <c r="D16" s="70"/>
      <c r="E16" s="71"/>
      <c r="F16" s="61"/>
      <c r="G16" s="61"/>
      <c r="H16" s="61"/>
      <c r="I16" s="61"/>
      <c r="J16" s="61"/>
      <c r="K16" s="52"/>
      <c r="L16" s="52"/>
      <c r="M16" s="52"/>
      <c r="N16" s="52"/>
      <c r="O16" s="52"/>
    </row>
    <row r="17" customFormat="false" ht="21" hidden="false" customHeight="true" outlineLevel="0" collapsed="false">
      <c r="A17" s="2"/>
      <c r="B17" s="52"/>
      <c r="C17" s="52"/>
      <c r="D17" s="70"/>
      <c r="E17" s="71"/>
      <c r="F17" s="61"/>
      <c r="G17" s="61"/>
      <c r="H17" s="61"/>
      <c r="I17" s="61"/>
      <c r="J17" s="61"/>
      <c r="K17" s="52"/>
      <c r="L17" s="52"/>
      <c r="M17" s="52"/>
      <c r="N17" s="52"/>
      <c r="O17" s="52"/>
    </row>
    <row r="18" customFormat="false" ht="21" hidden="false" customHeight="true" outlineLevel="0" collapsed="false">
      <c r="A18" s="2"/>
      <c r="B18" s="52"/>
      <c r="C18" s="52"/>
      <c r="D18" s="70"/>
      <c r="E18" s="71"/>
      <c r="F18" s="61"/>
      <c r="G18" s="61"/>
      <c r="H18" s="61"/>
      <c r="I18" s="61"/>
      <c r="J18" s="61"/>
      <c r="K18" s="52"/>
      <c r="L18" s="52"/>
      <c r="M18" s="52"/>
      <c r="N18" s="52"/>
      <c r="O18" s="52"/>
    </row>
    <row r="19" customFormat="false" ht="21" hidden="false" customHeight="true" outlineLevel="0" collapsed="false">
      <c r="A19" s="2"/>
      <c r="B19" s="52"/>
      <c r="C19" s="52"/>
      <c r="D19" s="70"/>
      <c r="E19" s="71"/>
      <c r="F19" s="61"/>
      <c r="G19" s="61"/>
      <c r="H19" s="61"/>
      <c r="I19" s="61"/>
      <c r="J19" s="61"/>
      <c r="K19" s="52"/>
      <c r="L19" s="52"/>
      <c r="M19" s="52"/>
      <c r="N19" s="52"/>
      <c r="O19" s="52"/>
    </row>
    <row r="20" customFormat="false" ht="21" hidden="false" customHeight="true" outlineLevel="0" collapsed="false">
      <c r="A20" s="2"/>
      <c r="B20" s="52"/>
      <c r="C20" s="52"/>
      <c r="D20" s="70"/>
      <c r="E20" s="71"/>
      <c r="F20" s="61"/>
      <c r="G20" s="61"/>
      <c r="H20" s="61"/>
      <c r="I20" s="61"/>
      <c r="J20" s="61"/>
      <c r="K20" s="52"/>
      <c r="L20" s="52"/>
      <c r="M20" s="52"/>
      <c r="N20" s="52"/>
      <c r="O20" s="52"/>
    </row>
    <row r="21" customFormat="false" ht="21" hidden="false" customHeight="true" outlineLevel="0" collapsed="false">
      <c r="A21" s="2"/>
      <c r="B21" s="52"/>
      <c r="C21" s="52"/>
      <c r="D21" s="70"/>
      <c r="E21" s="71"/>
      <c r="F21" s="61"/>
      <c r="G21" s="61"/>
      <c r="H21" s="61"/>
      <c r="I21" s="61"/>
      <c r="J21" s="61"/>
      <c r="K21" s="52"/>
      <c r="L21" s="52"/>
      <c r="M21" s="52"/>
      <c r="N21" s="52"/>
      <c r="O21" s="52"/>
    </row>
    <row r="22" customFormat="false" ht="21" hidden="false" customHeight="true" outlineLevel="0" collapsed="false">
      <c r="A22" s="2"/>
      <c r="B22" s="52"/>
      <c r="C22" s="52"/>
      <c r="D22" s="70"/>
      <c r="E22" s="71"/>
      <c r="F22" s="61"/>
      <c r="G22" s="61"/>
      <c r="H22" s="61"/>
      <c r="I22" s="61"/>
      <c r="J22" s="61"/>
      <c r="K22" s="52"/>
      <c r="L22" s="52"/>
      <c r="M22" s="52"/>
      <c r="N22" s="52"/>
      <c r="O22" s="52"/>
    </row>
    <row r="23" customFormat="false" ht="15" hidden="false" customHeight="false" outlineLevel="0" collapsed="false">
      <c r="A23" s="2"/>
      <c r="B23" s="52"/>
      <c r="C23" s="52"/>
      <c r="D23" s="52"/>
      <c r="E23" s="72"/>
      <c r="F23" s="53"/>
      <c r="G23" s="53"/>
      <c r="H23" s="53"/>
      <c r="I23" s="53"/>
      <c r="J23" s="53"/>
      <c r="K23" s="52"/>
      <c r="L23" s="52"/>
      <c r="M23" s="52"/>
      <c r="N23" s="52"/>
      <c r="O23" s="52"/>
    </row>
    <row r="24" customFormat="false" ht="15" hidden="false" customHeight="false" outlineLevel="0" collapsed="false">
      <c r="A24" s="2"/>
      <c r="E24" s="46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490</v>
      </c>
      <c r="E25" s="46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491</v>
      </c>
      <c r="E26" s="46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492</v>
      </c>
      <c r="E27" s="46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495</v>
      </c>
      <c r="E28" s="46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A10" activeCellId="0" sqref="A10"/>
    </sheetView>
  </sheetViews>
  <sheetFormatPr defaultRowHeight="13.8"/>
  <cols>
    <col collapsed="false" hidden="false" max="1" min="1" style="0" width="28.7085020242915"/>
    <col collapsed="false" hidden="false" max="2" min="2" style="0" width="61.8056680161943"/>
    <col collapsed="false" hidden="false" max="3" min="3" style="0" width="8.57085020242915"/>
    <col collapsed="false" hidden="false" max="4" min="4" style="0" width="10.3886639676113"/>
    <col collapsed="false" hidden="false" max="5" min="5" style="0" width="28.0647773279352"/>
    <col collapsed="false" hidden="false" max="6" min="6" style="0" width="21.5303643724696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2.4939271255061"/>
    <col collapsed="false" hidden="false" max="12" min="12" style="0" width="26.0283400809717"/>
    <col collapsed="false" hidden="false" max="14" min="13" style="0" width="23.2429149797571"/>
    <col collapsed="false" hidden="false" max="16" min="15" style="0" width="13.3886639676113"/>
    <col collapsed="false" hidden="false" max="21" min="17" style="0" width="9.31983805668016"/>
    <col collapsed="false" hidden="false" max="22" min="22" style="0" width="16.3886639676113"/>
    <col collapsed="false" hidden="false" max="24" min="23" style="0" width="13.3886639676113"/>
    <col collapsed="false" hidden="false" max="26" min="25" style="0" width="10.9271255060729"/>
    <col collapsed="false" hidden="false" max="29" min="27" style="0" width="13.3886639676113"/>
    <col collapsed="false" hidden="false" max="30" min="30" style="0" width="11.1417004048583"/>
    <col collapsed="false" hidden="false" max="31" min="31" style="4" width="13.3886639676113"/>
    <col collapsed="false" hidden="false" max="36" min="32" style="0" width="13.3886639676113"/>
    <col collapsed="false" hidden="false" max="37" min="37" style="0" width="12.9595141700405"/>
    <col collapsed="false" hidden="false" max="41" min="38" style="0" width="8.57085020242915"/>
    <col collapsed="false" hidden="false" max="43" min="42" style="0" width="11.6761133603239"/>
    <col collapsed="false" hidden="false" max="48" min="44" style="0" width="13.3886639676113"/>
    <col collapsed="false" hidden="false" max="1025" min="49" style="0" width="8.57085020242915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0</v>
      </c>
      <c r="D6" s="22" t="n"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0</v>
      </c>
      <c r="D7" s="22" t="n"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0</v>
      </c>
      <c r="D8" s="22" t="n"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0</v>
      </c>
      <c r="D9" s="22" t="n"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1" t="s">
        <v>130</v>
      </c>
      <c r="C10" s="22" t="n">
        <v>1</v>
      </c>
      <c r="D10" s="22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136</v>
      </c>
      <c r="N10" s="0" t="s">
        <v>137</v>
      </c>
      <c r="O10" s="23" t="n">
        <v>0</v>
      </c>
      <c r="P10" s="22" t="n">
        <f aca="false">FALSE()</f>
        <v>0</v>
      </c>
      <c r="Q10" s="23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3" t="n">
        <v>0.02</v>
      </c>
      <c r="W10" s="0" t="n">
        <v>0</v>
      </c>
      <c r="X10" s="0" t="n">
        <v>10</v>
      </c>
      <c r="Y10" s="23" t="n">
        <v>0.04</v>
      </c>
      <c r="Z10" s="23" t="n">
        <v>0.04</v>
      </c>
      <c r="AA10" s="23" t="n">
        <v>0.03</v>
      </c>
      <c r="AB10" s="23" t="n">
        <v>0.01</v>
      </c>
      <c r="AC10" s="23" t="n">
        <v>0.075</v>
      </c>
      <c r="AD10" s="23" t="s">
        <v>138</v>
      </c>
      <c r="AE10" s="4" t="n">
        <v>0.075</v>
      </c>
      <c r="AF10" s="23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4" t="n">
        <v>1</v>
      </c>
      <c r="AR10" s="0" t="n">
        <v>200</v>
      </c>
      <c r="AS10" s="2" t="s">
        <v>145</v>
      </c>
      <c r="AT10" s="25" t="n">
        <v>0.25</v>
      </c>
      <c r="AU10" s="25" t="n">
        <v>0.145</v>
      </c>
      <c r="AV10" s="25" t="n">
        <v>0.05</v>
      </c>
      <c r="AW10" s="22" t="n">
        <f aca="false">FALSE()</f>
        <v>0</v>
      </c>
      <c r="AX10" s="22" t="n">
        <f aca="false">FALSE()</f>
        <v>0</v>
      </c>
      <c r="AY10" s="22" t="n">
        <f aca="false">FALSE()</f>
        <v>0</v>
      </c>
    </row>
    <row r="11" customFormat="false" ht="13.8" hidden="false" customHeight="false" outlineLevel="0" collapsed="false">
      <c r="C11" s="22"/>
      <c r="D11" s="22"/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AE13" s="0"/>
    </row>
    <row r="14" customFormat="false" ht="13.8" hidden="false" customHeight="false" outlineLevel="0" collapsed="false">
      <c r="B14" s="1" t="s">
        <v>166</v>
      </c>
      <c r="C14" s="22"/>
      <c r="D14" s="22"/>
      <c r="I14" s="2"/>
      <c r="J14" s="2"/>
      <c r="O14" s="23"/>
      <c r="P14" s="22"/>
      <c r="Q14" s="23"/>
      <c r="V14" s="23"/>
      <c r="Y14" s="23"/>
      <c r="Z14" s="23"/>
      <c r="AA14" s="23"/>
      <c r="AB14" s="23"/>
      <c r="AC14" s="23"/>
      <c r="AD14" s="23"/>
      <c r="AE14" s="0"/>
      <c r="AF14" s="23"/>
      <c r="AH14" s="2"/>
      <c r="AI14" s="2"/>
      <c r="AN14" s="2"/>
      <c r="AP14" s="2"/>
      <c r="AQ14" s="24"/>
      <c r="AS14" s="2"/>
      <c r="AT14" s="25"/>
      <c r="AU14" s="25"/>
      <c r="AV14" s="25"/>
      <c r="AW14" s="22"/>
      <c r="AX14" s="22"/>
      <c r="AY14" s="22"/>
    </row>
    <row r="15" customFormat="false" ht="13.8" hidden="false" customHeight="false" outlineLevel="0" collapsed="false">
      <c r="A15" s="0" t="s">
        <v>167</v>
      </c>
      <c r="B15" s="21" t="s">
        <v>168</v>
      </c>
      <c r="C15" s="22" t="n">
        <v>0</v>
      </c>
      <c r="D15" s="22" t="n"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3" t="n">
        <v>0</v>
      </c>
      <c r="P15" s="22" t="n">
        <f aca="false">FALSE()</f>
        <v>0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169</v>
      </c>
      <c r="B16" s="21" t="s">
        <v>168</v>
      </c>
      <c r="C16" s="22" t="n">
        <v>0</v>
      </c>
      <c r="D16" s="22" t="n"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3" t="n">
        <v>0.01</v>
      </c>
      <c r="P16" s="22" t="n">
        <f aca="false">FALSE()</f>
        <v>0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customFormat="false" ht="13.8" hidden="false" customHeight="false" outlineLevel="0" collapsed="false">
      <c r="A17" s="0" t="s">
        <v>170</v>
      </c>
      <c r="B17" s="21" t="s">
        <v>168</v>
      </c>
      <c r="C17" s="22" t="n">
        <v>0</v>
      </c>
      <c r="D17" s="22" t="n">
        <v>0</v>
      </c>
      <c r="E17" s="0" t="s">
        <v>131</v>
      </c>
      <c r="F17" s="0" t="s">
        <v>132</v>
      </c>
      <c r="G17" s="0" t="n">
        <v>1000</v>
      </c>
      <c r="H17" s="0" t="n">
        <v>500</v>
      </c>
      <c r="I17" s="2" t="s">
        <v>133</v>
      </c>
      <c r="J17" s="2" t="s">
        <v>133</v>
      </c>
      <c r="K17" s="0" t="s">
        <v>134</v>
      </c>
      <c r="L17" s="0" t="s">
        <v>135</v>
      </c>
      <c r="M17" s="0" t="s">
        <v>136</v>
      </c>
      <c r="N17" s="0" t="s">
        <v>137</v>
      </c>
      <c r="O17" s="23" t="n">
        <v>-0.01</v>
      </c>
      <c r="P17" s="22" t="n">
        <f aca="false">FALSE()</f>
        <v>0</v>
      </c>
      <c r="Q17" s="23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0" t="s">
        <v>139</v>
      </c>
      <c r="AH17" s="2" t="s">
        <v>151</v>
      </c>
      <c r="AI17" s="2" t="s">
        <v>141</v>
      </c>
      <c r="AJ17" s="0" t="n">
        <v>30</v>
      </c>
      <c r="AK17" s="0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0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s="2" customFormat="true" ht="13.8" hidden="false" customHeight="false" outlineLevel="0" collapsed="false">
      <c r="A18" s="2" t="s">
        <v>171</v>
      </c>
      <c r="B18" s="21" t="s">
        <v>168</v>
      </c>
      <c r="C18" s="22" t="n">
        <v>0</v>
      </c>
      <c r="D18" s="22" t="n">
        <v>0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23" t="n">
        <v>0.02</v>
      </c>
      <c r="P18" s="22" t="n">
        <f aca="false">FALSE()</f>
        <v>0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" t="s">
        <v>172</v>
      </c>
      <c r="B19" s="21" t="s">
        <v>168</v>
      </c>
      <c r="C19" s="22" t="n">
        <v>0</v>
      </c>
      <c r="D19" s="22" t="n">
        <v>0</v>
      </c>
      <c r="E19" s="2" t="s">
        <v>131</v>
      </c>
      <c r="F19" s="2" t="s">
        <v>132</v>
      </c>
      <c r="G19" s="2" t="n">
        <v>1000</v>
      </c>
      <c r="H19" s="2" t="n">
        <v>500</v>
      </c>
      <c r="I19" s="2" t="s">
        <v>133</v>
      </c>
      <c r="J19" s="2" t="s">
        <v>133</v>
      </c>
      <c r="K19" s="2" t="s">
        <v>134</v>
      </c>
      <c r="L19" s="2" t="s">
        <v>135</v>
      </c>
      <c r="M19" s="2" t="s">
        <v>136</v>
      </c>
      <c r="N19" s="2" t="s">
        <v>137</v>
      </c>
      <c r="O19" s="23" t="n">
        <v>-0.02</v>
      </c>
      <c r="P19" s="22" t="n">
        <f aca="false">FALSE()</f>
        <v>0</v>
      </c>
      <c r="Q19" s="23" t="n">
        <v>0.022</v>
      </c>
      <c r="R19" s="2" t="n">
        <v>3</v>
      </c>
      <c r="S19" s="0" t="n">
        <v>75</v>
      </c>
      <c r="T19" s="2" t="n">
        <v>50</v>
      </c>
      <c r="U19" s="2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2" t="s">
        <v>139</v>
      </c>
      <c r="AH19" s="2" t="s">
        <v>151</v>
      </c>
      <c r="AI19" s="2" t="s">
        <v>141</v>
      </c>
      <c r="AJ19" s="0" t="n">
        <v>30</v>
      </c>
      <c r="AK19" s="2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2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173</v>
      </c>
      <c r="B20" s="21" t="s">
        <v>174</v>
      </c>
      <c r="C20" s="22" t="n">
        <v>0</v>
      </c>
      <c r="D20" s="22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0</v>
      </c>
      <c r="P20" s="22" t="n">
        <f aca="false">FALSE()</f>
        <v>0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175</v>
      </c>
      <c r="B21" s="21" t="s">
        <v>174</v>
      </c>
      <c r="C21" s="22" t="n">
        <v>0</v>
      </c>
      <c r="D21" s="22" t="n">
        <v>0</v>
      </c>
      <c r="E21" s="0" t="s">
        <v>147</v>
      </c>
      <c r="F21" s="0" t="s">
        <v>148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149</v>
      </c>
      <c r="L21" s="0" t="s">
        <v>135</v>
      </c>
      <c r="M21" s="0" t="s">
        <v>136</v>
      </c>
      <c r="N21" s="0" t="s">
        <v>137</v>
      </c>
      <c r="O21" s="23" t="n">
        <v>-0.01</v>
      </c>
      <c r="P21" s="22" t="n">
        <f aca="false">FALSE()</f>
        <v>0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176</v>
      </c>
      <c r="B22" s="21" t="s">
        <v>174</v>
      </c>
      <c r="C22" s="22" t="n">
        <v>0</v>
      </c>
      <c r="D22" s="22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0</v>
      </c>
      <c r="P22" s="22" t="n">
        <f aca="false">FALSE()</f>
        <v>0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177</v>
      </c>
      <c r="B23" s="21" t="s">
        <v>174</v>
      </c>
      <c r="C23" s="22" t="n">
        <v>0</v>
      </c>
      <c r="D23" s="22" t="n">
        <v>0</v>
      </c>
      <c r="E23" s="0" t="s">
        <v>155</v>
      </c>
      <c r="F23" s="0" t="s">
        <v>156</v>
      </c>
      <c r="G23" s="0" t="n">
        <v>1000</v>
      </c>
      <c r="H23" s="0" t="n">
        <v>600</v>
      </c>
      <c r="I23" s="2" t="s">
        <v>133</v>
      </c>
      <c r="J23" s="2" t="s">
        <v>133</v>
      </c>
      <c r="K23" s="0" t="s">
        <v>157</v>
      </c>
      <c r="L23" s="0" t="s">
        <v>135</v>
      </c>
      <c r="M23" s="0" t="s">
        <v>136</v>
      </c>
      <c r="N23" s="0" t="s">
        <v>137</v>
      </c>
      <c r="O23" s="23" t="n">
        <v>-0.01</v>
      </c>
      <c r="P23" s="22" t="n">
        <f aca="false">FALSE()</f>
        <v>0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178</v>
      </c>
      <c r="B24" s="21" t="s">
        <v>174</v>
      </c>
      <c r="C24" s="22" t="n">
        <v>0</v>
      </c>
      <c r="D24" s="22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</v>
      </c>
      <c r="P24" s="22" t="n">
        <f aca="false">FALSE()</f>
        <v>0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customFormat="false" ht="13.8" hidden="false" customHeight="false" outlineLevel="0" collapsed="false">
      <c r="A25" s="26" t="s">
        <v>179</v>
      </c>
      <c r="B25" s="21" t="s">
        <v>174</v>
      </c>
      <c r="C25" s="22" t="n">
        <v>0</v>
      </c>
      <c r="D25" s="22" t="n">
        <v>0</v>
      </c>
      <c r="E25" s="0" t="s">
        <v>159</v>
      </c>
      <c r="F25" s="0" t="s">
        <v>160</v>
      </c>
      <c r="G25" s="0" t="n">
        <v>1000</v>
      </c>
      <c r="H25" s="0" t="n">
        <v>300</v>
      </c>
      <c r="I25" s="2" t="s">
        <v>133</v>
      </c>
      <c r="J25" s="2" t="s">
        <v>133</v>
      </c>
      <c r="K25" s="0" t="s">
        <v>161</v>
      </c>
      <c r="L25" s="0" t="s">
        <v>135</v>
      </c>
      <c r="M25" s="0" t="s">
        <v>136</v>
      </c>
      <c r="N25" s="0" t="s">
        <v>137</v>
      </c>
      <c r="O25" s="23" t="n">
        <v>0.01</v>
      </c>
      <c r="P25" s="22" t="n">
        <f aca="false">FALSE()</f>
        <v>0</v>
      </c>
      <c r="Q25" s="23" t="n">
        <v>0.022</v>
      </c>
      <c r="R25" s="0" t="n">
        <v>3</v>
      </c>
      <c r="S25" s="0" t="n">
        <v>75</v>
      </c>
      <c r="T25" s="0" t="n">
        <v>50</v>
      </c>
      <c r="U25" s="0" t="n">
        <v>60</v>
      </c>
      <c r="V25" s="23" t="n">
        <v>0.02</v>
      </c>
      <c r="W25" s="0" t="n">
        <v>0</v>
      </c>
      <c r="X25" s="0" t="n">
        <v>10</v>
      </c>
      <c r="Y25" s="23" t="n">
        <v>0.04</v>
      </c>
      <c r="Z25" s="23" t="n">
        <v>0.04</v>
      </c>
      <c r="AA25" s="23" t="n">
        <v>0.03</v>
      </c>
      <c r="AB25" s="23" t="n">
        <v>0.01</v>
      </c>
      <c r="AC25" s="23" t="n">
        <v>0.075</v>
      </c>
      <c r="AD25" s="23" t="s">
        <v>150</v>
      </c>
      <c r="AE25" s="4" t="n">
        <v>0.0822</v>
      </c>
      <c r="AF25" s="23" t="n">
        <v>0.12</v>
      </c>
      <c r="AG25" s="0" t="s">
        <v>139</v>
      </c>
      <c r="AH25" s="2" t="s">
        <v>151</v>
      </c>
      <c r="AI25" s="2" t="s">
        <v>141</v>
      </c>
      <c r="AJ25" s="0" t="n">
        <v>30</v>
      </c>
      <c r="AK25" s="0" t="s">
        <v>142</v>
      </c>
      <c r="AL25" s="0" t="n">
        <v>5</v>
      </c>
      <c r="AM25" s="0" t="n">
        <v>200</v>
      </c>
      <c r="AN25" s="2" t="s">
        <v>143</v>
      </c>
      <c r="AO25" s="0" t="n">
        <v>1</v>
      </c>
      <c r="AP25" s="2" t="s">
        <v>144</v>
      </c>
      <c r="AQ25" s="24" t="n">
        <v>0.75</v>
      </c>
      <c r="AR25" s="0" t="n">
        <v>200</v>
      </c>
      <c r="AS25" s="2" t="s">
        <v>145</v>
      </c>
      <c r="AT25" s="25" t="n">
        <v>0.25</v>
      </c>
      <c r="AU25" s="25" t="n">
        <v>0.145</v>
      </c>
      <c r="AV25" s="25" t="n">
        <v>0.05</v>
      </c>
      <c r="AW25" s="22" t="n">
        <f aca="false">FALSE()</f>
        <v>0</v>
      </c>
      <c r="AX25" s="22" t="n">
        <f aca="false">TRUE()</f>
        <v>1</v>
      </c>
      <c r="AY25" s="22" t="n">
        <f aca="false">FALSE()</f>
        <v>0</v>
      </c>
    </row>
    <row r="26" s="2" customFormat="true" ht="13.8" hidden="false" customHeight="false" outlineLevel="0" collapsed="false">
      <c r="A26" s="26"/>
      <c r="B26" s="21"/>
      <c r="C26" s="22"/>
      <c r="D26" s="22"/>
      <c r="O26" s="23"/>
      <c r="P26" s="22"/>
      <c r="Q26" s="23"/>
      <c r="S26" s="0"/>
      <c r="V26" s="23"/>
      <c r="W26" s="0"/>
      <c r="X26" s="0"/>
      <c r="Y26" s="23"/>
      <c r="Z26" s="23"/>
      <c r="AA26" s="23"/>
      <c r="AB26" s="23"/>
      <c r="AC26" s="23"/>
      <c r="AD26" s="23"/>
      <c r="AE26" s="4"/>
      <c r="AF26" s="23"/>
      <c r="AJ26" s="0"/>
      <c r="AL26" s="0"/>
      <c r="AM26" s="0"/>
      <c r="AO26" s="0"/>
      <c r="AQ26" s="24"/>
      <c r="AT26" s="25"/>
      <c r="AU26" s="25"/>
      <c r="AV26" s="25"/>
      <c r="AW26" s="22"/>
      <c r="AX26" s="22"/>
      <c r="AY26" s="22"/>
    </row>
    <row r="27" customFormat="false" ht="13.8" hidden="false" customHeight="false" outlineLevel="0" collapsed="false">
      <c r="A27" s="26" t="s">
        <v>180</v>
      </c>
      <c r="B27" s="21" t="s">
        <v>181</v>
      </c>
      <c r="C27" s="22" t="n">
        <v>0</v>
      </c>
      <c r="D27" s="22" t="n">
        <v>0</v>
      </c>
      <c r="E27" s="2" t="s">
        <v>147</v>
      </c>
      <c r="F27" s="2" t="s">
        <v>148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149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f aca="false">FALSE()</f>
        <v>0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A28" s="26" t="s">
        <v>182</v>
      </c>
      <c r="B28" s="21" t="s">
        <v>181</v>
      </c>
      <c r="C28" s="22" t="n">
        <v>0</v>
      </c>
      <c r="D28" s="22" t="n">
        <v>0</v>
      </c>
      <c r="E28" s="2" t="s">
        <v>155</v>
      </c>
      <c r="F28" s="2" t="s">
        <v>156</v>
      </c>
      <c r="G28" s="2" t="n">
        <v>1000</v>
      </c>
      <c r="H28" s="2" t="n">
        <v>600</v>
      </c>
      <c r="I28" s="2" t="s">
        <v>133</v>
      </c>
      <c r="J28" s="2" t="s">
        <v>133</v>
      </c>
      <c r="K28" s="2" t="s">
        <v>157</v>
      </c>
      <c r="L28" s="2" t="s">
        <v>135</v>
      </c>
      <c r="M28" s="2" t="s">
        <v>136</v>
      </c>
      <c r="N28" s="2" t="s">
        <v>137</v>
      </c>
      <c r="O28" s="23" t="n">
        <v>-0.01</v>
      </c>
      <c r="P28" s="22" t="n">
        <f aca="false">FALSE()</f>
        <v>0</v>
      </c>
      <c r="Q28" s="23" t="n">
        <v>0.022</v>
      </c>
      <c r="R28" s="2" t="n">
        <v>3</v>
      </c>
      <c r="S28" s="0" t="n">
        <v>75</v>
      </c>
      <c r="T28" s="2" t="n">
        <v>50</v>
      </c>
      <c r="U28" s="2" t="n">
        <v>60</v>
      </c>
      <c r="V28" s="23" t="n">
        <v>0.02</v>
      </c>
      <c r="W28" s="0" t="n">
        <v>0</v>
      </c>
      <c r="X28" s="0" t="n">
        <v>10</v>
      </c>
      <c r="Y28" s="23" t="n">
        <v>0.04</v>
      </c>
      <c r="Z28" s="23" t="n">
        <v>0.04</v>
      </c>
      <c r="AA28" s="23" t="n">
        <v>0.03</v>
      </c>
      <c r="AB28" s="23" t="n">
        <v>0.01</v>
      </c>
      <c r="AC28" s="23" t="n">
        <v>0.075</v>
      </c>
      <c r="AD28" s="23" t="s">
        <v>150</v>
      </c>
      <c r="AE28" s="4" t="n">
        <v>0.0822</v>
      </c>
      <c r="AF28" s="23" t="n">
        <v>0.12</v>
      </c>
      <c r="AG28" s="2" t="s">
        <v>139</v>
      </c>
      <c r="AH28" s="2" t="s">
        <v>151</v>
      </c>
      <c r="AI28" s="2" t="s">
        <v>141</v>
      </c>
      <c r="AJ28" s="0" t="n">
        <v>30</v>
      </c>
      <c r="AK28" s="2" t="s">
        <v>142</v>
      </c>
      <c r="AL28" s="0" t="n">
        <v>5</v>
      </c>
      <c r="AM28" s="0" t="n">
        <v>200</v>
      </c>
      <c r="AN28" s="2" t="s">
        <v>143</v>
      </c>
      <c r="AO28" s="0" t="n">
        <v>1</v>
      </c>
      <c r="AP28" s="2" t="s">
        <v>144</v>
      </c>
      <c r="AQ28" s="24" t="n">
        <v>0.5</v>
      </c>
      <c r="AR28" s="2" t="n">
        <v>200</v>
      </c>
      <c r="AS28" s="2" t="s">
        <v>145</v>
      </c>
      <c r="AT28" s="25" t="n">
        <v>0.25</v>
      </c>
      <c r="AU28" s="25" t="n">
        <v>0.145</v>
      </c>
      <c r="AV28" s="25" t="n">
        <v>0.05</v>
      </c>
      <c r="AW28" s="22" t="n">
        <f aca="false">FALSE()</f>
        <v>0</v>
      </c>
      <c r="AX28" s="22" t="n">
        <f aca="false">TRUE()</f>
        <v>1</v>
      </c>
      <c r="AY28" s="22" t="n">
        <f aca="false">FALSE()</f>
        <v>0</v>
      </c>
    </row>
    <row r="29" customFormat="false" ht="13.8" hidden="false" customHeight="false" outlineLevel="0" collapsed="false">
      <c r="B29" s="21"/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customFormat="false" ht="13.8" hidden="false" customHeight="false" outlineLevel="0" collapsed="false">
      <c r="B30" s="1" t="s">
        <v>183</v>
      </c>
      <c r="C30" s="22"/>
      <c r="D30" s="22"/>
      <c r="I30" s="2"/>
      <c r="J30" s="2"/>
      <c r="O30" s="23"/>
      <c r="P30" s="22"/>
      <c r="Q30" s="23"/>
      <c r="V30" s="23"/>
      <c r="Y30" s="23"/>
      <c r="Z30" s="23"/>
      <c r="AA30" s="23"/>
      <c r="AB30" s="23"/>
      <c r="AC30" s="23"/>
      <c r="AD30" s="23"/>
      <c r="AE30" s="0"/>
      <c r="AF30" s="23"/>
      <c r="AH30" s="2"/>
      <c r="AI30" s="2"/>
      <c r="AN30" s="2"/>
      <c r="AP30" s="2"/>
      <c r="AQ30" s="24"/>
      <c r="AS30" s="2"/>
      <c r="AT30" s="25"/>
      <c r="AU30" s="25"/>
      <c r="AV30" s="25"/>
      <c r="AW30" s="22"/>
      <c r="AX30" s="22"/>
      <c r="AY30" s="22"/>
    </row>
    <row r="31" s="2" customFormat="true" ht="13.8" hidden="false" customHeight="false" outlineLevel="0" collapsed="false">
      <c r="B31" s="1" t="s">
        <v>184</v>
      </c>
      <c r="C31" s="22"/>
      <c r="D31" s="22"/>
      <c r="O31" s="23"/>
      <c r="P31" s="22"/>
      <c r="Q31" s="23"/>
      <c r="S31" s="0"/>
      <c r="V31" s="23"/>
      <c r="W31" s="0"/>
      <c r="X31" s="0"/>
      <c r="Y31" s="23"/>
      <c r="Z31" s="23"/>
      <c r="AA31" s="23"/>
      <c r="AB31" s="23"/>
      <c r="AC31" s="23"/>
      <c r="AD31" s="23"/>
      <c r="AE31" s="4"/>
      <c r="AF31" s="23"/>
      <c r="AJ31" s="0"/>
      <c r="AL31" s="0"/>
      <c r="AM31" s="0"/>
      <c r="AO31" s="0"/>
      <c r="AQ31" s="24"/>
      <c r="AT31" s="25"/>
      <c r="AU31" s="25"/>
      <c r="AV31" s="25"/>
      <c r="AW31" s="22"/>
      <c r="AX31" s="22"/>
      <c r="AY31" s="22"/>
    </row>
    <row r="32" customFormat="false" ht="13.8" hidden="false" customHeight="false" outlineLevel="0" collapsed="false">
      <c r="A32" s="26" t="s">
        <v>185</v>
      </c>
      <c r="B32" s="21" t="s">
        <v>186</v>
      </c>
      <c r="C32" s="22" t="n">
        <v>0</v>
      </c>
      <c r="D32" s="22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23" t="n">
        <v>0</v>
      </c>
      <c r="P32" s="22" t="n">
        <f aca="false">FALSE()</f>
        <v>0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0.075157231635037</v>
      </c>
      <c r="AF32" s="27" t="n">
        <v>0.0177331122500804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187</v>
      </c>
      <c r="B33" s="21" t="s">
        <v>188</v>
      </c>
      <c r="C33" s="22" t="n">
        <v>0</v>
      </c>
      <c r="D33" s="22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23" t="n">
        <v>0</v>
      </c>
      <c r="P33" s="22" t="n">
        <f aca="false">FALSE()</f>
        <v>0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0.0758385930742359</v>
      </c>
      <c r="AF33" s="27" t="n">
        <v>0.0409534632048607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189</v>
      </c>
      <c r="B34" s="21" t="s">
        <v>190</v>
      </c>
      <c r="C34" s="22" t="n">
        <v>0</v>
      </c>
      <c r="D34" s="22" t="n">
        <f aca="false">FALSE()</f>
        <v>0</v>
      </c>
      <c r="E34" s="2" t="s">
        <v>131</v>
      </c>
      <c r="F34" s="2" t="s">
        <v>132</v>
      </c>
      <c r="G34" s="2" t="n">
        <v>1000</v>
      </c>
      <c r="H34" s="2" t="n">
        <v>500</v>
      </c>
      <c r="I34" s="2" t="s">
        <v>133</v>
      </c>
      <c r="J34" s="2" t="s">
        <v>133</v>
      </c>
      <c r="K34" s="2" t="s">
        <v>134</v>
      </c>
      <c r="L34" s="2" t="s">
        <v>135</v>
      </c>
      <c r="M34" s="2" t="s">
        <v>136</v>
      </c>
      <c r="N34" s="2" t="s">
        <v>137</v>
      </c>
      <c r="O34" s="23" t="n">
        <v>0</v>
      </c>
      <c r="P34" s="22" t="n">
        <f aca="false">FALSE()</f>
        <v>0</v>
      </c>
      <c r="Q34" s="23" t="n">
        <v>0.022</v>
      </c>
      <c r="R34" s="2" t="n">
        <v>3</v>
      </c>
      <c r="S34" s="0" t="n">
        <v>75</v>
      </c>
      <c r="T34" s="2" t="n">
        <v>50</v>
      </c>
      <c r="U34" s="2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0.0771476371054926</v>
      </c>
      <c r="AF34" s="27" t="n">
        <v>0.0655383415336796</v>
      </c>
      <c r="AG34" s="2" t="s">
        <v>139</v>
      </c>
      <c r="AH34" s="2" t="s">
        <v>151</v>
      </c>
      <c r="AI34" s="2" t="s">
        <v>141</v>
      </c>
      <c r="AJ34" s="0" t="n">
        <v>30</v>
      </c>
      <c r="AK34" s="2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191</v>
      </c>
      <c r="B35" s="21" t="s">
        <v>192</v>
      </c>
      <c r="C35" s="22" t="n">
        <v>0</v>
      </c>
      <c r="D35" s="22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3" t="n">
        <v>0</v>
      </c>
      <c r="P35" s="22" t="n">
        <f aca="false">FALSE()</f>
        <v>0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0.0792100357163979</v>
      </c>
      <c r="AF35" s="23" t="n">
        <v>0.0917609472095606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193</v>
      </c>
      <c r="B36" s="21" t="s">
        <v>194</v>
      </c>
      <c r="C36" s="22" t="n">
        <v>0</v>
      </c>
      <c r="D36" s="22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3" t="n">
        <v>0</v>
      </c>
      <c r="P36" s="22" t="n">
        <f aca="false">FALSE()</f>
        <v>0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0.080575584650642</v>
      </c>
      <c r="AF36" s="23" t="n">
        <v>0.105599097066613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customFormat="false" ht="13.8" hidden="false" customHeight="false" outlineLevel="0" collapsed="false">
      <c r="A37" s="26" t="s">
        <v>195</v>
      </c>
      <c r="B37" s="21" t="s">
        <v>196</v>
      </c>
      <c r="C37" s="22" t="n">
        <v>0</v>
      </c>
      <c r="D37" s="22" t="n">
        <v>0</v>
      </c>
      <c r="E37" s="0" t="s">
        <v>131</v>
      </c>
      <c r="F37" s="0" t="s">
        <v>132</v>
      </c>
      <c r="G37" s="0" t="n">
        <v>1000</v>
      </c>
      <c r="H37" s="0" t="n">
        <v>500</v>
      </c>
      <c r="I37" s="2" t="s">
        <v>133</v>
      </c>
      <c r="J37" s="2" t="s">
        <v>133</v>
      </c>
      <c r="K37" s="0" t="s">
        <v>134</v>
      </c>
      <c r="L37" s="0" t="s">
        <v>135</v>
      </c>
      <c r="M37" s="0" t="s">
        <v>136</v>
      </c>
      <c r="N37" s="0" t="s">
        <v>137</v>
      </c>
      <c r="O37" s="23" t="n">
        <v>0</v>
      </c>
      <c r="P37" s="22" t="n">
        <f aca="false">FALSE()</f>
        <v>0</v>
      </c>
      <c r="Q37" s="23" t="n">
        <v>0.022</v>
      </c>
      <c r="R37" s="0" t="n">
        <v>3</v>
      </c>
      <c r="S37" s="0" t="n">
        <v>75</v>
      </c>
      <c r="T37" s="0" t="n">
        <v>50</v>
      </c>
      <c r="U37" s="0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0" t="s">
        <v>139</v>
      </c>
      <c r="AH37" s="2" t="s">
        <v>151</v>
      </c>
      <c r="AI37" s="2" t="s">
        <v>141</v>
      </c>
      <c r="AJ37" s="0" t="n">
        <v>30</v>
      </c>
      <c r="AK37" s="0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s="2" customFormat="true" ht="13.8" hidden="false" customHeight="false" outlineLevel="0" collapsed="false">
      <c r="A38" s="26" t="s">
        <v>197</v>
      </c>
      <c r="B38" s="21" t="s">
        <v>198</v>
      </c>
      <c r="C38" s="22" t="n">
        <v>0</v>
      </c>
      <c r="D38" s="22" t="n">
        <f aca="false">FALSE()</f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23" t="n">
        <v>0</v>
      </c>
      <c r="P38" s="22" t="n">
        <f aca="false">FALSE()</f>
        <v>0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0.0822</v>
      </c>
      <c r="AF38" s="23" t="n">
        <v>0.12</v>
      </c>
      <c r="AG38" s="2" t="s">
        <v>139</v>
      </c>
      <c r="AH38" s="2" t="s">
        <v>140</v>
      </c>
      <c r="AI38" s="2" t="s">
        <v>141</v>
      </c>
      <c r="AJ38" s="0" t="n">
        <v>15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199</v>
      </c>
      <c r="B39" s="21" t="s">
        <v>200</v>
      </c>
      <c r="C39" s="22" t="n">
        <v>0</v>
      </c>
      <c r="D39" s="22" t="n">
        <v>0</v>
      </c>
      <c r="E39" s="2" t="s">
        <v>131</v>
      </c>
      <c r="F39" s="2" t="s">
        <v>132</v>
      </c>
      <c r="G39" s="2" t="n">
        <v>1000</v>
      </c>
      <c r="H39" s="2" t="n">
        <v>500</v>
      </c>
      <c r="I39" s="2" t="s">
        <v>133</v>
      </c>
      <c r="J39" s="2" t="s">
        <v>133</v>
      </c>
      <c r="K39" s="2" t="s">
        <v>134</v>
      </c>
      <c r="L39" s="2" t="s">
        <v>135</v>
      </c>
      <c r="M39" s="2" t="s">
        <v>136</v>
      </c>
      <c r="N39" s="2" t="s">
        <v>137</v>
      </c>
      <c r="O39" s="23" t="n">
        <v>0</v>
      </c>
      <c r="P39" s="22" t="n">
        <f aca="false">FALSE()</f>
        <v>0</v>
      </c>
      <c r="Q39" s="23" t="n">
        <v>0.022</v>
      </c>
      <c r="R39" s="2" t="n">
        <v>3</v>
      </c>
      <c r="S39" s="0" t="n">
        <v>75</v>
      </c>
      <c r="T39" s="2" t="n">
        <v>50</v>
      </c>
      <c r="U39" s="2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0.0672</v>
      </c>
      <c r="AF39" s="23" t="n">
        <v>0.12</v>
      </c>
      <c r="AG39" s="2" t="s">
        <v>139</v>
      </c>
      <c r="AH39" s="2" t="s">
        <v>151</v>
      </c>
      <c r="AI39" s="2" t="s">
        <v>141</v>
      </c>
      <c r="AJ39" s="0" t="n">
        <v>30</v>
      </c>
      <c r="AK39" s="2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201</v>
      </c>
      <c r="B40" s="21" t="s">
        <v>202</v>
      </c>
      <c r="C40" s="22" t="n">
        <v>0</v>
      </c>
      <c r="D40" s="22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23" t="n">
        <v>0</v>
      </c>
      <c r="P40" s="22" t="n">
        <f aca="false">FALSE()</f>
        <v>0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0.0841176933546983</v>
      </c>
      <c r="AF40" s="23" t="n">
        <v>0.135038463814562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customFormat="false" ht="13.8" hidden="false" customHeight="false" outlineLevel="0" collapsed="false">
      <c r="A41" s="26" t="s">
        <v>203</v>
      </c>
      <c r="B41" s="21" t="s">
        <v>204</v>
      </c>
      <c r="C41" s="22" t="n">
        <v>0</v>
      </c>
      <c r="D41" s="22" t="n">
        <f aca="false">FALSE()</f>
        <v>0</v>
      </c>
      <c r="E41" s="0" t="s">
        <v>131</v>
      </c>
      <c r="F41" s="0" t="s">
        <v>132</v>
      </c>
      <c r="G41" s="0" t="n">
        <v>1000</v>
      </c>
      <c r="H41" s="0" t="n">
        <v>500</v>
      </c>
      <c r="I41" s="2" t="s">
        <v>133</v>
      </c>
      <c r="J41" s="2" t="s">
        <v>133</v>
      </c>
      <c r="K41" s="0" t="s">
        <v>134</v>
      </c>
      <c r="L41" s="0" t="s">
        <v>135</v>
      </c>
      <c r="M41" s="0" t="s">
        <v>136</v>
      </c>
      <c r="N41" s="0" t="s">
        <v>137</v>
      </c>
      <c r="O41" s="23" t="n">
        <v>0</v>
      </c>
      <c r="P41" s="22" t="n">
        <f aca="false">FALSE()</f>
        <v>0</v>
      </c>
      <c r="Q41" s="23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3" t="n">
        <v>0.02</v>
      </c>
      <c r="W41" s="0" t="n">
        <v>0</v>
      </c>
      <c r="X41" s="0" t="n">
        <v>10</v>
      </c>
      <c r="Y41" s="23" t="n">
        <v>0.04</v>
      </c>
      <c r="Z41" s="23" t="n">
        <v>0.04</v>
      </c>
      <c r="AA41" s="23" t="n">
        <v>0.03</v>
      </c>
      <c r="AB41" s="23" t="n">
        <v>0.01</v>
      </c>
      <c r="AC41" s="23" t="n">
        <v>0.075</v>
      </c>
      <c r="AD41" s="23" t="s">
        <v>150</v>
      </c>
      <c r="AE41" s="4" t="n">
        <v>0.0863714515295892</v>
      </c>
      <c r="AF41" s="23" t="n">
        <v>0.150807503325194</v>
      </c>
      <c r="AG41" s="0" t="s">
        <v>139</v>
      </c>
      <c r="AH41" s="2" t="s">
        <v>151</v>
      </c>
      <c r="AI41" s="2" t="s">
        <v>141</v>
      </c>
      <c r="AJ41" s="0" t="n">
        <v>30</v>
      </c>
      <c r="AK41" s="0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24" t="n">
        <v>0.75</v>
      </c>
      <c r="AR41" s="28" t="n">
        <v>168732127</v>
      </c>
      <c r="AS41" s="2" t="s">
        <v>145</v>
      </c>
      <c r="AT41" s="25" t="n">
        <v>0.25</v>
      </c>
      <c r="AU41" s="25" t="n">
        <v>0.145</v>
      </c>
      <c r="AV41" s="25" t="n">
        <v>0.05</v>
      </c>
      <c r="AW41" s="22" t="n">
        <f aca="false">FALSE()</f>
        <v>0</v>
      </c>
      <c r="AX41" s="22" t="n">
        <f aca="false">TRUE()</f>
        <v>1</v>
      </c>
      <c r="AY41" s="22" t="n">
        <f aca="false">FALSE()</f>
        <v>0</v>
      </c>
    </row>
    <row r="42" customFormat="false" ht="13.8" hidden="false" customHeight="false" outlineLevel="0" collapsed="false">
      <c r="B42" s="21"/>
      <c r="C42" s="22"/>
      <c r="D42" s="22"/>
      <c r="I42" s="2"/>
      <c r="J42" s="2"/>
      <c r="O42" s="23"/>
      <c r="P42" s="22"/>
      <c r="Q42" s="23"/>
      <c r="V42" s="23"/>
      <c r="Y42" s="23"/>
      <c r="Z42" s="23"/>
      <c r="AA42" s="23"/>
      <c r="AB42" s="23"/>
      <c r="AC42" s="23"/>
      <c r="AD42" s="23"/>
      <c r="AE42" s="0"/>
      <c r="AF42" s="23"/>
      <c r="AH42" s="2"/>
      <c r="AI42" s="2"/>
      <c r="AN42" s="2"/>
      <c r="AP42" s="2"/>
      <c r="AQ42" s="24"/>
      <c r="AS42" s="2"/>
      <c r="AT42" s="25"/>
      <c r="AU42" s="25"/>
      <c r="AV42" s="25"/>
      <c r="AW42" s="22"/>
      <c r="AX42" s="22"/>
      <c r="AY42" s="22"/>
    </row>
    <row r="43" s="2" customFormat="true" ht="13.8" hidden="false" customHeight="false" outlineLevel="0" collapsed="false">
      <c r="A43" s="2" t="s">
        <v>205</v>
      </c>
      <c r="B43" s="21" t="s">
        <v>206</v>
      </c>
      <c r="C43" s="22" t="n">
        <v>0</v>
      </c>
      <c r="D43" s="22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23" t="n">
        <v>0</v>
      </c>
      <c r="P43" s="22" t="n">
        <f aca="false">FALSE()</f>
        <v>0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29" t="n">
        <v>0.115</v>
      </c>
      <c r="AD43" s="23" t="s">
        <v>150</v>
      </c>
      <c r="AE43" s="4" t="n">
        <v>0.1222</v>
      </c>
      <c r="AF43" s="23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207</v>
      </c>
      <c r="B44" s="21" t="s">
        <v>208</v>
      </c>
      <c r="C44" s="22" t="n">
        <v>0</v>
      </c>
      <c r="D44" s="22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23" t="n">
        <v>0</v>
      </c>
      <c r="P44" s="22" t="n">
        <f aca="false">FALSE()</f>
        <v>0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29" t="n">
        <v>0.105</v>
      </c>
      <c r="AD44" s="23" t="s">
        <v>150</v>
      </c>
      <c r="AE44" s="4" t="n">
        <v>0.1122</v>
      </c>
      <c r="AF44" s="23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209</v>
      </c>
      <c r="B45" s="21" t="s">
        <v>210</v>
      </c>
      <c r="C45" s="22" t="n">
        <v>0</v>
      </c>
      <c r="D45" s="22" t="n">
        <f aca="false">FALSE()</f>
        <v>0</v>
      </c>
      <c r="E45" s="2" t="s">
        <v>131</v>
      </c>
      <c r="F45" s="2" t="s">
        <v>132</v>
      </c>
      <c r="G45" s="2" t="n">
        <v>1000</v>
      </c>
      <c r="H45" s="2" t="n">
        <v>500</v>
      </c>
      <c r="I45" s="2" t="s">
        <v>133</v>
      </c>
      <c r="J45" s="2" t="s">
        <v>133</v>
      </c>
      <c r="K45" s="2" t="s">
        <v>134</v>
      </c>
      <c r="L45" s="2" t="s">
        <v>135</v>
      </c>
      <c r="M45" s="2" t="s">
        <v>136</v>
      </c>
      <c r="N45" s="2" t="s">
        <v>137</v>
      </c>
      <c r="O45" s="23" t="n">
        <v>0</v>
      </c>
      <c r="P45" s="22" t="n">
        <f aca="false">FALSE()</f>
        <v>0</v>
      </c>
      <c r="Q45" s="23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29" t="n">
        <v>0.095</v>
      </c>
      <c r="AD45" s="23" t="s">
        <v>150</v>
      </c>
      <c r="AE45" s="4" t="n">
        <v>0.1022</v>
      </c>
      <c r="AF45" s="23" t="n">
        <v>0.12</v>
      </c>
      <c r="AG45" s="2" t="s">
        <v>139</v>
      </c>
      <c r="AH45" s="2" t="s">
        <v>151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211</v>
      </c>
      <c r="B46" s="21" t="s">
        <v>212</v>
      </c>
      <c r="C46" s="22" t="n">
        <v>0</v>
      </c>
      <c r="D46" s="22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3" t="n">
        <v>0</v>
      </c>
      <c r="P46" s="22" t="n">
        <f aca="false">FALSE()</f>
        <v>0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0.085</v>
      </c>
      <c r="AD46" s="23" t="s">
        <v>150</v>
      </c>
      <c r="AE46" s="4" t="n">
        <v>0.0922</v>
      </c>
      <c r="AF46" s="23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213</v>
      </c>
      <c r="B47" s="21" t="s">
        <v>214</v>
      </c>
      <c r="C47" s="22" t="n">
        <v>0</v>
      </c>
      <c r="D47" s="22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3" t="n">
        <v>0</v>
      </c>
      <c r="P47" s="22" t="n">
        <f aca="false">FALSE()</f>
        <v>0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0.08</v>
      </c>
      <c r="AD47" s="23" t="s">
        <v>150</v>
      </c>
      <c r="AE47" s="4" t="n">
        <v>0.0872</v>
      </c>
      <c r="AF47" s="23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215</v>
      </c>
      <c r="B48" s="21" t="s">
        <v>216</v>
      </c>
      <c r="C48" s="22" t="n">
        <v>0</v>
      </c>
      <c r="D48" s="22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3" t="n">
        <v>0</v>
      </c>
      <c r="P48" s="22" t="n">
        <f aca="false">FALSE()</f>
        <v>0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0.075</v>
      </c>
      <c r="AD48" s="23" t="s">
        <v>150</v>
      </c>
      <c r="AE48" s="4" t="n">
        <v>0.0822</v>
      </c>
      <c r="AF48" s="23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217</v>
      </c>
      <c r="B49" s="21" t="s">
        <v>218</v>
      </c>
      <c r="C49" s="22" t="n">
        <v>0</v>
      </c>
      <c r="D49" s="22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3" t="n">
        <v>0</v>
      </c>
      <c r="P49" s="22" t="n">
        <f aca="false">FALSE()</f>
        <v>0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0.07</v>
      </c>
      <c r="AD49" s="23" t="s">
        <v>150</v>
      </c>
      <c r="AE49" s="4" t="n">
        <v>0.0772</v>
      </c>
      <c r="AF49" s="23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A50" s="2" t="s">
        <v>219</v>
      </c>
      <c r="B50" s="21" t="s">
        <v>220</v>
      </c>
      <c r="C50" s="22" t="n">
        <v>0</v>
      </c>
      <c r="D50" s="22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23" t="n">
        <v>0</v>
      </c>
      <c r="P50" s="22" t="n">
        <f aca="false">FALSE()</f>
        <v>0</v>
      </c>
      <c r="Q50" s="23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3" t="n">
        <v>0.02</v>
      </c>
      <c r="W50" s="0" t="n">
        <v>0</v>
      </c>
      <c r="X50" s="0" t="n">
        <v>10</v>
      </c>
      <c r="Y50" s="23" t="n">
        <v>0.04</v>
      </c>
      <c r="Z50" s="23" t="n">
        <v>0.04</v>
      </c>
      <c r="AA50" s="23" t="n">
        <v>0.03</v>
      </c>
      <c r="AB50" s="23" t="n">
        <v>0.01</v>
      </c>
      <c r="AC50" s="23" t="n">
        <v>0.065</v>
      </c>
      <c r="AD50" s="23" t="s">
        <v>150</v>
      </c>
      <c r="AE50" s="4" t="n">
        <v>0.0722</v>
      </c>
      <c r="AF50" s="23" t="n">
        <v>0.12</v>
      </c>
      <c r="AG50" s="0" t="s">
        <v>139</v>
      </c>
      <c r="AH50" s="2" t="s">
        <v>151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24" t="n">
        <v>0.75</v>
      </c>
      <c r="AR50" s="28" t="n">
        <v>168732127</v>
      </c>
      <c r="AS50" s="2" t="s">
        <v>145</v>
      </c>
      <c r="AT50" s="25" t="n">
        <v>0.25</v>
      </c>
      <c r="AU50" s="25" t="n">
        <v>0.145</v>
      </c>
      <c r="AV50" s="25" t="n">
        <v>0.05</v>
      </c>
      <c r="AW50" s="22" t="n">
        <f aca="false">FALSE()</f>
        <v>0</v>
      </c>
      <c r="AX50" s="22" t="n">
        <f aca="false">TRUE()</f>
        <v>1</v>
      </c>
      <c r="AY50" s="22" t="n">
        <f aca="false">FALSE()</f>
        <v>0</v>
      </c>
    </row>
    <row r="51" customFormat="false" ht="13.8" hidden="false" customHeight="false" outlineLevel="0" collapsed="false">
      <c r="B51" s="21"/>
      <c r="C51" s="22"/>
      <c r="D51" s="22"/>
      <c r="I51" s="2"/>
      <c r="J51" s="2"/>
      <c r="O51" s="23"/>
      <c r="P51" s="22"/>
      <c r="Q51" s="23"/>
      <c r="V51" s="23"/>
      <c r="Y51" s="23"/>
      <c r="Z51" s="23"/>
      <c r="AA51" s="23"/>
      <c r="AB51" s="23"/>
      <c r="AC51" s="23"/>
      <c r="AD51" s="23"/>
      <c r="AE51" s="0"/>
      <c r="AF51" s="23"/>
      <c r="AH51" s="2"/>
      <c r="AI51" s="2"/>
      <c r="AN51" s="2"/>
      <c r="AP51" s="2"/>
      <c r="AQ51" s="24"/>
      <c r="AS51" s="2"/>
      <c r="AT51" s="25"/>
      <c r="AU51" s="25"/>
      <c r="AV51" s="25"/>
      <c r="AW51" s="22"/>
      <c r="AX51" s="22"/>
      <c r="AY51" s="22"/>
    </row>
    <row r="52" s="2" customFormat="true" ht="13.8" hidden="false" customHeight="false" outlineLevel="0" collapsed="false">
      <c r="A52" s="2" t="s">
        <v>221</v>
      </c>
      <c r="B52" s="21" t="s">
        <v>222</v>
      </c>
      <c r="C52" s="22" t="n">
        <v>0</v>
      </c>
      <c r="D52" s="22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23" t="n">
        <v>0</v>
      </c>
      <c r="P52" s="22" t="n">
        <f aca="false">FALSE()</f>
        <v>0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0" t="n">
        <v>0.075</v>
      </c>
      <c r="AD52" s="23" t="s">
        <v>150</v>
      </c>
      <c r="AE52" s="4" t="n">
        <v>0.1222</v>
      </c>
      <c r="AF52" s="23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223</v>
      </c>
      <c r="B53" s="21" t="s">
        <v>224</v>
      </c>
      <c r="C53" s="22" t="n">
        <v>0</v>
      </c>
      <c r="D53" s="22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23" t="n">
        <v>0</v>
      </c>
      <c r="P53" s="22" t="n">
        <f aca="false">FALSE()</f>
        <v>0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0" t="n">
        <v>0.075</v>
      </c>
      <c r="AD53" s="23" t="s">
        <v>150</v>
      </c>
      <c r="AE53" s="4" t="n">
        <v>0.1122</v>
      </c>
      <c r="AF53" s="23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s="2" customFormat="true" ht="13.8" hidden="false" customHeight="false" outlineLevel="0" collapsed="false">
      <c r="A54" s="2" t="s">
        <v>225</v>
      </c>
      <c r="B54" s="21" t="s">
        <v>226</v>
      </c>
      <c r="C54" s="22" t="n">
        <v>0</v>
      </c>
      <c r="D54" s="22" t="n">
        <f aca="false">FALSE()</f>
        <v>0</v>
      </c>
      <c r="E54" s="2" t="s">
        <v>131</v>
      </c>
      <c r="F54" s="2" t="s">
        <v>132</v>
      </c>
      <c r="G54" s="2" t="n">
        <v>1000</v>
      </c>
      <c r="H54" s="2" t="n">
        <v>500</v>
      </c>
      <c r="I54" s="2" t="s">
        <v>133</v>
      </c>
      <c r="J54" s="2" t="s">
        <v>133</v>
      </c>
      <c r="K54" s="2" t="s">
        <v>134</v>
      </c>
      <c r="L54" s="2" t="s">
        <v>135</v>
      </c>
      <c r="M54" s="2" t="s">
        <v>136</v>
      </c>
      <c r="N54" s="2" t="s">
        <v>137</v>
      </c>
      <c r="O54" s="23" t="n">
        <v>0</v>
      </c>
      <c r="P54" s="22" t="n">
        <f aca="false">FALSE()</f>
        <v>0</v>
      </c>
      <c r="Q54" s="23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0" t="n">
        <v>0.075</v>
      </c>
      <c r="AD54" s="23" t="s">
        <v>150</v>
      </c>
      <c r="AE54" s="4" t="n">
        <v>0.1022</v>
      </c>
      <c r="AF54" s="23" t="n">
        <v>0.12</v>
      </c>
      <c r="AG54" s="2" t="s">
        <v>139</v>
      </c>
      <c r="AH54" s="2" t="s">
        <v>151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227</v>
      </c>
      <c r="B55" s="21" t="s">
        <v>228</v>
      </c>
      <c r="C55" s="22" t="n">
        <v>0</v>
      </c>
      <c r="D55" s="22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23" t="n">
        <v>0</v>
      </c>
      <c r="P55" s="22" t="n">
        <f aca="false">FALSE()</f>
        <v>0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0" t="n">
        <v>0.075</v>
      </c>
      <c r="AD55" s="23" t="s">
        <v>150</v>
      </c>
      <c r="AE55" s="4" t="n">
        <v>0.0922</v>
      </c>
      <c r="AF55" s="23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229</v>
      </c>
      <c r="B56" s="21" t="s">
        <v>230</v>
      </c>
      <c r="C56" s="22" t="n">
        <v>0</v>
      </c>
      <c r="D56" s="22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23" t="n">
        <v>0</v>
      </c>
      <c r="P56" s="22" t="n">
        <f aca="false">FALSE()</f>
        <v>0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0" t="n">
        <v>0.075</v>
      </c>
      <c r="AD56" s="23" t="s">
        <v>150</v>
      </c>
      <c r="AE56" s="4" t="n">
        <v>0.0872</v>
      </c>
      <c r="AF56" s="23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231</v>
      </c>
      <c r="B57" s="21" t="s">
        <v>216</v>
      </c>
      <c r="C57" s="22" t="n">
        <v>0</v>
      </c>
      <c r="D57" s="22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23" t="n">
        <v>0</v>
      </c>
      <c r="P57" s="22" t="n">
        <f aca="false">FALSE()</f>
        <v>0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0" t="n">
        <v>0.075</v>
      </c>
      <c r="AD57" s="23" t="s">
        <v>150</v>
      </c>
      <c r="AE57" s="4" t="n">
        <v>0.0822</v>
      </c>
      <c r="AF57" s="23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232</v>
      </c>
      <c r="B58" s="21" t="s">
        <v>233</v>
      </c>
      <c r="C58" s="22" t="n">
        <v>0</v>
      </c>
      <c r="D58" s="22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23" t="n">
        <v>0</v>
      </c>
      <c r="P58" s="22" t="n">
        <f aca="false">FALSE()</f>
        <v>0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0" t="n">
        <v>0.075</v>
      </c>
      <c r="AD58" s="23" t="s">
        <v>150</v>
      </c>
      <c r="AE58" s="4" t="n">
        <v>0.0772</v>
      </c>
      <c r="AF58" s="23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customFormat="false" ht="13.8" hidden="false" customHeight="false" outlineLevel="0" collapsed="false">
      <c r="A59" s="2" t="s">
        <v>234</v>
      </c>
      <c r="B59" s="21" t="s">
        <v>235</v>
      </c>
      <c r="C59" s="22" t="n">
        <v>0</v>
      </c>
      <c r="D59" s="22" t="n">
        <f aca="false">FALSE()</f>
        <v>0</v>
      </c>
      <c r="E59" s="0" t="s">
        <v>131</v>
      </c>
      <c r="F59" s="0" t="s">
        <v>132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23" t="n">
        <v>0</v>
      </c>
      <c r="P59" s="22" t="n">
        <f aca="false">FALSE()</f>
        <v>0</v>
      </c>
      <c r="Q59" s="23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23" t="n">
        <v>0.02</v>
      </c>
      <c r="W59" s="0" t="n">
        <v>0</v>
      </c>
      <c r="X59" s="0" t="n">
        <v>10</v>
      </c>
      <c r="Y59" s="23" t="n">
        <v>0.04</v>
      </c>
      <c r="Z59" s="23" t="n">
        <v>0.04</v>
      </c>
      <c r="AA59" s="23" t="n">
        <v>0.03</v>
      </c>
      <c r="AB59" s="23" t="n">
        <v>0.01</v>
      </c>
      <c r="AC59" s="30" t="n">
        <v>0.075</v>
      </c>
      <c r="AD59" s="23" t="s">
        <v>150</v>
      </c>
      <c r="AE59" s="4" t="n">
        <v>0.0722</v>
      </c>
      <c r="AF59" s="23" t="n">
        <v>0.12</v>
      </c>
      <c r="AG59" s="0" t="s">
        <v>139</v>
      </c>
      <c r="AH59" s="2" t="s">
        <v>151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24" t="n">
        <v>0.75</v>
      </c>
      <c r="AR59" s="28" t="n">
        <v>168732127</v>
      </c>
      <c r="AS59" s="2" t="s">
        <v>145</v>
      </c>
      <c r="AT59" s="25" t="n">
        <v>0.25</v>
      </c>
      <c r="AU59" s="25" t="n">
        <v>0.145</v>
      </c>
      <c r="AV59" s="25" t="n">
        <v>0.05</v>
      </c>
      <c r="AW59" s="22" t="n">
        <f aca="false">FALSE()</f>
        <v>0</v>
      </c>
      <c r="AX59" s="22" t="n">
        <f aca="false">TRUE()</f>
        <v>1</v>
      </c>
      <c r="AY59" s="22" t="n">
        <f aca="false">FALSE()</f>
        <v>0</v>
      </c>
    </row>
    <row r="60" s="2" customFormat="true" ht="13.8" hidden="false" customHeight="false" outlineLevel="0" collapsed="false">
      <c r="B60" s="21"/>
      <c r="C60" s="22"/>
      <c r="D60" s="22"/>
      <c r="O60" s="23"/>
      <c r="P60" s="22"/>
      <c r="Q60" s="23"/>
      <c r="S60" s="0"/>
      <c r="V60" s="23"/>
      <c r="W60" s="0"/>
      <c r="X60" s="0"/>
      <c r="Y60" s="23"/>
      <c r="Z60" s="23"/>
      <c r="AA60" s="23"/>
      <c r="AB60" s="23"/>
      <c r="AC60" s="30"/>
      <c r="AD60" s="23"/>
      <c r="AE60" s="4"/>
      <c r="AF60" s="23"/>
      <c r="AJ60" s="0"/>
      <c r="AL60" s="0"/>
      <c r="AM60" s="0"/>
      <c r="AO60" s="0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A61" s="2"/>
      <c r="B61" s="21"/>
      <c r="C61" s="2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23"/>
      <c r="R61" s="2"/>
      <c r="T61" s="2"/>
      <c r="U61" s="2"/>
      <c r="V61" s="23"/>
      <c r="Y61" s="23"/>
      <c r="Z61" s="23"/>
      <c r="AA61" s="23"/>
      <c r="AB61" s="23"/>
      <c r="AC61" s="30"/>
      <c r="AD61" s="23"/>
      <c r="AE61" s="0"/>
      <c r="AF61" s="23"/>
      <c r="AQ61" s="24"/>
      <c r="AR61" s="28"/>
      <c r="AT61" s="25"/>
      <c r="AU61" s="25"/>
      <c r="AV61" s="25"/>
      <c r="AW61" s="22"/>
      <c r="AX61" s="22"/>
      <c r="AY61" s="22"/>
    </row>
    <row r="62" customFormat="false" ht="13.8" hidden="false" customHeight="false" outlineLevel="0" collapsed="false">
      <c r="B62" s="31" t="s">
        <v>236</v>
      </c>
      <c r="C62" s="22"/>
      <c r="D62" s="22"/>
      <c r="I62" s="2"/>
      <c r="J62" s="2"/>
      <c r="O62" s="23"/>
      <c r="P62" s="22"/>
      <c r="Q62" s="23"/>
      <c r="V62" s="23"/>
      <c r="Y62" s="23"/>
      <c r="Z62" s="23"/>
      <c r="AA62" s="23"/>
      <c r="AB62" s="23"/>
      <c r="AC62" s="23"/>
      <c r="AD62" s="23"/>
      <c r="AE62" s="32"/>
      <c r="AF62" s="23"/>
      <c r="AH62" s="2"/>
      <c r="AI62" s="2"/>
      <c r="AN62" s="2"/>
      <c r="AP62" s="2"/>
      <c r="AQ62" s="24"/>
      <c r="AS62" s="2"/>
      <c r="AT62" s="25"/>
      <c r="AU62" s="25"/>
      <c r="AV62" s="25"/>
      <c r="AW62" s="22"/>
      <c r="AX62" s="22"/>
      <c r="AY62" s="22"/>
    </row>
    <row r="63" s="2" customFormat="true" ht="13.8" hidden="false" customHeight="false" outlineLevel="0" collapsed="false">
      <c r="A63" s="2" t="s">
        <v>237</v>
      </c>
      <c r="B63" s="21" t="s">
        <v>238</v>
      </c>
      <c r="C63" s="22" t="n">
        <v>0</v>
      </c>
      <c r="D63" s="22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23" t="n">
        <v>0</v>
      </c>
      <c r="P63" s="22" t="n">
        <f aca="false">FALSE()</f>
        <v>0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3" t="n">
        <v>0.075</v>
      </c>
      <c r="AD63" s="23" t="s">
        <v>150</v>
      </c>
      <c r="AE63" s="33" t="n">
        <v>0.075157231635037</v>
      </c>
      <c r="AF63" s="32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239</v>
      </c>
      <c r="B64" s="21" t="s">
        <v>240</v>
      </c>
      <c r="C64" s="22" t="n">
        <v>0</v>
      </c>
      <c r="D64" s="22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23" t="n">
        <v>0</v>
      </c>
      <c r="P64" s="22" t="n">
        <f aca="false">FALSE()</f>
        <v>0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3" t="n">
        <v>0.065</v>
      </c>
      <c r="AD64" s="23" t="s">
        <v>150</v>
      </c>
      <c r="AE64" s="33" t="n">
        <v>0.065157231635037</v>
      </c>
      <c r="AF64" s="32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241</v>
      </c>
      <c r="B65" s="21" t="s">
        <v>242</v>
      </c>
      <c r="C65" s="22" t="n">
        <v>0</v>
      </c>
      <c r="D65" s="22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23" t="n">
        <v>0</v>
      </c>
      <c r="P65" s="22" t="n">
        <f aca="false">FALSE()</f>
        <v>0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3" t="n">
        <v>0.055</v>
      </c>
      <c r="AD65" s="23" t="s">
        <v>150</v>
      </c>
      <c r="AE65" s="33" t="n">
        <v>0.055157231635037</v>
      </c>
      <c r="AF65" s="32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243</v>
      </c>
      <c r="B66" s="21" t="s">
        <v>244</v>
      </c>
      <c r="C66" s="22" t="n">
        <v>0</v>
      </c>
      <c r="D66" s="22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23" t="n">
        <v>0</v>
      </c>
      <c r="P66" s="22" t="n">
        <f aca="false">FALSE()</f>
        <v>0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3" t="n">
        <v>0.045</v>
      </c>
      <c r="AD66" s="23" t="s">
        <v>150</v>
      </c>
      <c r="AE66" s="33" t="n">
        <v>0.045157231635037</v>
      </c>
      <c r="AF66" s="32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245</v>
      </c>
      <c r="B67" s="21" t="s">
        <v>246</v>
      </c>
      <c r="C67" s="22" t="n">
        <v>0</v>
      </c>
      <c r="D67" s="22" t="n">
        <f aca="false">FALSE()</f>
        <v>0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23" t="n">
        <v>0</v>
      </c>
      <c r="P67" s="22" t="n">
        <f aca="false">FALSE()</f>
        <v>0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3" t="n">
        <v>0.04</v>
      </c>
      <c r="AD67" s="23" t="s">
        <v>150</v>
      </c>
      <c r="AE67" s="33" t="n">
        <v>0.0402</v>
      </c>
      <c r="AF67" s="32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s="2" customFormat="true" ht="13.8" hidden="false" customHeight="false" outlineLevel="0" collapsed="false">
      <c r="A68" s="2" t="s">
        <v>247</v>
      </c>
      <c r="B68" s="21" t="s">
        <v>248</v>
      </c>
      <c r="C68" s="22" t="n">
        <v>0</v>
      </c>
      <c r="D68" s="22" t="n"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23" t="n">
        <v>0</v>
      </c>
      <c r="P68" s="22" t="n">
        <f aca="false">FALSE()</f>
        <v>0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3" t="n">
        <v>0.035</v>
      </c>
      <c r="AD68" s="23" t="s">
        <v>150</v>
      </c>
      <c r="AE68" s="33" t="n">
        <v>0.035157231635037</v>
      </c>
      <c r="AF68" s="32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249</v>
      </c>
      <c r="B69" s="21" t="s">
        <v>250</v>
      </c>
      <c r="C69" s="22" t="n">
        <v>0</v>
      </c>
      <c r="D69" s="22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23" t="n">
        <v>0</v>
      </c>
      <c r="P69" s="22" t="n">
        <f aca="false">FALSE()</f>
        <v>0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3" t="n">
        <v>0.03</v>
      </c>
      <c r="AD69" s="23" t="s">
        <v>150</v>
      </c>
      <c r="AE69" s="33" t="n">
        <v>0.030157231635037</v>
      </c>
      <c r="AF69" s="32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A70" s="2" t="s">
        <v>251</v>
      </c>
      <c r="B70" s="21" t="s">
        <v>252</v>
      </c>
      <c r="C70" s="22" t="n">
        <v>0</v>
      </c>
      <c r="D70" s="22" t="n">
        <f aca="false">FALSE()</f>
        <v>0</v>
      </c>
      <c r="E70" s="2" t="s">
        <v>131</v>
      </c>
      <c r="F70" s="2" t="s">
        <v>132</v>
      </c>
      <c r="G70" s="2" t="n">
        <v>1000</v>
      </c>
      <c r="H70" s="2" t="n">
        <v>500</v>
      </c>
      <c r="I70" s="2" t="s">
        <v>133</v>
      </c>
      <c r="J70" s="2" t="s">
        <v>133</v>
      </c>
      <c r="K70" s="2" t="s">
        <v>134</v>
      </c>
      <c r="L70" s="2" t="s">
        <v>135</v>
      </c>
      <c r="M70" s="2" t="s">
        <v>136</v>
      </c>
      <c r="N70" s="2" t="s">
        <v>137</v>
      </c>
      <c r="O70" s="23" t="n">
        <v>0</v>
      </c>
      <c r="P70" s="22" t="n">
        <f aca="false">FALSE()</f>
        <v>0</v>
      </c>
      <c r="Q70" s="23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23" t="n">
        <v>0.02</v>
      </c>
      <c r="W70" s="0" t="n">
        <v>0</v>
      </c>
      <c r="X70" s="0" t="n">
        <v>10</v>
      </c>
      <c r="Y70" s="23" t="n">
        <v>0.04</v>
      </c>
      <c r="Z70" s="23" t="n">
        <v>0.04</v>
      </c>
      <c r="AA70" s="23" t="n">
        <v>0.03</v>
      </c>
      <c r="AB70" s="23" t="n">
        <v>0.01</v>
      </c>
      <c r="AC70" s="33" t="n">
        <v>0.025</v>
      </c>
      <c r="AD70" s="23" t="s">
        <v>150</v>
      </c>
      <c r="AE70" s="33" t="n">
        <v>0.025157231635037</v>
      </c>
      <c r="AF70" s="32" t="n">
        <v>0.0177331122500804</v>
      </c>
      <c r="AG70" s="2" t="s">
        <v>139</v>
      </c>
      <c r="AH70" s="2" t="s">
        <v>151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24" t="n">
        <v>0.75</v>
      </c>
      <c r="AR70" s="28" t="n">
        <v>168732127</v>
      </c>
      <c r="AS70" s="2" t="s">
        <v>145</v>
      </c>
      <c r="AT70" s="25" t="n">
        <v>0.25</v>
      </c>
      <c r="AU70" s="25" t="n">
        <v>0.145</v>
      </c>
      <c r="AV70" s="25" t="n">
        <v>0.05</v>
      </c>
      <c r="AW70" s="22" t="n">
        <f aca="false">FALSE()</f>
        <v>0</v>
      </c>
      <c r="AX70" s="22" t="n">
        <f aca="false">TRUE()</f>
        <v>1</v>
      </c>
      <c r="AY70" s="22" t="n">
        <f aca="false">FALSE()</f>
        <v>0</v>
      </c>
    </row>
    <row r="71" customFormat="false" ht="13.8" hidden="false" customHeight="false" outlineLevel="0" collapsed="false">
      <c r="B71" s="21"/>
      <c r="C71" s="22"/>
      <c r="D71" s="22"/>
      <c r="I71" s="2"/>
      <c r="J71" s="2"/>
      <c r="O71" s="23"/>
      <c r="P71" s="22"/>
      <c r="Q71" s="23"/>
      <c r="V71" s="23"/>
      <c r="Y71" s="23"/>
      <c r="Z71" s="23"/>
      <c r="AA71" s="23"/>
      <c r="AB71" s="23"/>
      <c r="AC71" s="33"/>
      <c r="AD71" s="23"/>
      <c r="AE71" s="33"/>
      <c r="AF71" s="32"/>
      <c r="AH71" s="2"/>
      <c r="AI71" s="2"/>
      <c r="AN71" s="2"/>
      <c r="AP71" s="2"/>
      <c r="AQ71" s="24"/>
      <c r="AR71" s="28"/>
      <c r="AS71" s="2"/>
      <c r="AT71" s="25"/>
      <c r="AU71" s="25"/>
      <c r="AV71" s="25"/>
      <c r="AW71" s="22"/>
      <c r="AX71" s="22"/>
      <c r="AY71" s="22"/>
    </row>
    <row r="72" customFormat="false" ht="13.8" hidden="false" customHeight="false" outlineLevel="0" collapsed="false">
      <c r="A72" s="2" t="s">
        <v>253</v>
      </c>
      <c r="B72" s="21" t="s">
        <v>254</v>
      </c>
      <c r="C72" s="22" t="n">
        <v>0</v>
      </c>
      <c r="D72" s="22" t="n">
        <f aca="false">FALSE()</f>
        <v>0</v>
      </c>
      <c r="E72" s="2" t="s">
        <v>131</v>
      </c>
      <c r="F72" s="2" t="s">
        <v>132</v>
      </c>
      <c r="G72" s="2" t="n">
        <v>1000</v>
      </c>
      <c r="H72" s="2" t="n">
        <v>500</v>
      </c>
      <c r="I72" s="2" t="s">
        <v>133</v>
      </c>
      <c r="J72" s="2" t="s">
        <v>133</v>
      </c>
      <c r="K72" s="2" t="s">
        <v>134</v>
      </c>
      <c r="L72" s="2" t="s">
        <v>135</v>
      </c>
      <c r="M72" s="2" t="s">
        <v>136</v>
      </c>
      <c r="N72" s="2" t="s">
        <v>137</v>
      </c>
      <c r="O72" s="23" t="n">
        <v>0</v>
      </c>
      <c r="P72" s="22" t="n">
        <f aca="false">FALSE()</f>
        <v>0</v>
      </c>
      <c r="Q72" s="23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23" t="n">
        <v>0.02</v>
      </c>
      <c r="W72" s="0" t="n">
        <v>0</v>
      </c>
      <c r="X72" s="0" t="n">
        <v>10</v>
      </c>
      <c r="Y72" s="23" t="n">
        <v>0.04</v>
      </c>
      <c r="Z72" s="23" t="n">
        <v>0.04</v>
      </c>
      <c r="AA72" s="23" t="n">
        <v>0.03</v>
      </c>
      <c r="AB72" s="23" t="n">
        <v>0.01</v>
      </c>
      <c r="AC72" s="33" t="n">
        <v>0.035</v>
      </c>
      <c r="AD72" s="23" t="s">
        <v>150</v>
      </c>
      <c r="AE72" s="33" t="n">
        <v>0.035157231635037</v>
      </c>
      <c r="AF72" s="32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24" t="n">
        <v>0.75</v>
      </c>
      <c r="AR72" s="28" t="n">
        <v>168732127</v>
      </c>
      <c r="AS72" s="2" t="s">
        <v>145</v>
      </c>
      <c r="AT72" s="25" t="n">
        <v>0.25</v>
      </c>
      <c r="AU72" s="25" t="n">
        <v>0.145</v>
      </c>
      <c r="AV72" s="25" t="n">
        <v>0.05</v>
      </c>
      <c r="AW72" s="22" t="n">
        <f aca="false">FALSE()</f>
        <v>0</v>
      </c>
      <c r="AX72" s="22" t="n">
        <f aca="false">TRUE()</f>
        <v>1</v>
      </c>
      <c r="AY72" s="22" t="n">
        <f aca="false">FALSE()</f>
        <v>0</v>
      </c>
    </row>
    <row r="73" customFormat="false" ht="13.8" hidden="false" customHeight="false" outlineLevel="0" collapsed="false">
      <c r="B73" s="21"/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3"/>
      <c r="AD73" s="23"/>
      <c r="AE73" s="33"/>
      <c r="AF73" s="32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B74" s="31" t="s">
        <v>255</v>
      </c>
      <c r="C74" s="22"/>
      <c r="D74" s="22"/>
      <c r="I74" s="2"/>
      <c r="J74" s="2"/>
      <c r="O74" s="23"/>
      <c r="P74" s="22"/>
      <c r="Q74" s="23"/>
      <c r="V74" s="23"/>
      <c r="Y74" s="23"/>
      <c r="Z74" s="23"/>
      <c r="AA74" s="23"/>
      <c r="AB74" s="23"/>
      <c r="AC74" s="30"/>
      <c r="AD74" s="23"/>
      <c r="AE74" s="0"/>
      <c r="AF74" s="23"/>
      <c r="AH74" s="2"/>
      <c r="AI74" s="2"/>
      <c r="AN74" s="2"/>
      <c r="AP74" s="2"/>
      <c r="AQ74" s="24"/>
      <c r="AR74" s="28"/>
      <c r="AS74" s="2"/>
      <c r="AT74" s="25"/>
      <c r="AU74" s="25"/>
      <c r="AV74" s="25"/>
      <c r="AW74" s="22"/>
      <c r="AX74" s="22"/>
      <c r="AY74" s="22"/>
    </row>
    <row r="75" customFormat="false" ht="13.8" hidden="false" customHeight="false" outlineLevel="0" collapsed="false">
      <c r="A75" s="2" t="s">
        <v>256</v>
      </c>
      <c r="B75" s="21" t="s">
        <v>257</v>
      </c>
      <c r="C75" s="22" t="n">
        <v>0</v>
      </c>
      <c r="D75" s="22" t="n">
        <v>1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23" t="n">
        <v>0</v>
      </c>
      <c r="P75" s="22" t="n">
        <f aca="false">FALSE()</f>
        <v>0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3" t="n">
        <v>0.075</v>
      </c>
      <c r="AD75" s="23" t="s">
        <v>150</v>
      </c>
      <c r="AE75" s="33" t="n">
        <v>0.075157231635037</v>
      </c>
      <c r="AF75" s="32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258</v>
      </c>
      <c r="B76" s="21" t="s">
        <v>259</v>
      </c>
      <c r="C76" s="22" t="n">
        <v>0</v>
      </c>
      <c r="D76" s="22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23" t="n">
        <v>0</v>
      </c>
      <c r="P76" s="22" t="n">
        <f aca="false">FALSE()</f>
        <v>0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3" t="n">
        <v>0.075</v>
      </c>
      <c r="AD76" s="23" t="s">
        <v>150</v>
      </c>
      <c r="AE76" s="33" t="n">
        <v>0.065157231635037</v>
      </c>
      <c r="AF76" s="32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260</v>
      </c>
      <c r="B77" s="21" t="s">
        <v>261</v>
      </c>
      <c r="C77" s="22" t="n">
        <v>0</v>
      </c>
      <c r="D77" s="22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23" t="n">
        <v>0</v>
      </c>
      <c r="P77" s="22" t="n">
        <f aca="false">FALSE()</f>
        <v>0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3" t="n">
        <v>0.075</v>
      </c>
      <c r="AD77" s="23" t="s">
        <v>150</v>
      </c>
      <c r="AE77" s="33" t="n">
        <v>0.055157231635037</v>
      </c>
      <c r="AF77" s="32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262</v>
      </c>
      <c r="B78" s="21" t="s">
        <v>263</v>
      </c>
      <c r="C78" s="22" t="n">
        <v>0</v>
      </c>
      <c r="D78" s="22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23" t="n">
        <v>0</v>
      </c>
      <c r="P78" s="22" t="n">
        <f aca="false">FALSE()</f>
        <v>0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3" t="n">
        <v>0.075</v>
      </c>
      <c r="AD78" s="23" t="s">
        <v>150</v>
      </c>
      <c r="AE78" s="33" t="n">
        <v>0.045157231635037</v>
      </c>
      <c r="AF78" s="32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264</v>
      </c>
      <c r="B79" s="21" t="s">
        <v>265</v>
      </c>
      <c r="C79" s="22" t="n">
        <v>0</v>
      </c>
      <c r="D79" s="22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23" t="n">
        <v>0</v>
      </c>
      <c r="P79" s="22" t="n">
        <f aca="false">FALSE()</f>
        <v>0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3" t="n">
        <v>0.075</v>
      </c>
      <c r="AD79" s="23" t="s">
        <v>150</v>
      </c>
      <c r="AE79" s="33" t="n">
        <v>0.0402</v>
      </c>
      <c r="AF79" s="32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266</v>
      </c>
      <c r="B80" s="21" t="s">
        <v>267</v>
      </c>
      <c r="C80" s="22" t="n">
        <v>0</v>
      </c>
      <c r="D80" s="22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23" t="n">
        <v>0</v>
      </c>
      <c r="P80" s="22" t="n">
        <f aca="false">FALSE()</f>
        <v>0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3" t="n">
        <v>0.075</v>
      </c>
      <c r="AD80" s="23" t="s">
        <v>150</v>
      </c>
      <c r="AE80" s="33" t="n">
        <v>0.035157231635037</v>
      </c>
      <c r="AF80" s="32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268</v>
      </c>
      <c r="B81" s="21" t="s">
        <v>269</v>
      </c>
      <c r="C81" s="22" t="n">
        <v>0</v>
      </c>
      <c r="D81" s="22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23" t="n">
        <v>0</v>
      </c>
      <c r="P81" s="22" t="n">
        <f aca="false">FALSE()</f>
        <v>0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3" t="n">
        <v>0.075</v>
      </c>
      <c r="AD81" s="23" t="s">
        <v>150</v>
      </c>
      <c r="AE81" s="33" t="n">
        <v>0.030157231635037</v>
      </c>
      <c r="AF81" s="32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A82" s="2" t="s">
        <v>270</v>
      </c>
      <c r="B82" s="21" t="s">
        <v>271</v>
      </c>
      <c r="C82" s="22" t="n">
        <v>0</v>
      </c>
      <c r="D82" s="22" t="n">
        <f aca="false">FALSE()</f>
        <v>0</v>
      </c>
      <c r="E82" s="2" t="s">
        <v>131</v>
      </c>
      <c r="F82" s="2" t="s">
        <v>132</v>
      </c>
      <c r="G82" s="2" t="n">
        <v>1000</v>
      </c>
      <c r="H82" s="2" t="n">
        <v>500</v>
      </c>
      <c r="I82" s="2" t="s">
        <v>133</v>
      </c>
      <c r="J82" s="2" t="s">
        <v>133</v>
      </c>
      <c r="K82" s="2" t="s">
        <v>134</v>
      </c>
      <c r="L82" s="2" t="s">
        <v>135</v>
      </c>
      <c r="M82" s="2" t="s">
        <v>136</v>
      </c>
      <c r="N82" s="2" t="s">
        <v>137</v>
      </c>
      <c r="O82" s="23" t="n">
        <v>0</v>
      </c>
      <c r="P82" s="22" t="n">
        <f aca="false">FALSE()</f>
        <v>0</v>
      </c>
      <c r="Q82" s="23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23" t="n">
        <v>0.02</v>
      </c>
      <c r="W82" s="0" t="n">
        <v>0</v>
      </c>
      <c r="X82" s="0" t="n">
        <v>10</v>
      </c>
      <c r="Y82" s="23" t="n">
        <v>0.04</v>
      </c>
      <c r="Z82" s="23" t="n">
        <v>0.04</v>
      </c>
      <c r="AA82" s="23" t="n">
        <v>0.03</v>
      </c>
      <c r="AB82" s="23" t="n">
        <v>0.01</v>
      </c>
      <c r="AC82" s="33" t="n">
        <v>0.075</v>
      </c>
      <c r="AD82" s="23" t="s">
        <v>150</v>
      </c>
      <c r="AE82" s="33" t="n">
        <v>0.025157231635037</v>
      </c>
      <c r="AF82" s="32" t="n">
        <v>0.0177331122500804</v>
      </c>
      <c r="AG82" s="2" t="s">
        <v>139</v>
      </c>
      <c r="AH82" s="2" t="s">
        <v>151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24" t="n">
        <v>0.75</v>
      </c>
      <c r="AR82" s="28" t="n">
        <v>168732127</v>
      </c>
      <c r="AS82" s="2" t="s">
        <v>145</v>
      </c>
      <c r="AT82" s="25" t="n">
        <v>0.25</v>
      </c>
      <c r="AU82" s="25" t="n">
        <v>0.145</v>
      </c>
      <c r="AV82" s="25" t="n">
        <v>0.05</v>
      </c>
      <c r="AW82" s="22" t="n">
        <f aca="false">FALSE()</f>
        <v>0</v>
      </c>
      <c r="AX82" s="22" t="n">
        <f aca="false">TRUE()</f>
        <v>1</v>
      </c>
      <c r="AY82" s="22" t="n">
        <f aca="false">FALSE()</f>
        <v>0</v>
      </c>
    </row>
    <row r="83" customFormat="false" ht="13.8" hidden="false" customHeight="false" outlineLevel="0" collapsed="false">
      <c r="B83" s="21"/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3"/>
      <c r="AD83" s="23"/>
      <c r="AE83" s="33"/>
      <c r="AF83" s="32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customFormat="false" ht="13.8" hidden="false" customHeight="false" outlineLevel="0" collapsed="false">
      <c r="B84" s="31" t="s">
        <v>272</v>
      </c>
      <c r="C84" s="22"/>
      <c r="D84" s="22"/>
      <c r="I84" s="2"/>
      <c r="J84" s="2"/>
      <c r="O84" s="23"/>
      <c r="P84" s="22"/>
      <c r="Q84" s="23"/>
      <c r="V84" s="23"/>
      <c r="Y84" s="23"/>
      <c r="Z84" s="23"/>
      <c r="AA84" s="23"/>
      <c r="AB84" s="23"/>
      <c r="AC84" s="30"/>
      <c r="AD84" s="23"/>
      <c r="AE84" s="0"/>
      <c r="AF84" s="23"/>
      <c r="AH84" s="2"/>
      <c r="AI84" s="2"/>
      <c r="AN84" s="2"/>
      <c r="AP84" s="2"/>
      <c r="AQ84" s="24"/>
      <c r="AR84" s="28"/>
      <c r="AS84" s="2"/>
      <c r="AT84" s="25"/>
      <c r="AU84" s="25"/>
      <c r="AV84" s="25"/>
      <c r="AW84" s="22"/>
      <c r="AX84" s="22"/>
      <c r="AY84" s="22"/>
    </row>
    <row r="85" s="2" customFormat="true" ht="13.8" hidden="false" customHeight="false" outlineLevel="0" collapsed="false">
      <c r="A85" s="2" t="s">
        <v>273</v>
      </c>
      <c r="B85" s="21" t="s">
        <v>274</v>
      </c>
      <c r="C85" s="22" t="n">
        <v>0</v>
      </c>
      <c r="D85" s="22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23" t="n">
        <v>0</v>
      </c>
      <c r="P85" s="22" t="n">
        <f aca="false">FALSE()</f>
        <v>0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0" t="n">
        <v>0.044234404536862</v>
      </c>
      <c r="AD85" s="23" t="s">
        <v>150</v>
      </c>
      <c r="AE85" s="4" t="n">
        <v>0.045</v>
      </c>
      <c r="AF85" s="4" t="n">
        <v>0.0391304347826087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275</v>
      </c>
      <c r="B86" s="21" t="s">
        <v>276</v>
      </c>
      <c r="C86" s="22" t="n">
        <v>0</v>
      </c>
      <c r="D86" s="22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23" t="n">
        <v>0</v>
      </c>
      <c r="P86" s="22" t="n">
        <f aca="false">FALSE()</f>
        <v>0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0" t="n">
        <v>0.0574267485822306</v>
      </c>
      <c r="AD86" s="23" t="s">
        <v>150</v>
      </c>
      <c r="AE86" s="4" t="n">
        <v>0.06</v>
      </c>
      <c r="AF86" s="4" t="n">
        <v>0.0717391304347826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277</v>
      </c>
      <c r="B87" s="21" t="s">
        <v>216</v>
      </c>
      <c r="C87" s="22" t="n">
        <v>0</v>
      </c>
      <c r="D87" s="22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23" t="n">
        <v>0</v>
      </c>
      <c r="P87" s="22" t="n">
        <f aca="false">FALSE()</f>
        <v>0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0" t="n">
        <v>0.075</v>
      </c>
      <c r="AD87" s="23" t="s">
        <v>150</v>
      </c>
      <c r="AE87" s="4" t="n">
        <v>0.0822</v>
      </c>
      <c r="AF87" s="4" t="n">
        <v>0.12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278</v>
      </c>
      <c r="B88" s="21" t="s">
        <v>279</v>
      </c>
      <c r="C88" s="22" t="n">
        <v>0</v>
      </c>
      <c r="D88" s="22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23" t="n">
        <v>0</v>
      </c>
      <c r="P88" s="22" t="n">
        <f aca="false">FALSE()</f>
        <v>0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0" t="n">
        <v>0.0806214555765595</v>
      </c>
      <c r="AD88" s="23" t="s">
        <v>150</v>
      </c>
      <c r="AE88" s="4" t="n">
        <v>0.09</v>
      </c>
      <c r="AF88" s="4" t="n">
        <v>0.13695652173913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customFormat="false" ht="13.8" hidden="false" customHeight="false" outlineLevel="0" collapsed="false">
      <c r="A89" s="2" t="s">
        <v>280</v>
      </c>
      <c r="B89" s="21" t="s">
        <v>281</v>
      </c>
      <c r="C89" s="22" t="n">
        <v>0</v>
      </c>
      <c r="D89" s="22" t="n">
        <f aca="false">FALSE()</f>
        <v>0</v>
      </c>
      <c r="E89" s="2" t="s">
        <v>131</v>
      </c>
      <c r="F89" s="2" t="s">
        <v>132</v>
      </c>
      <c r="G89" s="2" t="n">
        <v>1000</v>
      </c>
      <c r="H89" s="2" t="n">
        <v>500</v>
      </c>
      <c r="I89" s="2" t="s">
        <v>133</v>
      </c>
      <c r="J89" s="2" t="s">
        <v>133</v>
      </c>
      <c r="K89" s="2" t="s">
        <v>134</v>
      </c>
      <c r="L89" s="2" t="s">
        <v>135</v>
      </c>
      <c r="M89" s="2" t="s">
        <v>136</v>
      </c>
      <c r="N89" s="2" t="s">
        <v>137</v>
      </c>
      <c r="O89" s="23" t="n">
        <v>0</v>
      </c>
      <c r="P89" s="22" t="n">
        <f aca="false">FALSE()</f>
        <v>0</v>
      </c>
      <c r="Q89" s="23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23" t="n">
        <v>0.02</v>
      </c>
      <c r="W89" s="0" t="n">
        <v>0</v>
      </c>
      <c r="X89" s="0" t="n">
        <v>10</v>
      </c>
      <c r="Y89" s="23" t="n">
        <v>0.04</v>
      </c>
      <c r="Z89" s="23" t="n">
        <v>0.04</v>
      </c>
      <c r="AA89" s="23" t="n">
        <v>0.03</v>
      </c>
      <c r="AB89" s="23" t="n">
        <v>0.01</v>
      </c>
      <c r="AC89" s="30" t="n">
        <v>0.0906238185255199</v>
      </c>
      <c r="AD89" s="23" t="s">
        <v>150</v>
      </c>
      <c r="AE89" s="4" t="n">
        <v>0.105</v>
      </c>
      <c r="AF89" s="4" t="n">
        <v>0.169565217391304</v>
      </c>
      <c r="AG89" s="2" t="s">
        <v>139</v>
      </c>
      <c r="AH89" s="2" t="s">
        <v>151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24" t="n">
        <v>0.75</v>
      </c>
      <c r="AR89" s="28" t="n">
        <v>168732127</v>
      </c>
      <c r="AS89" s="2" t="s">
        <v>145</v>
      </c>
      <c r="AT89" s="25" t="n">
        <v>0.25</v>
      </c>
      <c r="AU89" s="25" t="n">
        <v>0.145</v>
      </c>
      <c r="AV89" s="25" t="n">
        <v>0.05</v>
      </c>
      <c r="AW89" s="22" t="n">
        <f aca="false">FALSE()</f>
        <v>0</v>
      </c>
      <c r="AX89" s="22" t="n">
        <f aca="false">TRUE()</f>
        <v>1</v>
      </c>
      <c r="AY89" s="22" t="n">
        <f aca="false">FALSE()</f>
        <v>0</v>
      </c>
    </row>
    <row r="90" s="2" customFormat="true" ht="13.8" hidden="false" customHeight="false" outlineLevel="0" collapsed="false">
      <c r="B90" s="21"/>
      <c r="C90" s="22"/>
      <c r="D90" s="22"/>
      <c r="O90" s="23"/>
      <c r="P90" s="22"/>
      <c r="Q90" s="23"/>
      <c r="S90" s="0"/>
      <c r="V90" s="23"/>
      <c r="W90" s="0"/>
      <c r="X90" s="0"/>
      <c r="Y90" s="23"/>
      <c r="Z90" s="23"/>
      <c r="AA90" s="23"/>
      <c r="AB90" s="23"/>
      <c r="AC90" s="30"/>
      <c r="AD90" s="23"/>
      <c r="AE90" s="4"/>
      <c r="AF90" s="4"/>
      <c r="AJ90" s="0"/>
      <c r="AL90" s="0"/>
      <c r="AM90" s="0"/>
      <c r="AO90" s="0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/>
      <c r="B91" s="31" t="s">
        <v>282</v>
      </c>
      <c r="C91" s="22"/>
      <c r="D91" s="22"/>
      <c r="O91" s="23"/>
      <c r="P91" s="22"/>
      <c r="Q91" s="23"/>
      <c r="V91" s="23"/>
      <c r="Y91" s="23"/>
      <c r="Z91" s="23"/>
      <c r="AA91" s="23"/>
      <c r="AB91" s="23"/>
      <c r="AC91" s="30"/>
      <c r="AD91" s="23"/>
      <c r="AE91" s="0"/>
      <c r="AF91" s="4"/>
      <c r="AQ91" s="24"/>
      <c r="AR91" s="28"/>
      <c r="AT91" s="25"/>
      <c r="AU91" s="25"/>
      <c r="AV91" s="25"/>
      <c r="AW91" s="22"/>
      <c r="AX91" s="22"/>
      <c r="AY91" s="22"/>
    </row>
    <row r="92" customFormat="false" ht="13.8" hidden="false" customHeight="false" outlineLevel="0" collapsed="false">
      <c r="A92" s="2" t="s">
        <v>283</v>
      </c>
      <c r="B92" s="21" t="s">
        <v>284</v>
      </c>
      <c r="C92" s="22" t="n">
        <v>0</v>
      </c>
      <c r="D92" s="22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23" t="n">
        <v>0</v>
      </c>
      <c r="P92" s="22" t="n">
        <f aca="false">FALSE()</f>
        <v>0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0" t="n">
        <v>0.075</v>
      </c>
      <c r="AD92" s="23" t="s">
        <v>150</v>
      </c>
      <c r="AE92" s="4" t="n">
        <v>0.045</v>
      </c>
      <c r="AF92" s="4" t="n">
        <v>0.0391304347826087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285</v>
      </c>
      <c r="B93" s="21" t="s">
        <v>286</v>
      </c>
      <c r="C93" s="22" t="n">
        <v>0</v>
      </c>
      <c r="D93" s="22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23" t="n">
        <v>0</v>
      </c>
      <c r="P93" s="22" t="n">
        <f aca="false">FALSE()</f>
        <v>0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0" t="n">
        <v>0.075</v>
      </c>
      <c r="AD93" s="23" t="s">
        <v>150</v>
      </c>
      <c r="AE93" s="4" t="n">
        <v>0.06</v>
      </c>
      <c r="AF93" s="4" t="n">
        <v>0.0717391304347826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287</v>
      </c>
      <c r="B94" s="21" t="s">
        <v>216</v>
      </c>
      <c r="C94" s="22" t="n">
        <v>0</v>
      </c>
      <c r="D94" s="22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23" t="n">
        <v>0</v>
      </c>
      <c r="P94" s="22" t="n">
        <f aca="false">FALSE()</f>
        <v>0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0" t="n">
        <v>0.075</v>
      </c>
      <c r="AD94" s="23" t="s">
        <v>150</v>
      </c>
      <c r="AE94" s="4" t="n">
        <v>0.0822</v>
      </c>
      <c r="AF94" s="4" t="n">
        <v>0.12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288</v>
      </c>
      <c r="B95" s="21" t="s">
        <v>289</v>
      </c>
      <c r="C95" s="22" t="n">
        <v>0</v>
      </c>
      <c r="D95" s="22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23" t="n">
        <v>0</v>
      </c>
      <c r="P95" s="22" t="n">
        <f aca="false">FALSE()</f>
        <v>0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0" t="n">
        <v>0.075</v>
      </c>
      <c r="AD95" s="23" t="s">
        <v>150</v>
      </c>
      <c r="AE95" s="4" t="n">
        <v>0.09</v>
      </c>
      <c r="AF95" s="4" t="n">
        <v>0.13695652173913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customFormat="false" ht="13.8" hidden="false" customHeight="false" outlineLevel="0" collapsed="false">
      <c r="A96" s="2" t="s">
        <v>290</v>
      </c>
      <c r="B96" s="21" t="s">
        <v>291</v>
      </c>
      <c r="C96" s="22" t="n">
        <v>0</v>
      </c>
      <c r="D96" s="22" t="n">
        <f aca="false">FALSE()</f>
        <v>0</v>
      </c>
      <c r="E96" s="2" t="s">
        <v>131</v>
      </c>
      <c r="F96" s="2" t="s">
        <v>132</v>
      </c>
      <c r="G96" s="2" t="n">
        <v>1000</v>
      </c>
      <c r="H96" s="2" t="n">
        <v>500</v>
      </c>
      <c r="I96" s="2" t="s">
        <v>133</v>
      </c>
      <c r="J96" s="2" t="s">
        <v>133</v>
      </c>
      <c r="K96" s="2" t="s">
        <v>134</v>
      </c>
      <c r="L96" s="2" t="s">
        <v>135</v>
      </c>
      <c r="M96" s="2" t="s">
        <v>136</v>
      </c>
      <c r="N96" s="2" t="s">
        <v>137</v>
      </c>
      <c r="O96" s="23" t="n">
        <v>0</v>
      </c>
      <c r="P96" s="22" t="n">
        <f aca="false">FALSE()</f>
        <v>0</v>
      </c>
      <c r="Q96" s="23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23" t="n">
        <v>0.02</v>
      </c>
      <c r="W96" s="0" t="n">
        <v>0</v>
      </c>
      <c r="X96" s="0" t="n">
        <v>10</v>
      </c>
      <c r="Y96" s="23" t="n">
        <v>0.04</v>
      </c>
      <c r="Z96" s="23" t="n">
        <v>0.04</v>
      </c>
      <c r="AA96" s="23" t="n">
        <v>0.03</v>
      </c>
      <c r="AB96" s="23" t="n">
        <v>0.01</v>
      </c>
      <c r="AC96" s="30" t="n">
        <v>0.075</v>
      </c>
      <c r="AD96" s="23" t="s">
        <v>150</v>
      </c>
      <c r="AE96" s="4" t="n">
        <v>0.105</v>
      </c>
      <c r="AF96" s="4" t="n">
        <v>0.169565217391304</v>
      </c>
      <c r="AG96" s="2" t="s">
        <v>139</v>
      </c>
      <c r="AH96" s="2" t="s">
        <v>151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24" t="n">
        <v>0.75</v>
      </c>
      <c r="AR96" s="28" t="n">
        <v>168732127</v>
      </c>
      <c r="AS96" s="2" t="s">
        <v>145</v>
      </c>
      <c r="AT96" s="25" t="n">
        <v>0.25</v>
      </c>
      <c r="AU96" s="25" t="n">
        <v>0.145</v>
      </c>
      <c r="AV96" s="25" t="n">
        <v>0.05</v>
      </c>
      <c r="AW96" s="22" t="n">
        <f aca="false">FALSE()</f>
        <v>0</v>
      </c>
      <c r="AX96" s="22" t="n">
        <f aca="false">TRUE()</f>
        <v>1</v>
      </c>
      <c r="AY96" s="22" t="n">
        <f aca="false">FALSE()</f>
        <v>0</v>
      </c>
    </row>
    <row r="97" s="2" customFormat="true" ht="13.8" hidden="false" customHeight="false" outlineLevel="0" collapsed="false">
      <c r="B97" s="21"/>
      <c r="C97" s="22"/>
      <c r="D97" s="22"/>
      <c r="O97" s="23"/>
      <c r="P97" s="22"/>
      <c r="Q97" s="23"/>
      <c r="S97" s="0"/>
      <c r="V97" s="23"/>
      <c r="W97" s="0"/>
      <c r="X97" s="0"/>
      <c r="Y97" s="23"/>
      <c r="Z97" s="23"/>
      <c r="AA97" s="23"/>
      <c r="AB97" s="23"/>
      <c r="AC97" s="30"/>
      <c r="AD97" s="23"/>
      <c r="AE97" s="4"/>
      <c r="AF97" s="4"/>
      <c r="AJ97" s="0"/>
      <c r="AL97" s="0"/>
      <c r="AM97" s="0"/>
      <c r="AO97" s="0"/>
      <c r="AQ97" s="24"/>
      <c r="AR97" s="28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B98" s="1" t="s">
        <v>292</v>
      </c>
      <c r="C98" s="22"/>
      <c r="D98" s="22"/>
      <c r="I98" s="2"/>
      <c r="J98" s="2"/>
      <c r="O98" s="23"/>
      <c r="P98" s="22"/>
      <c r="Q98" s="23"/>
      <c r="V98" s="23"/>
      <c r="Y98" s="23"/>
      <c r="Z98" s="23"/>
      <c r="AA98" s="23"/>
      <c r="AB98" s="23"/>
      <c r="AC98" s="23"/>
      <c r="AD98" s="23"/>
      <c r="AE98" s="0"/>
      <c r="AF98" s="23"/>
      <c r="AH98" s="2"/>
      <c r="AI98" s="2"/>
      <c r="AN98" s="2"/>
      <c r="AP98" s="2"/>
      <c r="AQ98" s="24"/>
      <c r="AS98" s="2"/>
      <c r="AT98" s="25"/>
      <c r="AU98" s="25"/>
      <c r="AV98" s="25"/>
      <c r="AW98" s="22"/>
      <c r="AX98" s="22"/>
      <c r="AY98" s="22"/>
    </row>
    <row r="99" customFormat="false" ht="13.8" hidden="false" customHeight="false" outlineLevel="0" collapsed="false">
      <c r="A99" s="26" t="s">
        <v>293</v>
      </c>
      <c r="B99" s="21" t="s">
        <v>294</v>
      </c>
      <c r="C99" s="22" t="n">
        <v>0</v>
      </c>
      <c r="D99" s="22" t="n">
        <f aca="false">FALSE()</f>
        <v>0</v>
      </c>
      <c r="E99" s="0" t="s">
        <v>131</v>
      </c>
      <c r="F99" s="0" t="s">
        <v>132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134</v>
      </c>
      <c r="L99" s="0" t="s">
        <v>135</v>
      </c>
      <c r="M99" s="0" t="s">
        <v>136</v>
      </c>
      <c r="N99" s="0" t="s">
        <v>137</v>
      </c>
      <c r="O99" s="23" t="n">
        <v>0</v>
      </c>
      <c r="P99" s="22" t="n">
        <f aca="false">FALSE()</f>
        <v>0</v>
      </c>
      <c r="Q99" s="23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23" t="n">
        <v>0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0" t="s">
        <v>139</v>
      </c>
      <c r="AH99" s="2" t="s">
        <v>151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0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s="2" customFormat="true" ht="13.8" hidden="false" customHeight="false" outlineLevel="0" collapsed="false">
      <c r="A100" s="26" t="s">
        <v>295</v>
      </c>
      <c r="B100" s="21" t="s">
        <v>296</v>
      </c>
      <c r="C100" s="22" t="n">
        <v>0</v>
      </c>
      <c r="D100" s="22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23" t="n">
        <v>0</v>
      </c>
      <c r="P100" s="22" t="n">
        <f aca="false">FALSE()</f>
        <v>0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0.01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297</v>
      </c>
      <c r="B101" s="21" t="s">
        <v>298</v>
      </c>
      <c r="C101" s="22" t="n">
        <v>0</v>
      </c>
      <c r="D101" s="22" t="n">
        <f aca="false">FALSE()</f>
        <v>0</v>
      </c>
      <c r="E101" s="2" t="s">
        <v>131</v>
      </c>
      <c r="F101" s="2" t="s">
        <v>132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2" t="s">
        <v>134</v>
      </c>
      <c r="L101" s="2" t="s">
        <v>135</v>
      </c>
      <c r="M101" s="2" t="s">
        <v>136</v>
      </c>
      <c r="N101" s="2" t="s">
        <v>137</v>
      </c>
      <c r="O101" s="23" t="n">
        <v>0</v>
      </c>
      <c r="P101" s="22" t="n">
        <f aca="false">FALSE()</f>
        <v>0</v>
      </c>
      <c r="Q101" s="23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23" t="n">
        <v>0.02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2" t="s">
        <v>139</v>
      </c>
      <c r="AH101" s="2" t="s">
        <v>151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2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customFormat="false" ht="13.8" hidden="false" customHeight="false" outlineLevel="0" collapsed="false">
      <c r="A102" s="26" t="s">
        <v>299</v>
      </c>
      <c r="B102" s="21" t="s">
        <v>300</v>
      </c>
      <c r="C102" s="22" t="n">
        <v>0</v>
      </c>
      <c r="D102" s="22" t="n">
        <f aca="false">FALSE()</f>
        <v>0</v>
      </c>
      <c r="E102" s="0" t="s">
        <v>131</v>
      </c>
      <c r="F102" s="0" t="s">
        <v>132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134</v>
      </c>
      <c r="L102" s="0" t="s">
        <v>135</v>
      </c>
      <c r="M102" s="0" t="s">
        <v>136</v>
      </c>
      <c r="N102" s="0" t="s">
        <v>137</v>
      </c>
      <c r="O102" s="23" t="n">
        <v>0</v>
      </c>
      <c r="P102" s="22" t="n">
        <f aca="false">FALSE()</f>
        <v>0</v>
      </c>
      <c r="Q102" s="23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0" t="s">
        <v>139</v>
      </c>
      <c r="AH102" s="2" t="s">
        <v>151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24" t="n">
        <v>0.75</v>
      </c>
      <c r="AR102" s="0" t="n">
        <v>200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s="2" customFormat="true" ht="13.8" hidden="false" customHeight="false" outlineLevel="0" collapsed="false">
      <c r="A103" s="26" t="s">
        <v>301</v>
      </c>
      <c r="B103" s="21" t="s">
        <v>302</v>
      </c>
      <c r="C103" s="22" t="n">
        <v>0</v>
      </c>
      <c r="D103" s="22" t="n">
        <f aca="false">FALSE()</f>
        <v>0</v>
      </c>
      <c r="E103" s="2" t="s">
        <v>131</v>
      </c>
      <c r="F103" s="2" t="s">
        <v>132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2" t="s">
        <v>134</v>
      </c>
      <c r="L103" s="2" t="s">
        <v>135</v>
      </c>
      <c r="M103" s="2" t="s">
        <v>136</v>
      </c>
      <c r="N103" s="2" t="s">
        <v>137</v>
      </c>
      <c r="O103" s="23" t="n">
        <v>0</v>
      </c>
      <c r="P103" s="22" t="n">
        <f aca="false">FALSE()</f>
        <v>0</v>
      </c>
      <c r="Q103" s="23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23" t="n">
        <v>0.03</v>
      </c>
      <c r="W103" s="0" t="n">
        <v>0</v>
      </c>
      <c r="X103" s="0" t="n">
        <v>10</v>
      </c>
      <c r="Y103" s="23" t="n">
        <v>0.04</v>
      </c>
      <c r="Z103" s="23" t="n">
        <v>0.04</v>
      </c>
      <c r="AA103" s="23" t="n">
        <v>0.03</v>
      </c>
      <c r="AB103" s="23" t="n">
        <v>0.01</v>
      </c>
      <c r="AC103" s="23" t="n">
        <v>0.075</v>
      </c>
      <c r="AD103" s="23" t="s">
        <v>150</v>
      </c>
      <c r="AE103" s="4" t="n">
        <v>0.0822</v>
      </c>
      <c r="AF103" s="23" t="n">
        <v>0.12</v>
      </c>
      <c r="AG103" s="2" t="s">
        <v>139</v>
      </c>
      <c r="AH103" s="2" t="s">
        <v>151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24" t="n">
        <v>0.75</v>
      </c>
      <c r="AR103" s="28" t="n">
        <v>140108493</v>
      </c>
      <c r="AS103" s="2" t="s">
        <v>145</v>
      </c>
      <c r="AT103" s="25" t="n">
        <v>0.25</v>
      </c>
      <c r="AU103" s="25" t="n">
        <v>0.145</v>
      </c>
      <c r="AV103" s="25" t="n">
        <v>0.05</v>
      </c>
      <c r="AW103" s="22" t="n">
        <f aca="false">FALSE()</f>
        <v>0</v>
      </c>
      <c r="AX103" s="22" t="n">
        <f aca="false">TRUE()</f>
        <v>1</v>
      </c>
      <c r="AY103" s="22" t="n">
        <f aca="false">FALSE()</f>
        <v>0</v>
      </c>
    </row>
    <row r="104" customFormat="false" ht="13.8" hidden="false" customHeight="false" outlineLevel="0" collapsed="false">
      <c r="AE104" s="0"/>
    </row>
    <row r="105" customFormat="false" ht="13.8" hidden="false" customHeight="false" outlineLevel="0" collapsed="false">
      <c r="B105" s="21" t="s">
        <v>303</v>
      </c>
      <c r="AC105" s="34"/>
      <c r="AE105" s="0"/>
    </row>
    <row r="106" s="2" customFormat="true" ht="13.8" hidden="false" customHeight="false" outlineLevel="0" collapsed="false">
      <c r="A106" s="2" t="s">
        <v>304</v>
      </c>
      <c r="B106" s="21" t="s">
        <v>305</v>
      </c>
      <c r="C106" s="22" t="n">
        <v>0</v>
      </c>
      <c r="D106" s="22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23" t="n">
        <v>0</v>
      </c>
      <c r="P106" s="22" t="n">
        <f aca="false">FALSE()</f>
        <v>0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0" t="n">
        <v>0.075</v>
      </c>
      <c r="AD106" s="23" t="s">
        <v>150</v>
      </c>
      <c r="AE106" s="4" t="n">
        <f aca="false">AC106+AF106^2/2</f>
        <v>0.0758</v>
      </c>
      <c r="AF106" s="4" t="n">
        <v>0.04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306</v>
      </c>
      <c r="B107" s="21" t="s">
        <v>307</v>
      </c>
      <c r="C107" s="22" t="n">
        <v>0</v>
      </c>
      <c r="D107" s="22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23" t="n">
        <v>0</v>
      </c>
      <c r="P107" s="22" t="n">
        <f aca="false">FALSE()</f>
        <v>0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0" t="n">
        <v>0.075</v>
      </c>
      <c r="AD107" s="23" t="s">
        <v>150</v>
      </c>
      <c r="AE107" s="4" t="n">
        <f aca="false">AC107+AF107^2/2</f>
        <v>0.0782</v>
      </c>
      <c r="AF107" s="4" t="n">
        <v>0.08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308</v>
      </c>
      <c r="B108" s="21" t="s">
        <v>309</v>
      </c>
      <c r="C108" s="22" t="n">
        <v>0</v>
      </c>
      <c r="D108" s="22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23" t="n">
        <v>0</v>
      </c>
      <c r="P108" s="22" t="n">
        <f aca="false">FALSE()</f>
        <v>0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0" t="n">
        <v>0.075</v>
      </c>
      <c r="AD108" s="23" t="s">
        <v>150</v>
      </c>
      <c r="AE108" s="4" t="n">
        <f aca="false">AC108+AF108^2/2</f>
        <v>0.0822</v>
      </c>
      <c r="AF108" s="4" t="n">
        <v>0.12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310</v>
      </c>
      <c r="B109" s="21" t="s">
        <v>311</v>
      </c>
      <c r="C109" s="22" t="n">
        <v>0</v>
      </c>
      <c r="D109" s="22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23" t="n">
        <v>0</v>
      </c>
      <c r="P109" s="22" t="n">
        <f aca="false">FALSE()</f>
        <v>0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0" t="n">
        <v>0.075</v>
      </c>
      <c r="AD109" s="23" t="s">
        <v>150</v>
      </c>
      <c r="AE109" s="4" t="n">
        <f aca="false">AC109+AF109^2/2</f>
        <v>0.0878</v>
      </c>
      <c r="AF109" s="4" t="n">
        <v>0.16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  <row r="110" s="2" customFormat="true" ht="13.8" hidden="false" customHeight="false" outlineLevel="0" collapsed="false">
      <c r="A110" s="2" t="s">
        <v>312</v>
      </c>
      <c r="B110" s="21" t="s">
        <v>313</v>
      </c>
      <c r="C110" s="22" t="n">
        <v>0</v>
      </c>
      <c r="D110" s="22" t="n">
        <f aca="false">FALSE()</f>
        <v>0</v>
      </c>
      <c r="E110" s="2" t="s">
        <v>131</v>
      </c>
      <c r="F110" s="2" t="s">
        <v>132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2" t="s">
        <v>134</v>
      </c>
      <c r="L110" s="2" t="s">
        <v>135</v>
      </c>
      <c r="M110" s="2" t="s">
        <v>136</v>
      </c>
      <c r="N110" s="2" t="s">
        <v>137</v>
      </c>
      <c r="O110" s="23" t="n">
        <v>0</v>
      </c>
      <c r="P110" s="22" t="n">
        <f aca="false">FALSE()</f>
        <v>0</v>
      </c>
      <c r="Q110" s="23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23" t="n">
        <v>0.02</v>
      </c>
      <c r="W110" s="0" t="n">
        <v>0</v>
      </c>
      <c r="X110" s="0" t="n">
        <v>10</v>
      </c>
      <c r="Y110" s="23" t="n">
        <v>0.04</v>
      </c>
      <c r="Z110" s="23" t="n">
        <v>0.04</v>
      </c>
      <c r="AA110" s="23" t="n">
        <v>0.03</v>
      </c>
      <c r="AB110" s="23" t="n">
        <v>0.01</v>
      </c>
      <c r="AC110" s="30" t="n">
        <v>0.075</v>
      </c>
      <c r="AD110" s="23" t="s">
        <v>150</v>
      </c>
      <c r="AE110" s="4" t="n">
        <f aca="false">AC110+AF110^2/2</f>
        <v>0.095</v>
      </c>
      <c r="AF110" s="4" t="n">
        <v>0.2</v>
      </c>
      <c r="AG110" s="2" t="s">
        <v>139</v>
      </c>
      <c r="AH110" s="2" t="s">
        <v>151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24" t="n">
        <v>0.75</v>
      </c>
      <c r="AR110" s="28" t="n">
        <v>168732127</v>
      </c>
      <c r="AS110" s="2" t="s">
        <v>145</v>
      </c>
      <c r="AT110" s="25" t="n">
        <v>0.25</v>
      </c>
      <c r="AU110" s="25" t="n">
        <v>0.145</v>
      </c>
      <c r="AV110" s="25" t="n">
        <v>0.05</v>
      </c>
      <c r="AW110" s="22" t="n">
        <f aca="false">FALSE()</f>
        <v>0</v>
      </c>
      <c r="AX110" s="22" t="n">
        <f aca="false">TRUE()</f>
        <v>1</v>
      </c>
      <c r="AY110" s="22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10 AN14:AN103 AN106:AN110" type="list">
      <formula1>"MA,EAA"</formula1>
      <formula2>0</formula2>
    </dataValidation>
    <dataValidation allowBlank="true" operator="between" showDropDown="false" showErrorMessage="true" showInputMessage="true" sqref="AI6:AI10 AI14:AI103 AI106:AI110" type="list">
      <formula1>"cd,cp,sl"</formula1>
      <formula2>0</formula2>
    </dataValidation>
    <dataValidation allowBlank="true" operator="between" showDropDown="false" showErrorMessage="true" showInputMessage="true" sqref="AH6:AH10 AH14:AH103 AH106:AH110" type="list">
      <formula1>"open,closed"</formula1>
      <formula2>0</formula2>
    </dataValidation>
    <dataValidation allowBlank="true" operator="between" showDropDown="false" showErrorMessage="true" showInputMessage="true" sqref="AS6:AS10 AS14:AS103 AS106:AS110" type="list">
      <formula1>ConPolicy</formula1>
      <formula2>0</formula2>
    </dataValidation>
    <dataValidation allowBlank="true" operator="between" showDropDown="false" showErrorMessage="true" showInputMessage="true" sqref="C6:D11 P6:P10 C14:D103 P14:P103 C106:D110 P106:P110" type="list">
      <formula1>"TRUE,FALSE"</formula1>
      <formula2>0</formula2>
    </dataValidation>
    <dataValidation allowBlank="true" operator="between" prompt="Decimal, 0-10% please" showDropDown="false" showErrorMessage="true" showInputMessage="true" sqref="V6:V10 AB6:AB10 V14:V103 AB14:AB103 V106:V110 AB106:AB110" type="decimal">
      <formula1>0</formula1>
      <formula2>0.1</formula2>
    </dataValidation>
    <dataValidation allowBlank="true" operator="between" prompt="Integer, 0-15" showDropDown="false" showErrorMessage="true" showInputMessage="true" sqref="W6:X10 W14:X103 W106:X110" type="whole">
      <formula1>0</formula1>
      <formula2>15</formula2>
    </dataValidation>
    <dataValidation allowBlank="true" operator="between" prompt="Decimal, 0-20% please" showDropDown="false" showErrorMessage="true" showInputMessage="true" sqref="Y6:AA10 AC6:AC10 AE6:AE10 Y14:AA103 AC14:AC51 AE14:AE103 AC62 AC98:AC103 Y106:AA110 AE106:AE110" type="decimal">
      <formula1>0</formula1>
      <formula2>0.2</formula2>
    </dataValidation>
    <dataValidation allowBlank="true" operator="between" prompt="Integer, 0 to 30, please" showDropDown="false" showErrorMessage="true" showInputMessage="true" sqref="AJ6:AJ10 AJ14:AJ103 AJ106:AJ110" type="whole">
      <formula1>0</formula1>
      <formula2>30</formula2>
    </dataValidation>
    <dataValidation allowBlank="true" operator="between" prompt="Decimal, 0-75%" showDropDown="false" showErrorMessage="true" showInputMessage="true" sqref="AT6:AU10 AT14:AU103 AT106:AU110" type="decimal">
      <formula1>0</formula1>
      <formula2>0.75</formula2>
    </dataValidation>
    <dataValidation allowBlank="true" operator="between" prompt="Decimal, 0-30%" showDropDown="false" showErrorMessage="true" showInputMessage="true" sqref="AV6:AV10 AV14:AV103 AV106:AV110" type="decimal">
      <formula1>0</formula1>
      <formula2>0.3</formula2>
    </dataValidation>
    <dataValidation allowBlank="true" operator="between" prompt="Decimal, 0-75% please" showDropDown="false" showErrorMessage="true" showInputMessage="true" sqref="AF6:AF10 AF14:AF84 AF98:AF103" type="decimal">
      <formula1>0</formula1>
      <formula2>0.75</formula2>
    </dataValidation>
    <dataValidation allowBlank="true" operator="between" prompt="Integer, 1 to 30" showDropDown="false" showErrorMessage="true" showInputMessage="true" sqref="AL6:AL10 AL14:AL103 AL106:AL110" type="whole">
      <formula1>1</formula1>
      <formula2>30</formula2>
    </dataValidation>
    <dataValidation allowBlank="true" operator="greaterThanOrEqual" showDropDown="false" showErrorMessage="true" showInputMessage="true" sqref="AM6:AM10 AM14:AM103 AM106:AM110" type="decimal">
      <formula1>0</formula1>
      <formula2>0</formula2>
    </dataValidation>
    <dataValidation allowBlank="true" operator="lessThanOrEqual" showDropDown="false" showErrorMessage="true" showInputMessage="true" sqref="AO6:AO10 AO14:AO103 AO106:AO110" type="decimal">
      <formula1>1</formula1>
      <formula2>0</formula2>
    </dataValidation>
    <dataValidation allowBlank="true" operator="between" prompt="Decimal, 0-20% please" showDropDown="false" showErrorMessage="true" showInputMessage="true" sqref="AD6:AD10 AD14:AD103 AD106:AD110" type="none">
      <formula1>0</formula1>
      <formula2>0</formula2>
    </dataValidation>
    <dataValidation allowBlank="true" operator="between" showDropDown="false" showErrorMessage="true" showInputMessage="true" sqref="AW6:AY10 AW14:AY103 AW106:AY110" type="list">
      <formula1>"TRUE,FALSE"</formula1>
      <formula2>0</formula2>
    </dataValidation>
    <dataValidation allowBlank="true" operator="between" showDropDown="false" showErrorMessage="true" showInputMessage="true" sqref="AP6:AP10 AP14:AP103 AP106:AP110" type="list">
      <formula1>"MA,AL,AL_pct"</formula1>
      <formula2>0</formula2>
    </dataValidation>
    <dataValidation allowBlank="true" operator="between" showDropDown="false" showErrorMessage="true" showInputMessage="true" sqref="AQ6:AQ10 AQ14:AQ103 AQ106:AQ110" type="decimal">
      <formula1>0</formula1>
      <formula2>1.5</formula2>
    </dataValidation>
    <dataValidation allowBlank="true" operator="between" prompt="Integer 55 to 65, please" showDropDown="false" showErrorMessage="true" showInputMessage="true" sqref="S6:S10 S14:S103 S106:S110" type="whole">
      <formula1>35</formula1>
      <formula2>80</formula2>
    </dataValidation>
    <dataValidation allowBlank="true" operator="between" showDropDown="false" showErrorMessage="true" showInputMessage="true" sqref="I6:J10 I14:J103 I106:J1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RowHeight="15"/>
  <cols>
    <col collapsed="false" hidden="false" max="1" min="1" style="0" width="18.4251012145749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314</v>
      </c>
    </row>
    <row r="4" customFormat="false" ht="15" hidden="false" customHeight="false" outlineLevel="0" collapsed="false">
      <c r="A4" s="2" t="s">
        <v>129</v>
      </c>
      <c r="B4" s="0" t="n">
        <v>0.075</v>
      </c>
      <c r="C4" s="0" t="n">
        <v>0</v>
      </c>
      <c r="D4" s="0" t="n">
        <v>10</v>
      </c>
    </row>
    <row r="5" customFormat="false" ht="15" hidden="false" customHeight="false" outlineLevel="0" collapsed="false">
      <c r="A5" s="2" t="s">
        <v>129</v>
      </c>
      <c r="B5" s="2" t="n">
        <v>0.025</v>
      </c>
      <c r="C5" s="2" t="n">
        <v>0</v>
      </c>
      <c r="D5" s="2" t="n">
        <v>1</v>
      </c>
    </row>
    <row r="6" customFormat="false" ht="15" hidden="false" customHeight="false" outlineLevel="0" collapsed="false">
      <c r="A6" s="2" t="s">
        <v>129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315</v>
      </c>
      <c r="C2" s="0" t="s">
        <v>314</v>
      </c>
      <c r="D2" s="0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317</v>
      </c>
    </row>
    <row r="2" customFormat="false" ht="15" hidden="false" customHeight="false" outlineLevel="0" collapsed="false">
      <c r="A2" s="1" t="s">
        <v>318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323</v>
      </c>
      <c r="G2" s="1" t="s">
        <v>324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5.3886639676113"/>
    <col collapsed="false" hidden="false" max="2" min="2" style="0" width="5.03643724696356"/>
    <col collapsed="false" hidden="false" max="3" min="3" style="0" width="93.2995951417004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325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326</v>
      </c>
    </row>
    <row r="4" s="35" customFormat="true" ht="15" hidden="false" customHeight="false" outlineLevel="0" collapsed="false">
      <c r="A4" s="35" t="s">
        <v>327</v>
      </c>
      <c r="C4" s="35" t="s">
        <v>328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329</v>
      </c>
    </row>
    <row r="8" customFormat="false" ht="15" hidden="false" customHeight="false" outlineLevel="0" collapsed="false">
      <c r="A8" s="0" t="s">
        <v>330</v>
      </c>
      <c r="C8" s="0" t="s">
        <v>331</v>
      </c>
    </row>
    <row r="9" customFormat="false" ht="15" hidden="false" customHeight="false" outlineLevel="0" collapsed="false">
      <c r="A9" s="0" t="s">
        <v>332</v>
      </c>
      <c r="C9" s="0" t="s">
        <v>333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334</v>
      </c>
    </row>
    <row r="13" customFormat="false" ht="15" hidden="false" customHeight="false" outlineLevel="0" collapsed="false">
      <c r="A13" s="0" t="s">
        <v>335</v>
      </c>
      <c r="C13" s="0" t="s">
        <v>336</v>
      </c>
    </row>
    <row r="14" customFormat="false" ht="15" hidden="false" customHeight="false" outlineLevel="0" collapsed="false">
      <c r="A14" s="0" t="s">
        <v>337</v>
      </c>
      <c r="C14" s="0" t="s">
        <v>338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142</v>
      </c>
      <c r="C17" s="0" t="s">
        <v>339</v>
      </c>
    </row>
    <row r="18" customFormat="false" ht="15" hidden="false" customHeight="false" outlineLevel="0" collapsed="false">
      <c r="A18" s="0" t="s">
        <v>153</v>
      </c>
      <c r="C18" s="0" t="s">
        <v>340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341</v>
      </c>
    </row>
    <row r="38" customFormat="false" ht="15" hidden="false" customHeight="false" outlineLevel="0" collapsed="false">
      <c r="A38" s="0" t="s">
        <v>342</v>
      </c>
      <c r="C38" s="0" t="s">
        <v>343</v>
      </c>
    </row>
    <row r="39" customFormat="false" ht="15" hidden="false" customHeight="false" outlineLevel="0" collapsed="false">
      <c r="A39" s="2" t="s">
        <v>344</v>
      </c>
    </row>
    <row r="40" customFormat="false" ht="15" hidden="false" customHeight="false" outlineLevel="0" collapsed="false">
      <c r="A40" s="0" t="s">
        <v>345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347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348</v>
      </c>
    </row>
    <row r="50" customFormat="false" ht="15" hidden="false" customHeight="false" outlineLevel="0" collapsed="false">
      <c r="A50" s="0" t="s">
        <v>349</v>
      </c>
    </row>
    <row r="51" customFormat="false" ht="15" hidden="false" customHeight="false" outlineLevel="0" collapsed="false">
      <c r="A51" s="0" t="s">
        <v>350</v>
      </c>
    </row>
    <row r="52" customFormat="false" ht="15" hidden="false" customHeight="false" outlineLevel="0" collapsed="false">
      <c r="A52" s="0" t="s">
        <v>351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352</v>
      </c>
      <c r="C57" s="0" t="s">
        <v>353</v>
      </c>
    </row>
    <row r="58" customFormat="false" ht="15" hidden="false" customHeight="false" outlineLevel="0" collapsed="false">
      <c r="A58" s="0" t="s">
        <v>354</v>
      </c>
      <c r="C58" s="0" t="s">
        <v>355</v>
      </c>
    </row>
    <row r="59" customFormat="false" ht="15" hidden="false" customHeight="false" outlineLevel="0" collapsed="false">
      <c r="A59" s="0" t="s">
        <v>356</v>
      </c>
      <c r="C59" s="0" t="s">
        <v>357</v>
      </c>
    </row>
    <row r="60" customFormat="false" ht="15" hidden="false" customHeight="false" outlineLevel="0" collapsed="false">
      <c r="A60" s="0" t="s">
        <v>358</v>
      </c>
      <c r="C60" s="0" t="s">
        <v>359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348</v>
      </c>
      <c r="C65" s="0" t="s">
        <v>360</v>
      </c>
    </row>
    <row r="66" customFormat="false" ht="15" hidden="false" customHeight="false" outlineLevel="0" collapsed="false">
      <c r="A66" s="0" t="s">
        <v>349</v>
      </c>
    </row>
    <row r="67" customFormat="false" ht="15" hidden="false" customHeight="false" outlineLevel="0" collapsed="false">
      <c r="A67" s="0" t="s">
        <v>350</v>
      </c>
    </row>
    <row r="68" customFormat="false" ht="15" hidden="false" customHeight="false" outlineLevel="0" collapsed="false">
      <c r="A68" s="0" t="s">
        <v>351</v>
      </c>
    </row>
    <row r="69" customFormat="false" ht="15" hidden="false" customHeight="false" outlineLevel="0" collapsed="false">
      <c r="A69" s="0" t="s">
        <v>361</v>
      </c>
    </row>
    <row r="70" customFormat="false" ht="15" hidden="false" customHeight="false" outlineLevel="0" collapsed="false">
      <c r="A70" s="0" t="s">
        <v>362</v>
      </c>
    </row>
    <row r="71" customFormat="false" ht="15" hidden="false" customHeight="false" outlineLevel="0" collapsed="false">
      <c r="A71" s="0" t="s">
        <v>363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364</v>
      </c>
    </row>
    <row r="75" customFormat="false" ht="15" hidden="false" customHeight="false" outlineLevel="0" collapsed="false">
      <c r="A75" s="0" t="s">
        <v>365</v>
      </c>
      <c r="C75" s="0" t="s">
        <v>366</v>
      </c>
    </row>
    <row r="76" customFormat="false" ht="15" hidden="false" customHeight="false" outlineLevel="0" collapsed="false">
      <c r="A76" s="0" t="s">
        <v>367</v>
      </c>
      <c r="C76" s="0" t="s">
        <v>368</v>
      </c>
    </row>
    <row r="77" customFormat="false" ht="15" hidden="false" customHeight="false" outlineLevel="0" collapsed="false">
      <c r="A77" s="0" t="s">
        <v>348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7.7044534412955"/>
    <col collapsed="false" hidden="false" max="2" min="2" style="0" width="22.1740890688259"/>
    <col collapsed="false" hidden="false" max="3" min="3" style="0" width="120.080971659919"/>
    <col collapsed="false" hidden="false" max="4" min="4" style="0" width="13.3886639676113"/>
    <col collapsed="false" hidden="false" max="5" min="5" style="0" width="19.8178137651822"/>
    <col collapsed="false" hidden="false" max="6" min="6" style="0" width="62.9878542510121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369</v>
      </c>
    </row>
    <row r="2" customFormat="false" ht="15" hidden="false" customHeight="false" outlineLevel="0" collapsed="false">
      <c r="A2" s="2" t="s">
        <v>370</v>
      </c>
    </row>
    <row r="3" customFormat="false" ht="15" hidden="false" customHeight="false" outlineLevel="0" collapsed="false">
      <c r="A3" s="1" t="s">
        <v>371</v>
      </c>
    </row>
    <row r="4" customFormat="false" ht="15" hidden="false" customHeight="false" outlineLevel="0" collapsed="false">
      <c r="A4" s="1" t="s">
        <v>372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373</v>
      </c>
      <c r="D6" s="0" t="s">
        <v>374</v>
      </c>
      <c r="E6" s="0" t="s">
        <v>375</v>
      </c>
    </row>
    <row r="7" customFormat="false" ht="15" hidden="false" customHeight="false" outlineLevel="0" collapsed="false">
      <c r="A7" s="1" t="s">
        <v>376</v>
      </c>
    </row>
    <row r="8" customFormat="false" ht="15" hidden="false" customHeight="false" outlineLevel="0" collapsed="false">
      <c r="A8" s="0"/>
      <c r="B8" s="0" t="s">
        <v>377</v>
      </c>
      <c r="C8" s="21" t="s">
        <v>378</v>
      </c>
      <c r="D8" s="30" t="n">
        <v>0.075</v>
      </c>
      <c r="E8" s="0" t="s">
        <v>379</v>
      </c>
    </row>
    <row r="9" customFormat="false" ht="15" hidden="false" customHeight="false" outlineLevel="0" collapsed="false">
      <c r="A9" s="0"/>
      <c r="B9" s="26" t="s">
        <v>380</v>
      </c>
      <c r="C9" s="21" t="s">
        <v>381</v>
      </c>
      <c r="D9" s="30" t="n">
        <v>0.075</v>
      </c>
      <c r="E9" s="0" t="s">
        <v>379</v>
      </c>
    </row>
    <row r="10" customFormat="false" ht="15" hidden="false" customHeight="false" outlineLevel="0" collapsed="false">
      <c r="A10" s="0"/>
      <c r="B10" s="26" t="s">
        <v>382</v>
      </c>
      <c r="C10" s="21" t="s">
        <v>383</v>
      </c>
      <c r="D10" s="30" t="n">
        <v>0.075</v>
      </c>
      <c r="E10" s="0" t="s">
        <v>379</v>
      </c>
    </row>
    <row r="11" customFormat="false" ht="15" hidden="false" customHeight="false" outlineLevel="0" collapsed="false">
      <c r="A11" s="0"/>
      <c r="B11" s="26" t="s">
        <v>384</v>
      </c>
      <c r="C11" s="21" t="s">
        <v>385</v>
      </c>
      <c r="D11" s="30" t="n">
        <v>0.075</v>
      </c>
      <c r="E11" s="0" t="s">
        <v>379</v>
      </c>
    </row>
    <row r="12" customFormat="false" ht="15" hidden="false" customHeight="false" outlineLevel="0" collapsed="false">
      <c r="A12" s="37"/>
      <c r="B12" s="26" t="s">
        <v>386</v>
      </c>
      <c r="C12" s="21" t="s">
        <v>387</v>
      </c>
      <c r="D12" s="30" t="n">
        <v>0.075</v>
      </c>
      <c r="E12" s="0" t="s">
        <v>379</v>
      </c>
    </row>
    <row r="13" customFormat="false" ht="15" hidden="false" customHeight="false" outlineLevel="0" collapsed="false">
      <c r="A13" s="37"/>
      <c r="B13" s="26" t="s">
        <v>388</v>
      </c>
      <c r="C13" s="21" t="s">
        <v>389</v>
      </c>
      <c r="D13" s="30" t="n">
        <v>0.075</v>
      </c>
      <c r="E13" s="0" t="s">
        <v>379</v>
      </c>
    </row>
    <row r="14" customFormat="false" ht="15" hidden="false" customHeight="false" outlineLevel="0" collapsed="false">
      <c r="A14" s="37"/>
      <c r="B14" s="38" t="s">
        <v>390</v>
      </c>
      <c r="C14" s="21" t="s">
        <v>391</v>
      </c>
      <c r="D14" s="30"/>
    </row>
    <row r="15" customFormat="false" ht="15" hidden="false" customHeight="false" outlineLevel="0" collapsed="false">
      <c r="A15" s="37"/>
      <c r="B15" s="0" t="s">
        <v>392</v>
      </c>
      <c r="C15" s="21" t="s">
        <v>393</v>
      </c>
      <c r="D15" s="30" t="n">
        <v>0.075</v>
      </c>
      <c r="E15" s="0" t="s">
        <v>379</v>
      </c>
    </row>
    <row r="16" customFormat="false" ht="15" hidden="false" customHeight="false" outlineLevel="0" collapsed="false">
      <c r="A16" s="37"/>
      <c r="B16" s="0" t="s">
        <v>394</v>
      </c>
      <c r="C16" s="21" t="s">
        <v>395</v>
      </c>
      <c r="D16" s="30" t="n">
        <v>0.075</v>
      </c>
      <c r="E16" s="0" t="s">
        <v>379</v>
      </c>
    </row>
    <row r="17" customFormat="false" ht="15" hidden="false" customHeight="false" outlineLevel="0" collapsed="false">
      <c r="A17" s="37"/>
      <c r="B17" s="0" t="s">
        <v>396</v>
      </c>
      <c r="C17" s="21" t="s">
        <v>397</v>
      </c>
      <c r="D17" s="30" t="n">
        <v>0.075</v>
      </c>
      <c r="E17" s="0" t="s">
        <v>379</v>
      </c>
    </row>
    <row r="18" customFormat="false" ht="15" hidden="false" customHeight="false" outlineLevel="0" collapsed="false">
      <c r="A18" s="37"/>
      <c r="B18" s="26" t="s">
        <v>398</v>
      </c>
      <c r="C18" s="21" t="s">
        <v>399</v>
      </c>
      <c r="D18" s="30" t="n">
        <v>0.075</v>
      </c>
      <c r="E18" s="0" t="s">
        <v>379</v>
      </c>
    </row>
    <row r="19" customFormat="false" ht="15" hidden="false" customHeight="false" outlineLevel="0" collapsed="false">
      <c r="A19" s="37"/>
      <c r="C19" s="21"/>
      <c r="D19" s="30" t="n">
        <v>0.075</v>
      </c>
      <c r="E19" s="0" t="s">
        <v>379</v>
      </c>
    </row>
    <row r="20" customFormat="false" ht="15" hidden="false" customHeight="false" outlineLevel="0" collapsed="false">
      <c r="A20" s="37"/>
      <c r="B20" s="0" t="s">
        <v>400</v>
      </c>
      <c r="C20" s="21" t="s">
        <v>401</v>
      </c>
      <c r="D20" s="30" t="n">
        <v>0.075</v>
      </c>
      <c r="E20" s="0" t="s">
        <v>379</v>
      </c>
    </row>
    <row r="21" customFormat="false" ht="15" hidden="false" customHeight="false" outlineLevel="0" collapsed="false">
      <c r="A21" s="37"/>
      <c r="B21" s="0" t="s">
        <v>402</v>
      </c>
      <c r="C21" s="21" t="s">
        <v>403</v>
      </c>
      <c r="D21" s="30" t="n">
        <v>0.075</v>
      </c>
      <c r="E21" s="0" t="s">
        <v>379</v>
      </c>
    </row>
    <row r="22" customFormat="false" ht="15" hidden="false" customHeight="false" outlineLevel="0" collapsed="false">
      <c r="A22" s="37"/>
      <c r="B22" s="38" t="s">
        <v>404</v>
      </c>
      <c r="C22" s="21" t="s">
        <v>405</v>
      </c>
      <c r="D22" s="30" t="n">
        <v>0.075</v>
      </c>
      <c r="E22" s="0" t="s">
        <v>379</v>
      </c>
    </row>
    <row r="23" customFormat="false" ht="15" hidden="false" customHeight="false" outlineLevel="0" collapsed="false">
      <c r="A23" s="37"/>
      <c r="B23" s="0" t="s">
        <v>406</v>
      </c>
      <c r="C23" s="21" t="s">
        <v>407</v>
      </c>
      <c r="D23" s="30" t="n">
        <v>0.075</v>
      </c>
      <c r="E23" s="0" t="s">
        <v>379</v>
      </c>
    </row>
    <row r="24" customFormat="false" ht="15" hidden="false" customHeight="false" outlineLevel="0" collapsed="false">
      <c r="A24" s="37"/>
      <c r="B24" s="26" t="s">
        <v>408</v>
      </c>
      <c r="C24" s="21" t="s">
        <v>409</v>
      </c>
      <c r="D24" s="30" t="n">
        <v>0.075</v>
      </c>
      <c r="E24" s="0" t="s">
        <v>379</v>
      </c>
    </row>
    <row r="25" customFormat="false" ht="15" hidden="false" customHeight="false" outlineLevel="0" collapsed="false">
      <c r="A25" s="37"/>
      <c r="B25" s="0" t="s">
        <v>410</v>
      </c>
      <c r="C25" s="21" t="s">
        <v>411</v>
      </c>
      <c r="D25" s="30"/>
    </row>
    <row r="26" customFormat="false" ht="15" hidden="false" customHeight="false" outlineLevel="0" collapsed="false">
      <c r="A26" s="37"/>
      <c r="D26" s="30"/>
    </row>
    <row r="27" customFormat="false" ht="15" hidden="false" customHeight="false" outlineLevel="0" collapsed="false">
      <c r="A27" s="37"/>
      <c r="B27" s="38" t="s">
        <v>412</v>
      </c>
      <c r="C27" s="21" t="s">
        <v>413</v>
      </c>
      <c r="D27" s="30" t="n">
        <v>0.064</v>
      </c>
      <c r="E27" s="0" t="s">
        <v>379</v>
      </c>
    </row>
    <row r="28" customFormat="false" ht="15" hidden="false" customHeight="false" outlineLevel="0" collapsed="false">
      <c r="A28" s="37"/>
      <c r="B28" s="0" t="s">
        <v>414</v>
      </c>
      <c r="C28" s="21" t="s">
        <v>415</v>
      </c>
      <c r="D28" s="30" t="n">
        <v>0.064</v>
      </c>
      <c r="E28" s="0" t="s">
        <v>416</v>
      </c>
      <c r="F28" s="0" t="s">
        <v>417</v>
      </c>
    </row>
    <row r="29" customFormat="false" ht="15" hidden="false" customHeight="false" outlineLevel="0" collapsed="false">
      <c r="A29" s="0"/>
      <c r="B29" s="39" t="s">
        <v>418</v>
      </c>
      <c r="C29" s="21" t="s">
        <v>419</v>
      </c>
      <c r="D29" s="30" t="n">
        <v>0.059</v>
      </c>
      <c r="E29" s="0" t="s">
        <v>379</v>
      </c>
      <c r="F29" s="40" t="s">
        <v>420</v>
      </c>
    </row>
    <row r="30" customFormat="false" ht="15" hidden="false" customHeight="false" outlineLevel="0" collapsed="false">
      <c r="A30" s="0"/>
      <c r="B30" s="0" t="s">
        <v>421</v>
      </c>
      <c r="C30" s="21" t="s">
        <v>422</v>
      </c>
      <c r="D30" s="30" t="n">
        <v>0.059</v>
      </c>
      <c r="E30" s="0" t="s">
        <v>423</v>
      </c>
      <c r="F30" s="40" t="s">
        <v>424</v>
      </c>
    </row>
    <row r="31" customFormat="false" ht="15" hidden="false" customHeight="false" outlineLevel="0" collapsed="false">
      <c r="A31" s="0"/>
      <c r="C31" s="21"/>
      <c r="D31" s="30"/>
    </row>
    <row r="32" customFormat="false" ht="15" hidden="false" customHeight="false" outlineLevel="0" collapsed="false">
      <c r="A32" s="1" t="s">
        <v>425</v>
      </c>
      <c r="D32" s="30" t="n">
        <v>0.075</v>
      </c>
      <c r="E32" s="0" t="s">
        <v>379</v>
      </c>
    </row>
    <row r="33" customFormat="false" ht="15" hidden="false" customHeight="false" outlineLevel="0" collapsed="false">
      <c r="A33" s="0"/>
      <c r="B33" s="0" t="s">
        <v>426</v>
      </c>
      <c r="C33" s="21" t="s">
        <v>427</v>
      </c>
      <c r="D33" s="30" t="n">
        <v>0.075</v>
      </c>
      <c r="E33" s="0" t="s">
        <v>379</v>
      </c>
    </row>
    <row r="34" customFormat="false" ht="15" hidden="false" customHeight="false" outlineLevel="0" collapsed="false">
      <c r="A34" s="0"/>
      <c r="B34" s="26" t="s">
        <v>428</v>
      </c>
      <c r="C34" s="21" t="s">
        <v>429</v>
      </c>
      <c r="D34" s="30" t="n">
        <v>0.075</v>
      </c>
      <c r="E34" s="0" t="s">
        <v>379</v>
      </c>
    </row>
    <row r="35" customFormat="false" ht="15" hidden="false" customHeight="false" outlineLevel="0" collapsed="false">
      <c r="A35" s="0"/>
      <c r="B35" s="26" t="s">
        <v>430</v>
      </c>
      <c r="C35" s="21" t="s">
        <v>431</v>
      </c>
      <c r="D35" s="30" t="n">
        <v>0.075</v>
      </c>
      <c r="E35" s="0" t="s">
        <v>379</v>
      </c>
    </row>
    <row r="36" customFormat="false" ht="15" hidden="false" customHeight="false" outlineLevel="0" collapsed="false">
      <c r="A36" s="0"/>
      <c r="B36" s="26" t="s">
        <v>432</v>
      </c>
      <c r="C36" s="21" t="s">
        <v>433</v>
      </c>
      <c r="D36" s="30" t="n">
        <v>0.075</v>
      </c>
      <c r="E36" s="0" t="s">
        <v>379</v>
      </c>
    </row>
    <row r="37" customFormat="false" ht="15" hidden="false" customHeight="false" outlineLevel="0" collapsed="false">
      <c r="A37" s="0"/>
      <c r="B37" s="2" t="s">
        <v>434</v>
      </c>
      <c r="C37" s="21" t="s">
        <v>435</v>
      </c>
      <c r="D37" s="30" t="n">
        <v>0.075</v>
      </c>
      <c r="E37" s="0" t="s">
        <v>379</v>
      </c>
    </row>
    <row r="38" customFormat="false" ht="15" hidden="false" customHeight="false" outlineLevel="0" collapsed="false">
      <c r="A38" s="1" t="s">
        <v>436</v>
      </c>
      <c r="D38" s="30" t="n">
        <v>0.075</v>
      </c>
      <c r="E38" s="0" t="s">
        <v>379</v>
      </c>
    </row>
    <row r="39" customFormat="false" ht="15.6" hidden="false" customHeight="true" outlineLevel="0" collapsed="false">
      <c r="A39" s="0"/>
      <c r="B39" s="26" t="s">
        <v>437</v>
      </c>
      <c r="C39" s="21" t="s">
        <v>438</v>
      </c>
      <c r="D39" s="30" t="n">
        <v>0.075</v>
      </c>
      <c r="E39" s="0" t="s">
        <v>379</v>
      </c>
      <c r="K39" s="23"/>
      <c r="L39" s="41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1"/>
      <c r="AQ39" s="41"/>
      <c r="AR39" s="41"/>
    </row>
    <row r="40" customFormat="false" ht="15" hidden="false" customHeight="false" outlineLevel="0" collapsed="false">
      <c r="A40" s="37" t="s">
        <v>439</v>
      </c>
      <c r="B40" s="26" t="s">
        <v>440</v>
      </c>
      <c r="C40" s="21" t="s">
        <v>441</v>
      </c>
      <c r="D40" s="30" t="n">
        <v>0.075</v>
      </c>
      <c r="E40" s="0" t="s">
        <v>379</v>
      </c>
      <c r="K40" s="23"/>
      <c r="L40" s="41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1"/>
      <c r="AQ40" s="41"/>
      <c r="AR40" s="41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33.4210526315789"/>
    <col collapsed="false" hidden="false" max="2" min="2" style="0" width="26.7813765182186"/>
    <col collapsed="false" hidden="false" max="3" min="3" style="0" width="59.4493927125506"/>
    <col collapsed="false" hidden="false" max="4" min="4" style="0" width="78.8380566801619"/>
    <col collapsed="false" hidden="false" max="5" min="5" style="0" width="39.3117408906883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369</v>
      </c>
    </row>
    <row r="2" customFormat="false" ht="15" hidden="false" customHeight="false" outlineLevel="0" collapsed="false">
      <c r="A2" s="2" t="s">
        <v>370</v>
      </c>
    </row>
    <row r="3" customFormat="false" ht="15" hidden="false" customHeight="false" outlineLevel="0" collapsed="false">
      <c r="A3" s="1" t="s">
        <v>371</v>
      </c>
    </row>
    <row r="4" customFormat="false" ht="15" hidden="false" customHeight="false" outlineLevel="0" collapsed="false">
      <c r="A4" s="1" t="s">
        <v>372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442</v>
      </c>
      <c r="D6" s="1" t="s">
        <v>166</v>
      </c>
      <c r="E6" s="1" t="s">
        <v>3</v>
      </c>
    </row>
    <row r="7" customFormat="false" ht="15" hidden="false" customHeight="false" outlineLevel="0" collapsed="false">
      <c r="A7" s="1" t="s">
        <v>166</v>
      </c>
    </row>
    <row r="8" customFormat="false" ht="15" hidden="false" customHeight="false" outlineLevel="0" collapsed="false">
      <c r="A8" s="0" t="s">
        <v>443</v>
      </c>
      <c r="B8" s="0" t="s">
        <v>167</v>
      </c>
      <c r="C8" s="21" t="s">
        <v>168</v>
      </c>
      <c r="D8" s="30" t="s">
        <v>444</v>
      </c>
    </row>
    <row r="9" customFormat="false" ht="15" hidden="false" customHeight="false" outlineLevel="0" collapsed="false">
      <c r="A9" s="0" t="s">
        <v>443</v>
      </c>
      <c r="B9" s="0" t="s">
        <v>169</v>
      </c>
      <c r="C9" s="21" t="s">
        <v>168</v>
      </c>
      <c r="D9" s="30" t="s">
        <v>445</v>
      </c>
    </row>
    <row r="10" customFormat="false" ht="15" hidden="false" customHeight="false" outlineLevel="0" collapsed="false">
      <c r="A10" s="0" t="s">
        <v>443</v>
      </c>
      <c r="B10" s="0" t="s">
        <v>170</v>
      </c>
      <c r="C10" s="21" t="s">
        <v>168</v>
      </c>
      <c r="D10" s="30" t="s">
        <v>446</v>
      </c>
    </row>
    <row r="11" customFormat="false" ht="15" hidden="false" customHeight="false" outlineLevel="0" collapsed="false">
      <c r="A11" s="0" t="s">
        <v>447</v>
      </c>
      <c r="B11" s="26" t="s">
        <v>448</v>
      </c>
      <c r="C11" s="21" t="s">
        <v>174</v>
      </c>
      <c r="D11" s="30" t="s">
        <v>449</v>
      </c>
    </row>
    <row r="12" customFormat="false" ht="15" hidden="false" customHeight="false" outlineLevel="0" collapsed="false">
      <c r="A12" s="0" t="s">
        <v>450</v>
      </c>
      <c r="B12" s="26" t="s">
        <v>451</v>
      </c>
      <c r="C12" s="21" t="s">
        <v>174</v>
      </c>
      <c r="D12" s="30" t="s">
        <v>452</v>
      </c>
    </row>
    <row r="13" customFormat="false" ht="15" hidden="false" customHeight="false" outlineLevel="0" collapsed="false">
      <c r="A13" s="0" t="s">
        <v>453</v>
      </c>
      <c r="B13" s="26" t="s">
        <v>454</v>
      </c>
      <c r="C13" s="21" t="s">
        <v>174</v>
      </c>
      <c r="D13" s="30" t="s">
        <v>455</v>
      </c>
    </row>
    <row r="14" customFormat="false" ht="15" hidden="false" customHeight="false" outlineLevel="0" collapsed="false">
      <c r="A14" s="0" t="s">
        <v>456</v>
      </c>
      <c r="B14" s="26" t="s">
        <v>457</v>
      </c>
      <c r="C14" s="21" t="s">
        <v>174</v>
      </c>
      <c r="D14" s="30" t="s">
        <v>458</v>
      </c>
    </row>
    <row r="15" customFormat="false" ht="15" hidden="false" customHeight="false" outlineLevel="0" collapsed="false">
      <c r="A15" s="0" t="s">
        <v>459</v>
      </c>
      <c r="B15" s="26" t="s">
        <v>460</v>
      </c>
      <c r="C15" s="21" t="s">
        <v>174</v>
      </c>
      <c r="D15" s="30" t="s">
        <v>461</v>
      </c>
    </row>
    <row r="16" customFormat="false" ht="15" hidden="false" customHeight="false" outlineLevel="0" collapsed="false">
      <c r="A16" s="0" t="s">
        <v>459</v>
      </c>
      <c r="B16" s="26" t="s">
        <v>462</v>
      </c>
      <c r="C16" s="21" t="s">
        <v>174</v>
      </c>
      <c r="D16" s="30" t="s">
        <v>463</v>
      </c>
    </row>
    <row r="17" customFormat="false" ht="15" hidden="false" customHeight="false" outlineLevel="0" collapsed="false">
      <c r="B17" s="26"/>
      <c r="C17" s="21"/>
      <c r="D17" s="30"/>
    </row>
    <row r="18" customFormat="false" ht="15" hidden="false" customHeight="false" outlineLevel="0" collapsed="false">
      <c r="B18" s="26"/>
      <c r="C18" s="21"/>
      <c r="D18" s="30"/>
    </row>
    <row r="19" customFormat="false" ht="15" hidden="false" customHeight="false" outlineLevel="0" collapsed="false">
      <c r="C19" s="21"/>
      <c r="D19" s="30"/>
    </row>
    <row r="20" customFormat="false" ht="15" hidden="false" customHeight="false" outlineLevel="0" collapsed="false">
      <c r="A20" s="1" t="s">
        <v>183</v>
      </c>
    </row>
    <row r="21" customFormat="false" ht="15" hidden="false" customHeight="false" outlineLevel="0" collapsed="false">
      <c r="A21" s="1"/>
      <c r="B21" s="26" t="s">
        <v>185</v>
      </c>
      <c r="C21" s="21" t="s">
        <v>464</v>
      </c>
      <c r="D21" s="30" t="s">
        <v>133</v>
      </c>
    </row>
    <row r="22" customFormat="false" ht="15" hidden="false" customHeight="false" outlineLevel="0" collapsed="false">
      <c r="A22" s="1"/>
      <c r="B22" s="26" t="s">
        <v>187</v>
      </c>
      <c r="C22" s="21" t="s">
        <v>465</v>
      </c>
      <c r="D22" s="30" t="s">
        <v>133</v>
      </c>
    </row>
    <row r="23" customFormat="false" ht="15" hidden="false" customHeight="false" outlineLevel="0" collapsed="false">
      <c r="A23" s="1"/>
      <c r="B23" s="26" t="s">
        <v>189</v>
      </c>
      <c r="C23" s="21" t="s">
        <v>466</v>
      </c>
      <c r="D23" s="30" t="s">
        <v>133</v>
      </c>
    </row>
    <row r="24" customFormat="false" ht="15" hidden="false" customHeight="false" outlineLevel="0" collapsed="false">
      <c r="B24" s="26" t="s">
        <v>191</v>
      </c>
      <c r="C24" s="21" t="s">
        <v>467</v>
      </c>
      <c r="D24" s="30" t="s">
        <v>133</v>
      </c>
    </row>
    <row r="25" customFormat="false" ht="15" hidden="false" customHeight="false" outlineLevel="0" collapsed="false">
      <c r="B25" s="26" t="s">
        <v>193</v>
      </c>
      <c r="C25" s="21" t="s">
        <v>468</v>
      </c>
      <c r="D25" s="30" t="s">
        <v>133</v>
      </c>
    </row>
    <row r="26" customFormat="false" ht="15" hidden="false" customHeight="false" outlineLevel="0" collapsed="false">
      <c r="C26" s="21"/>
      <c r="D26" s="30"/>
    </row>
    <row r="27" customFormat="false" ht="15" hidden="false" customHeight="false" outlineLevel="0" collapsed="false">
      <c r="A27" s="0" t="s">
        <v>469</v>
      </c>
      <c r="B27" s="0" t="s">
        <v>205</v>
      </c>
      <c r="C27" s="21" t="s">
        <v>470</v>
      </c>
      <c r="D27" s="30" t="s">
        <v>133</v>
      </c>
    </row>
    <row r="28" customFormat="false" ht="15" hidden="false" customHeight="false" outlineLevel="0" collapsed="false">
      <c r="B28" s="0" t="s">
        <v>207</v>
      </c>
      <c r="C28" s="21" t="s">
        <v>471</v>
      </c>
      <c r="D28" s="30" t="s">
        <v>133</v>
      </c>
    </row>
    <row r="29" customFormat="false" ht="15" hidden="false" customHeight="false" outlineLevel="0" collapsed="false">
      <c r="B29" s="0" t="s">
        <v>209</v>
      </c>
      <c r="C29" s="21" t="s">
        <v>309</v>
      </c>
      <c r="D29" s="30" t="s">
        <v>133</v>
      </c>
    </row>
    <row r="30" customFormat="false" ht="15" hidden="false" customHeight="false" outlineLevel="0" collapsed="false">
      <c r="B30" s="0" t="s">
        <v>211</v>
      </c>
      <c r="C30" s="21" t="s">
        <v>472</v>
      </c>
      <c r="D30" s="30" t="s">
        <v>133</v>
      </c>
    </row>
    <row r="31" customFormat="false" ht="15" hidden="false" customHeight="false" outlineLevel="0" collapsed="false">
      <c r="B31" s="0" t="s">
        <v>213</v>
      </c>
      <c r="C31" s="21" t="s">
        <v>473</v>
      </c>
      <c r="D31" s="30" t="s">
        <v>133</v>
      </c>
    </row>
    <row r="32" customFormat="false" ht="15" hidden="false" customHeight="false" outlineLevel="0" collapsed="false">
      <c r="C32" s="21"/>
      <c r="D32" s="30"/>
    </row>
    <row r="33" customFormat="false" ht="15" hidden="false" customHeight="false" outlineLevel="0" collapsed="false">
      <c r="A33" s="1" t="s">
        <v>292</v>
      </c>
      <c r="D33" s="30"/>
    </row>
    <row r="34" customFormat="false" ht="15" hidden="false" customHeight="false" outlineLevel="0" collapsed="false">
      <c r="B34" s="26" t="s">
        <v>295</v>
      </c>
      <c r="C34" s="21" t="s">
        <v>474</v>
      </c>
      <c r="D34" s="30" t="s">
        <v>133</v>
      </c>
    </row>
    <row r="35" customFormat="false" ht="15" hidden="false" customHeight="false" outlineLevel="0" collapsed="false">
      <c r="B35" s="26" t="s">
        <v>297</v>
      </c>
      <c r="C35" s="21" t="s">
        <v>475</v>
      </c>
      <c r="D35" s="30" t="s">
        <v>133</v>
      </c>
    </row>
    <row r="37" customFormat="false" ht="15" hidden="false" customHeight="false" outlineLevel="0" collapsed="false">
      <c r="A37" s="1" t="s">
        <v>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2018-07-04T15:03:30Z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