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Sheet1" sheetId="10" state="visible" r:id="rId11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<sst xmlns="http://schemas.openxmlformats.org/spreadsheetml/2006/main" count="1115" uniqueCount="359">
  <si>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</si>
  <si>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</si>
  <si>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</si>
  <si>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</si>
  <si>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</si>
  <si>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</si>
  <si>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</si>
  <si>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</si>
  <si>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</si>
  <si>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</si>
  <si>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</si>
  <si>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</si>
  <si>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</si>
  <si>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</si>
  <si>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</si>
  <si>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</si>
  <si>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</si>
  <si>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</si>
  <si>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</si>
  <si>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</si>
  <si>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</si>
  <si>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</si>
  <si>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</si>
  <si>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</si>
  <si>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</si>
  <si>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</si>
  <si>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</si>
  <si>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</si>
  <si>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</si>
  <si>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</si>
  <si>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</si>
  <si>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</si>
  <si>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</si>
  <si>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</si>
  <si>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</si>
  <si>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</si>
  <si>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</si>
  <si>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</si>
  <si>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</si>
  <si>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</si>
  <si>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</si>
  <si>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</si>
  <si>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</si>
  <si>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</si>
  <si>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</si>
  <si>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</si>
  <si>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</si>
  <si>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</si>
  <si>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</si>
  <si>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</si>
  <si>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</si>
  <si>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</si>
  <si>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</si>
  <si>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</si>
  <si>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</si>
  <si>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</si>
  <si>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</si>
  <si>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</si>
  <si>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</si>
  <si>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</si>
  <si>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</si>
  <si>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</si>
  <si>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</si>
  <si>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</si>
  <si>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</si>
  <si>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</si>
  <si>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</si>
  <si>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</si>
  <si>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</si>
  <si>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</si>
  <si>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</si>
  <si>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</si>
  <si>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</si>
  <si>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</si>
  <si>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</si>
  <si>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</si>
  <si>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</si>
  <si>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</si>
  <si>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</si>
  <si>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</si>
  <si>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</si>
  <si>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</si>
  <si>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</si>
  <si>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</si>
  <si>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</si>
  <si>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</si>
  <si>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</si>
  <si>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</si>
  <si>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</si>
  <si>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</si>
  <si>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</si>
  <si>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</si>
  <si>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</si>
  <si>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</si>
  <si>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</si>
  <si>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</si>
  <si>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</si>
  <si>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</si>
  <si>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</si>
  <si>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</si>
  <si>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</si>
  <si>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</si>
  <si>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</si>
  <si>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</si>
  <si>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</si>
  <si>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</si>
  <si>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</si>
  <si>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</si>
  <si>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</si>
  <si>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</si>
  <si>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</si>
  <si>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</si>
  <si>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</si>
  <si>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</si>
  <si>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</si>
  <si>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</si>
  <si>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</si>
  <si>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</si>
  <si>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</si>
  <si>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</si>
  <si>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</si>
  <si>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</si>
  <si>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</si>
  <si>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</si>
  <si>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</si>
  <si>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</si>
  <si>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</si>
  <si>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</si>
  <si>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</si>
  <si>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</si>
  <si>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</si>
  <si>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</si>
  <si>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</si>
  <si>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</si>
  <si>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</si>
  <si>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</si>
  <si>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</si>
  <si>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</si>
  <si>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simple</t>
  </si>
  <si>
    <t xml:space="preserve">EAN.CP</t>
  </si>
  <si>
    <t xml:space="preserve">open</t>
  </si>
  <si>
    <t xml:space="preserve">cd</t>
  </si>
  <si>
    <t xml:space="preserve">method2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</si>
  <si>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</si>
  <si>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</si>
  <si>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</si>
  <si>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</si>
  <si>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</si>
  <si>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</si>
  <si>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</si>
  <si>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</si>
  <si>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</si>
  <si>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</si>
  <si>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</si>
  <si>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</si>
  <si>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</si>
  <si>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</si>
  <si>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</si>
  <si>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</si>
  <si>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</si>
  <si>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</si>
  <si>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</si>
  <si>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</si>
  <si>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</si>
  <si>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</si>
  <si>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</si>
  <si>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</si>
  <si>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cp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</si>
  <si>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</si>
  <si>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</si>
  <si>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</si>
  <si>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</si>
  <si>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</si>
  <si>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</si>
  <si>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closed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</si>
  <si>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</si>
  <si>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</si>
  <si>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</si>
  <si>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</si>
  <si>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</si>
  <si>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</si>
  <si>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</si>
  <si>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</si>
  <si>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</si>
  <si>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</si>
  <si>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method1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</si>
  <si>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</si>
  <si>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</si>
  <si>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</si>
  <si>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</si>
  <si>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</si>
  <si>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</si>
  <si>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</si>
  <si>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</si>
  <si>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A1F075_C30pA10</t>
  </si>
  <si>
    <t xml:space="preserve">75% initial Funding; Closed 30-year cp, 10-year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</si>
  <si>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</si>
  <si>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</si>
  <si>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</si>
  <si>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</si>
  <si>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</si>
  <si>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</si>
  <si>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A1F075_soa2.1</t>
  </si>
  <si>
    <t xml:space="preserve">A1F075_soa3</t>
  </si>
  <si>
    <t xml:space="preserve">75% initial Funding; SOA smoothing: open 15-year cp; 5-year asset smoothing, DR 5.9%, ir 8.22%, sd 12%; Preset MA</t>
  </si>
  <si>
    <t xml:space="preserve">A1F075_soa4</t>
  </si>
  <si>
    <t xml:space="preserve">75% initial Funding; SOA smoothing: open 15-year cp; 5-year asset smoothing, DR 5.9%, ir 6.62%, sd 12%; Preset MA</t>
  </si>
  <si>
    <t xml:space="preserve">A1F075_soa4.1</t>
  </si>
  <si>
    <t xml:space="preserve">75% initial Funding; SOA smoothing: open 15-year cp; 5-year asset smoothing, DR 5.9%, ir 5.9%, sd 12%; Preset MA</t>
  </si>
  <si>
    <t xml:space="preserve">A1F075_O30pA5_cap</t>
  </si>
  <si>
    <t xml:space="preserve">ADC_cap</t>
  </si>
  <si>
    <t xml:space="preserve">A1F075_soa1_cap</t>
  </si>
  <si>
    <t xml:space="preserve">A1F075_soa3_cap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</si>
  <si>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</si>
  <si>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</si>
  <si>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</si>
  <si>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internal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</si>
  <si>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</si>
  <si>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</si>
  <si>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</si>
  <si>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</si>
  <si>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A1F075_O30pA10_a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</si>
  <si>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</si>
  <si>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</si>
  <si>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</si>
  <si>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</si>
  <si>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</si>
  <si>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</si>
  <si>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B1F075_1</t>
  </si>
  <si>
    <t xml:space="preserve">75% initial Funding; open 30-year cp; 5-year asset smoothing, DR 7.5%, ir 8.22%, sd 12%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</si>
  <si>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</si>
  <si>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</si>
  <si>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</si>
  <si>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</si>
  <si>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</si>
  <si>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</si>
  <si>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</si>
  <si>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</si>
  <si>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</si>
  <si>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</si>
  <si>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</si>
  <si>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</si>
  <si>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</si>
  <si>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</si>
  <si>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</si>
  <si>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</si>
  <si>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</si>
  <si>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</si>
  <si>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</si>
  <si>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</si>
  <si>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</si>
  <si>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</si>
  <si>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</si>
  <si>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</si>
  <si>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</si>
  <si>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</si>
  <si>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</si>
  <si>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</si>
  <si>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</si>
  <si>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</si>
  <si>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</si>
  <si>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</si>
  <si>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</si>
  <si>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</si>
  <si>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</si>
  <si>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</si>
  <si>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</si>
  <si>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</si>
  <si>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</si>
  <si>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</si>
  <si>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</si>
  <si>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</si>
  <si>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</si>
  <si>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</si>
  <si>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</si>
  <si>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</si>
  <si>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</si>
  <si>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</si>
  <si>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</si>
  <si>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</si>
  <si>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</si>
  <si>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</si>
  <si>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</si>
  <si>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</si>
  <si>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</si>
  <si>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</si>
  <si>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</si>
  <si>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</si>
  <si>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</si>
  <si>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</si>
  <si>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</si>
  <si>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8.22% / 12%</t>
  </si>
  <si>
    <t xml:space="preserve">7.12% / 12%</t>
  </si>
  <si>
    <t xml:space="preserve">geo-mean implied by DR 6.4%</t>
  </si>
  <si>
    <t xml:space="preserve">DR based on lower treasury rate</t>
  </si>
  <si>
    <t xml:space="preserve">6.62% / 12%</t>
  </si>
  <si>
    <t xml:space="preserve">DR based on lower treasury rate; geo-mean implied by DR 5.9%</t>
  </si>
  <si>
    <t xml:space="preserve">A1F075_O30A10_a</t>
  </si>
  <si>
    <t xml:space="preserve">(Implied geo-mean as mean return)</t>
  </si>
  <si>
    <t xml:space="preserve">Funding Policy </t>
  </si>
  <si>
    <t xml:space="preserve">Demographics</t>
  </si>
  <si>
    <t xml:space="preserve">Average plan (for comparison)</t>
  </si>
  <si>
    <t xml:space="preserve">D1F075-average</t>
  </si>
  <si>
    <t xml:space="preserve">75% initial Funding; Full smoothing (O30pA5)</t>
  </si>
  <si>
    <t xml:space="preserve">Average,     no workforce growth</t>
  </si>
  <si>
    <t xml:space="preserve">D1F075-average_g1</t>
  </si>
  <si>
    <t xml:space="preserve">Average,     1% growth</t>
  </si>
  <si>
    <t xml:space="preserve">D1F075-average_gn1</t>
  </si>
  <si>
    <t xml:space="preserve">Average,     -1% growth</t>
  </si>
  <si>
    <t xml:space="preserve">Young plan</t>
  </si>
  <si>
    <t xml:space="preserve">D1F075-young</t>
  </si>
  <si>
    <t xml:space="preserve">75% initial Funding; Full smoothing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</si>
  <si>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</si>
  <si>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</si>
  <si>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</si>
  <si>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</si>
  <si>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</si>
  <si>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</si>
  <si>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</si>
  <si>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</si>
  <si>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</si>
  <si>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</si>
  <si>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</si>
  <si>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</si>
  <si>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</si>
  <si>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</si>
  <si>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</si>
  <si>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Investment return</t>
  </si>
  <si>
    <t xml:space="preserve">I1F075-1</t>
  </si>
  <si>
    <t xml:space="preserve">75% initial Funding; DC 7.5; ir 7.5, SD 4%</t>
  </si>
  <si>
    <t xml:space="preserve">I1F075-2</t>
  </si>
  <si>
    <t xml:space="preserve">75% initial Funding; DC 7.5; ir 7.5, SD 8%</t>
  </si>
  <si>
    <t xml:space="preserve">I1F075-3</t>
  </si>
  <si>
    <t xml:space="preserve">75% initial Funding; DC 7.5; ir 7.5, SD 12%</t>
  </si>
  <si>
    <t xml:space="preserve">I1F075-4</t>
  </si>
  <si>
    <t xml:space="preserve">75% initial Funding; DC 7.5; ir 7.5, SD 16%</t>
  </si>
  <si>
    <t xml:space="preserve">I1F075-5</t>
  </si>
  <si>
    <t xml:space="preserve">75% initial Funding; DC 7.5; ir 7.5, SD 20%</t>
  </si>
  <si>
    <t xml:space="preserve">(runs with the same Sharpe Ratio) </t>
  </si>
  <si>
    <t xml:space="preserve">I2F075-1</t>
  </si>
  <si>
    <t xml:space="preserve">75% initial Funding; DC 7.5; ir 4.5,    SD 4.5%</t>
  </si>
  <si>
    <t xml:space="preserve">I2F075-2</t>
  </si>
  <si>
    <t xml:space="preserve">75% initial Funding; DC 7.5; ir 6,        SD 8.3%</t>
  </si>
  <si>
    <t xml:space="preserve">I2F075-3</t>
  </si>
  <si>
    <t xml:space="preserve">75% initial Funding; DC 7.5; ir 7.5,    SD 12%</t>
  </si>
  <si>
    <t xml:space="preserve">I2F075-4</t>
  </si>
  <si>
    <t xml:space="preserve">75% initial Funding; DC 7.5; ir 9,        SD 15.8%</t>
  </si>
  <si>
    <t xml:space="preserve">I2F075-5</t>
  </si>
  <si>
    <t xml:space="preserve">75% initial Funding; DC 7.5; ir 10.5,  SD 19.5%</t>
  </si>
  <si>
    <t xml:space="preserve">Benefit Policy</t>
  </si>
  <si>
    <t xml:space="preserve">BF075-1</t>
  </si>
  <si>
    <t xml:space="preserve">100% initial Funding; Full smoothing, average plan, no COLA</t>
  </si>
  <si>
    <t xml:space="preserve">BF075-2</t>
  </si>
  <si>
    <t xml:space="preserve">100% initial Funding; Full smoothing, average plan, 3% COLA</t>
  </si>
  <si>
    <t xml:space="preserve">Repeating the History</t>
  </si>
  <si>
    <t xml:space="preserve">Rf</t>
  </si>
  <si>
    <t xml:space="preserve">S</t>
  </si>
  <si>
    <t xml:space="preserve">NomReturn</t>
  </si>
  <si>
    <t xml:space="preserve">sd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</si>
</sst>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0%"/>
    <numFmt numFmtId="168" formatCode="@"/>
    <numFmt numFmtId="169" formatCode="_(* #,##0.00_);_(* \(#,##0.00\);_(* \-??_);_(@_)"/>
    <numFmt numFmtId="170" formatCode="0.0%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6.8178137651822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5"/>
  <cols>
    <col collapsed="false" hidden="false" max="1" min="1" style="0" width="12.4251012145749"/>
    <col collapsed="false" hidden="false" max="1025" min="2" style="0" width="8.57085020242915"/>
  </cols>
  <sheetData>
    <row r="2" customFormat="false" ht="15" hidden="false" customHeight="false" outlineLevel="0" collapsed="false">
      <c r="A2" s="0" t="s">
        <v>355</v>
      </c>
      <c r="B2" s="0" t="n">
        <v>0.027</v>
      </c>
    </row>
    <row r="3" customFormat="false" ht="15" hidden="false" customHeight="false" outlineLevel="0" collapsed="false">
      <c r="A3" s="0" t="s">
        <v>356</v>
      </c>
      <c r="B3" s="0" t="n">
        <v>0.4</v>
      </c>
    </row>
    <row r="5" customFormat="false" ht="15" hidden="false" customHeight="false" outlineLevel="0" collapsed="false">
      <c r="A5" s="0" t="s">
        <v>357</v>
      </c>
      <c r="B5" s="0" t="s">
        <v>358</v>
      </c>
    </row>
    <row r="6" customFormat="false" ht="15" hidden="false" customHeight="false" outlineLevel="0" collapsed="false">
      <c r="A6" s="5" t="n">
        <v>0.105</v>
      </c>
      <c r="B6" s="5" t="n">
        <f aca="false">(A6-$B$2)/$B$3</f>
        <v>0.195</v>
      </c>
    </row>
    <row r="7" customFormat="false" ht="15" hidden="false" customHeight="false" outlineLevel="0" collapsed="false">
      <c r="A7" s="5" t="n">
        <v>0.09</v>
      </c>
      <c r="B7" s="5" t="n">
        <f aca="false">(A7-$B$2)/$B$3</f>
        <v>0.1575</v>
      </c>
    </row>
    <row r="8" customFormat="false" ht="15" hidden="false" customHeight="false" outlineLevel="0" collapsed="false">
      <c r="A8" s="5" t="n">
        <v>0.075</v>
      </c>
      <c r="B8" s="5" t="n">
        <f aca="false">(A8-$B$2)/$B$3</f>
        <v>0.12</v>
      </c>
    </row>
    <row r="9" customFormat="false" ht="15" hidden="false" customHeight="false" outlineLevel="0" collapsed="false">
      <c r="A9" s="5" t="n">
        <v>0.06</v>
      </c>
      <c r="B9" s="5" t="n">
        <f aca="false">(A9-$B$2)/$B$3</f>
        <v>0.0825</v>
      </c>
    </row>
    <row r="10" customFormat="false" ht="15" hidden="false" customHeight="false" outlineLevel="0" collapsed="false">
      <c r="A10" s="5" t="n">
        <v>0.045</v>
      </c>
      <c r="B10" s="5" t="n">
        <f aca="false">(A10-$B$2)/$B$3</f>
        <v>0.045</v>
      </c>
    </row>
    <row r="13" customFormat="false" ht="15" hidden="false" customHeight="false" outlineLevel="0" collapsed="false">
      <c r="E13" s="0" t="n">
        <f aca="false">0.075 - 0.4*0.12</f>
        <v>0.027</v>
      </c>
    </row>
    <row r="15" customFormat="false" ht="15" hidden="false" customHeight="false" outlineLevel="0" collapsed="false">
      <c r="A15" s="0" t="n">
        <f aca="false">335869.7 - 310296</f>
        <v>25573.7</v>
      </c>
    </row>
    <row r="17" customFormat="false" ht="15" hidden="false" customHeight="false" outlineLevel="0" collapsed="false">
      <c r="A17" s="0" t="n">
        <f aca="false">(310296 + 2140.9)*1.075</f>
        <v>335869.6675</v>
      </c>
    </row>
    <row r="20" customFormat="false" ht="15" hidden="false" customHeight="false" outlineLevel="0" collapsed="false">
      <c r="A20" s="33" t="n">
        <f aca="false">(355318.4 - 30244)*1.075</f>
        <v>349454.98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A14" activeCellId="0" sqref="A14"/>
    </sheetView>
  </sheetViews>
  <sheetFormatPr defaultRowHeight="13.8"/>
  <cols>
    <col collapsed="false" hidden="false" max="1" min="1" style="0" width="20.4615384615385"/>
    <col collapsed="false" hidden="false" max="2" min="2" style="0" width="37.919028340081"/>
    <col collapsed="false" hidden="false" max="4" min="3" style="0" width="13.497975708502"/>
    <col collapsed="false" hidden="false" max="5" min="5" style="0" width="26.1376518218623"/>
    <col collapsed="false" hidden="false" max="6" min="6" style="0" width="20.4615384615385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0.995951417004"/>
    <col collapsed="false" hidden="false" max="12" min="12" style="0" width="24.6356275303644"/>
    <col collapsed="false" hidden="false" max="14" min="13" style="0" width="22.1740890688259"/>
    <col collapsed="false" hidden="false" max="15" min="15" style="0" width="13.1740890688259"/>
    <col collapsed="false" hidden="false" max="16" min="16" style="4" width="13.1740890688259"/>
    <col collapsed="false" hidden="false" max="21" min="17" style="0" width="9.31983805668016"/>
    <col collapsed="false" hidden="false" max="22" min="22" style="0" width="16.0688259109312"/>
    <col collapsed="false" hidden="false" max="24" min="23" style="0" width="12.748987854251"/>
    <col collapsed="false" hidden="false" max="26" min="25" style="0" width="10.9271255060729"/>
    <col collapsed="false" hidden="false" max="29" min="27" style="0" width="12.748987854251"/>
    <col collapsed="false" hidden="false" max="30" min="30" style="0" width="11.1417004048583"/>
    <col collapsed="false" hidden="false" max="31" min="31" style="5" width="12.748987854251"/>
    <col collapsed="false" hidden="false" max="36" min="32" style="0" width="12.748987854251"/>
    <col collapsed="false" hidden="false" max="37" min="37" style="0" width="11.9959514170041"/>
    <col collapsed="false" hidden="false" max="41" min="38" style="0" width="8.57085020242915"/>
    <col collapsed="false" hidden="false" max="43" min="42" style="0" width="11.6761133603239"/>
    <col collapsed="false" hidden="false" max="44" min="44" style="0" width="13.1740890688259"/>
    <col collapsed="false" hidden="false" max="48" min="45" style="0" width="12.748987854251"/>
    <col collapsed="false" hidden="false" max="50" min="49" style="4" width="8.57085020242915"/>
    <col collapsed="false" hidden="false" max="51" min="51" style="4" width="9"/>
    <col collapsed="false" hidden="false" max="1025" min="52" style="0" width="8.57085020242915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6"/>
      <c r="AX1" s="6"/>
      <c r="AY1" s="6"/>
    </row>
    <row r="2" s="7" customFormat="true" ht="34.9" hidden="false" customHeight="true" outlineLevel="0" collapsed="false">
      <c r="A2" s="7" t="s">
        <v>23</v>
      </c>
      <c r="B2" s="7" t="s">
        <v>24</v>
      </c>
      <c r="C2" s="8" t="s">
        <v>25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7" t="s">
        <v>26</v>
      </c>
      <c r="P2" s="9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E2" s="5"/>
      <c r="AJ2" s="7" t="s">
        <v>41</v>
      </c>
      <c r="AK2" s="10"/>
      <c r="AL2" s="10"/>
      <c r="AN2" s="10"/>
      <c r="AO2" s="7" t="s">
        <v>42</v>
      </c>
      <c r="AP2" s="10" t="s">
        <v>43</v>
      </c>
      <c r="AQ2" s="10"/>
      <c r="AR2" s="7" t="s">
        <v>44</v>
      </c>
      <c r="AT2" s="7" t="s">
        <v>45</v>
      </c>
      <c r="AU2" s="7" t="s">
        <v>46</v>
      </c>
      <c r="AW2" s="9"/>
      <c r="AX2" s="9" t="s">
        <v>47</v>
      </c>
      <c r="AY2" s="9" t="s">
        <v>48</v>
      </c>
    </row>
    <row r="3" customFormat="false" ht="50.25" hidden="false" customHeight="true" outlineLevel="0" collapsed="false">
      <c r="A3" s="7" t="s">
        <v>49</v>
      </c>
      <c r="C3" s="7" t="s">
        <v>50</v>
      </c>
      <c r="D3" s="7"/>
      <c r="O3" s="7" t="s">
        <v>51</v>
      </c>
      <c r="P3" s="9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/>
      <c r="AE3" s="0"/>
      <c r="AJ3" s="7" t="s">
        <v>57</v>
      </c>
      <c r="AL3" s="7" t="s">
        <v>58</v>
      </c>
      <c r="AM3" s="7" t="s">
        <v>59</v>
      </c>
      <c r="AN3" s="7" t="s">
        <v>60</v>
      </c>
      <c r="AO3" s="7" t="s">
        <v>61</v>
      </c>
      <c r="AP3" s="7" t="s">
        <v>62</v>
      </c>
      <c r="AQ3" s="7"/>
      <c r="AT3" s="7" t="s">
        <v>63</v>
      </c>
      <c r="AU3" s="7" t="s">
        <v>64</v>
      </c>
    </row>
    <row r="4" s="21" customFormat="true" ht="42.75" hidden="false" customHeight="true" outlineLevel="0" collapsed="false">
      <c r="A4" s="11" t="s">
        <v>65</v>
      </c>
      <c r="B4" s="11"/>
      <c r="C4" s="11"/>
      <c r="D4" s="11"/>
      <c r="E4" s="12" t="s">
        <v>66</v>
      </c>
      <c r="F4" s="12"/>
      <c r="G4" s="12"/>
      <c r="H4" s="12"/>
      <c r="I4" s="13" t="s">
        <v>67</v>
      </c>
      <c r="J4" s="13"/>
      <c r="K4" s="13"/>
      <c r="L4" s="14" t="s">
        <v>68</v>
      </c>
      <c r="M4" s="14"/>
      <c r="N4" s="14"/>
      <c r="O4" s="15" t="s">
        <v>69</v>
      </c>
      <c r="P4" s="15"/>
      <c r="Q4" s="14" t="s">
        <v>70</v>
      </c>
      <c r="R4" s="14"/>
      <c r="S4" s="14"/>
      <c r="T4" s="14"/>
      <c r="U4" s="14"/>
      <c r="V4" s="14"/>
      <c r="W4" s="14"/>
      <c r="X4" s="14"/>
      <c r="Y4" s="15"/>
      <c r="Z4" s="15"/>
      <c r="AA4" s="15" t="s">
        <v>71</v>
      </c>
      <c r="AB4" s="15"/>
      <c r="AC4" s="15"/>
      <c r="AD4" s="16" t="s">
        <v>72</v>
      </c>
      <c r="AE4" s="16"/>
      <c r="AF4" s="16"/>
      <c r="AG4" s="17" t="s">
        <v>73</v>
      </c>
      <c r="AH4" s="11" t="s">
        <v>74</v>
      </c>
      <c r="AI4" s="11"/>
      <c r="AJ4" s="11"/>
      <c r="AK4" s="18" t="s">
        <v>75</v>
      </c>
      <c r="AL4" s="18"/>
      <c r="AM4" s="18"/>
      <c r="AN4" s="18"/>
      <c r="AO4" s="18"/>
      <c r="AP4" s="16" t="s">
        <v>76</v>
      </c>
      <c r="AQ4" s="16"/>
      <c r="AR4" s="16"/>
      <c r="AS4" s="19" t="s">
        <v>77</v>
      </c>
      <c r="AT4" s="19"/>
      <c r="AU4" s="19"/>
      <c r="AV4" s="19"/>
      <c r="AW4" s="20"/>
      <c r="AX4" s="20"/>
      <c r="AY4" s="20"/>
    </row>
    <row r="5" s="24" customFormat="true" ht="28.45" hidden="false" customHeight="false" outlineLevel="0" collapsed="false">
      <c r="A5" s="22" t="s">
        <v>78</v>
      </c>
      <c r="B5" s="22" t="s">
        <v>79</v>
      </c>
      <c r="C5" s="22" t="s">
        <v>80</v>
      </c>
      <c r="D5" s="22" t="s">
        <v>81</v>
      </c>
      <c r="E5" s="22" t="s">
        <v>82</v>
      </c>
      <c r="F5" s="22" t="s">
        <v>83</v>
      </c>
      <c r="G5" s="22" t="s">
        <v>84</v>
      </c>
      <c r="H5" s="22" t="s">
        <v>85</v>
      </c>
      <c r="I5" s="22" t="s">
        <v>86</v>
      </c>
      <c r="J5" s="22" t="s">
        <v>87</v>
      </c>
      <c r="K5" s="22" t="s">
        <v>88</v>
      </c>
      <c r="L5" s="22" t="s">
        <v>89</v>
      </c>
      <c r="M5" s="22" t="s">
        <v>90</v>
      </c>
      <c r="N5" s="22" t="s">
        <v>91</v>
      </c>
      <c r="O5" s="22" t="s">
        <v>92</v>
      </c>
      <c r="P5" s="23" t="s">
        <v>93</v>
      </c>
      <c r="Q5" s="22" t="s">
        <v>94</v>
      </c>
      <c r="R5" s="22" t="s">
        <v>95</v>
      </c>
      <c r="S5" s="22" t="s">
        <v>96</v>
      </c>
      <c r="T5" s="22" t="s">
        <v>97</v>
      </c>
      <c r="U5" s="22" t="s">
        <v>98</v>
      </c>
      <c r="V5" s="22" t="s">
        <v>99</v>
      </c>
      <c r="W5" s="22" t="s">
        <v>100</v>
      </c>
      <c r="X5" s="22" t="s">
        <v>101</v>
      </c>
      <c r="Y5" s="22" t="s">
        <v>102</v>
      </c>
      <c r="Z5" s="22" t="s">
        <v>103</v>
      </c>
      <c r="AA5" s="22" t="s">
        <v>104</v>
      </c>
      <c r="AB5" s="22" t="s">
        <v>105</v>
      </c>
      <c r="AC5" s="22" t="s">
        <v>106</v>
      </c>
      <c r="AD5" s="22" t="s">
        <v>107</v>
      </c>
      <c r="AE5" s="5" t="s">
        <v>108</v>
      </c>
      <c r="AF5" s="22" t="s">
        <v>109</v>
      </c>
      <c r="AG5" s="22" t="s">
        <v>110</v>
      </c>
      <c r="AH5" s="22" t="s">
        <v>111</v>
      </c>
      <c r="AI5" s="22" t="s">
        <v>112</v>
      </c>
      <c r="AJ5" s="22" t="s">
        <v>113</v>
      </c>
      <c r="AK5" s="22" t="s">
        <v>114</v>
      </c>
      <c r="AL5" s="22" t="s">
        <v>115</v>
      </c>
      <c r="AM5" s="22" t="s">
        <v>116</v>
      </c>
      <c r="AN5" s="22" t="s">
        <v>117</v>
      </c>
      <c r="AO5" s="22" t="s">
        <v>118</v>
      </c>
      <c r="AP5" s="22" t="s">
        <v>119</v>
      </c>
      <c r="AQ5" s="22" t="s">
        <v>120</v>
      </c>
      <c r="AR5" s="22" t="s">
        <v>121</v>
      </c>
      <c r="AS5" s="22" t="s">
        <v>122</v>
      </c>
      <c r="AT5" s="22" t="s">
        <v>123</v>
      </c>
      <c r="AU5" s="22" t="s">
        <v>124</v>
      </c>
      <c r="AV5" s="22" t="s">
        <v>125</v>
      </c>
      <c r="AW5" s="23" t="s">
        <v>126</v>
      </c>
      <c r="AX5" s="23" t="s">
        <v>127</v>
      </c>
      <c r="AY5" s="23" t="s">
        <v>128</v>
      </c>
    </row>
    <row r="6" customFormat="false" ht="13.8" hidden="false" customHeight="false" outlineLevel="0" collapsed="false">
      <c r="A6" s="0" t="s">
        <v>129</v>
      </c>
      <c r="B6" s="25" t="s">
        <v>130</v>
      </c>
      <c r="C6" s="26" t="n">
        <f aca="false">FALSE()</f>
        <v>0</v>
      </c>
      <c r="D6" s="26" t="n">
        <f aca="false">FALSE()</f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7" t="n">
        <v>0</v>
      </c>
      <c r="P6" s="28" t="n">
        <f aca="false">FALSE()</f>
        <v>0</v>
      </c>
      <c r="Q6" s="27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7" t="n">
        <v>0.02</v>
      </c>
      <c r="W6" s="0" t="n">
        <v>0</v>
      </c>
      <c r="X6" s="0" t="n">
        <v>10</v>
      </c>
      <c r="Y6" s="27" t="n">
        <v>0.04</v>
      </c>
      <c r="Z6" s="27" t="n">
        <v>0.04</v>
      </c>
      <c r="AA6" s="27" t="n">
        <v>0.03</v>
      </c>
      <c r="AB6" s="27" t="n">
        <v>0.01</v>
      </c>
      <c r="AC6" s="27" t="n">
        <v>0.075</v>
      </c>
      <c r="AD6" s="27" t="s">
        <v>138</v>
      </c>
      <c r="AE6" s="5" t="n">
        <v>0.075</v>
      </c>
      <c r="AF6" s="27" t="n">
        <v>0</v>
      </c>
      <c r="AG6" s="0" t="s">
        <v>139</v>
      </c>
      <c r="AH6" s="2" t="s">
        <v>140</v>
      </c>
      <c r="AI6" s="2" t="s">
        <v>141</v>
      </c>
      <c r="AJ6" s="0" t="n">
        <v>1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9" t="n">
        <v>1</v>
      </c>
      <c r="AR6" s="0" t="n">
        <v>200</v>
      </c>
      <c r="AS6" s="2" t="s">
        <v>145</v>
      </c>
      <c r="AT6" s="30" t="n">
        <v>0.25</v>
      </c>
      <c r="AU6" s="30" t="n">
        <v>0.145</v>
      </c>
      <c r="AV6" s="30" t="n">
        <v>0.05</v>
      </c>
      <c r="AW6" s="28" t="n">
        <f aca="false">FALSE()</f>
        <v>0</v>
      </c>
      <c r="AX6" s="28" t="n">
        <f aca="false">FALSE()</f>
        <v>0</v>
      </c>
      <c r="AY6" s="28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5" t="s">
        <v>130</v>
      </c>
      <c r="C7" s="26" t="n">
        <f aca="false">FALSE()</f>
        <v>0</v>
      </c>
      <c r="D7" s="26" t="n">
        <f aca="false">FALSE()</f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7" t="n">
        <v>-0.01</v>
      </c>
      <c r="P7" s="28" t="n">
        <f aca="false">FALSE()</f>
        <v>0</v>
      </c>
      <c r="Q7" s="27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7" t="n">
        <v>0.02</v>
      </c>
      <c r="W7" s="0" t="n">
        <v>0</v>
      </c>
      <c r="X7" s="0" t="n">
        <v>10</v>
      </c>
      <c r="Y7" s="27" t="n">
        <v>0.04</v>
      </c>
      <c r="Z7" s="27" t="n">
        <v>0.04</v>
      </c>
      <c r="AA7" s="27" t="n">
        <v>0.03</v>
      </c>
      <c r="AB7" s="27" t="n">
        <v>0.01</v>
      </c>
      <c r="AC7" s="27" t="n">
        <v>0.075</v>
      </c>
      <c r="AD7" s="27" t="s">
        <v>138</v>
      </c>
      <c r="AE7" s="5" t="n">
        <v>0.075</v>
      </c>
      <c r="AF7" s="27" t="n">
        <v>0</v>
      </c>
      <c r="AG7" s="0" t="s">
        <v>139</v>
      </c>
      <c r="AH7" s="2" t="s">
        <v>140</v>
      </c>
      <c r="AI7" s="2" t="s">
        <v>141</v>
      </c>
      <c r="AJ7" s="0" t="n">
        <v>1</v>
      </c>
      <c r="AK7" s="0" t="s">
        <v>142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9" t="n">
        <v>1</v>
      </c>
      <c r="AR7" s="0" t="n">
        <v>200</v>
      </c>
      <c r="AS7" s="2" t="s">
        <v>145</v>
      </c>
      <c r="AT7" s="30" t="n">
        <v>0.25</v>
      </c>
      <c r="AU7" s="30" t="n">
        <v>0.145</v>
      </c>
      <c r="AV7" s="30" t="n">
        <v>0.05</v>
      </c>
      <c r="AW7" s="28" t="n">
        <f aca="false">FALSE()</f>
        <v>0</v>
      </c>
      <c r="AX7" s="28" t="n">
        <f aca="false">FALSE()</f>
        <v>0</v>
      </c>
      <c r="AY7" s="28" t="n">
        <f aca="false">FALSE()</f>
        <v>0</v>
      </c>
    </row>
    <row r="8" customFormat="false" ht="13.8" hidden="false" customHeight="false" outlineLevel="0" collapsed="false">
      <c r="A8" s="0" t="s">
        <v>150</v>
      </c>
      <c r="B8" s="25" t="s">
        <v>130</v>
      </c>
      <c r="C8" s="26" t="n">
        <f aca="false">FALSE()</f>
        <v>0</v>
      </c>
      <c r="D8" s="26" t="n">
        <f aca="false">FALSE()</f>
        <v>0</v>
      </c>
      <c r="E8" s="0" t="s">
        <v>151</v>
      </c>
      <c r="F8" s="0" t="s">
        <v>152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153</v>
      </c>
      <c r="L8" s="0" t="s">
        <v>135</v>
      </c>
      <c r="M8" s="0" t="s">
        <v>136</v>
      </c>
      <c r="N8" s="0" t="s">
        <v>137</v>
      </c>
      <c r="O8" s="27" t="n">
        <v>-0.01</v>
      </c>
      <c r="P8" s="28" t="n">
        <f aca="false">FALSE()</f>
        <v>0</v>
      </c>
      <c r="Q8" s="27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7" t="n">
        <v>0.02</v>
      </c>
      <c r="W8" s="0" t="n">
        <v>0</v>
      </c>
      <c r="X8" s="0" t="n">
        <v>10</v>
      </c>
      <c r="Y8" s="27" t="n">
        <v>0.04</v>
      </c>
      <c r="Z8" s="27" t="n">
        <v>0.04</v>
      </c>
      <c r="AA8" s="27" t="n">
        <v>0.03</v>
      </c>
      <c r="AB8" s="27" t="n">
        <v>0.01</v>
      </c>
      <c r="AC8" s="27" t="n">
        <v>0.075</v>
      </c>
      <c r="AD8" s="27" t="s">
        <v>138</v>
      </c>
      <c r="AE8" s="5" t="n">
        <v>0.075</v>
      </c>
      <c r="AF8" s="27" t="n">
        <v>0</v>
      </c>
      <c r="AG8" s="0" t="s">
        <v>139</v>
      </c>
      <c r="AH8" s="2" t="s">
        <v>140</v>
      </c>
      <c r="AI8" s="2" t="s">
        <v>141</v>
      </c>
      <c r="AJ8" s="0" t="n">
        <v>1</v>
      </c>
      <c r="AK8" s="0" t="s">
        <v>142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9" t="n">
        <v>1</v>
      </c>
      <c r="AR8" s="0" t="n">
        <v>200</v>
      </c>
      <c r="AS8" s="2" t="s">
        <v>145</v>
      </c>
      <c r="AT8" s="30" t="n">
        <v>0.25</v>
      </c>
      <c r="AU8" s="30" t="n">
        <v>0.145</v>
      </c>
      <c r="AV8" s="30" t="n">
        <v>0.05</v>
      </c>
      <c r="AW8" s="28" t="n">
        <f aca="false">FALSE()</f>
        <v>0</v>
      </c>
      <c r="AX8" s="28" t="n">
        <f aca="false">FALSE()</f>
        <v>0</v>
      </c>
      <c r="AY8" s="28" t="n">
        <f aca="false">FALSE()</f>
        <v>0</v>
      </c>
    </row>
    <row r="9" customFormat="false" ht="13.8" hidden="false" customHeight="false" outlineLevel="0" collapsed="false">
      <c r="A9" s="0" t="s">
        <v>154</v>
      </c>
      <c r="B9" s="25" t="s">
        <v>130</v>
      </c>
      <c r="C9" s="26" t="n">
        <f aca="false">FALSE()</f>
        <v>0</v>
      </c>
      <c r="D9" s="26" t="n">
        <f aca="false">FALSE()</f>
        <v>0</v>
      </c>
      <c r="E9" s="0" t="s">
        <v>155</v>
      </c>
      <c r="F9" s="0" t="s">
        <v>156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157</v>
      </c>
      <c r="L9" s="0" t="s">
        <v>135</v>
      </c>
      <c r="M9" s="0" t="s">
        <v>136</v>
      </c>
      <c r="N9" s="0" t="s">
        <v>137</v>
      </c>
      <c r="O9" s="27" t="n">
        <v>0.01</v>
      </c>
      <c r="P9" s="28" t="n">
        <f aca="false">FALSE()</f>
        <v>0</v>
      </c>
      <c r="Q9" s="27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7" t="n">
        <v>0.02</v>
      </c>
      <c r="W9" s="0" t="n">
        <v>0</v>
      </c>
      <c r="X9" s="0" t="n">
        <v>10</v>
      </c>
      <c r="Y9" s="27" t="n">
        <v>0.04</v>
      </c>
      <c r="Z9" s="27" t="n">
        <v>0.04</v>
      </c>
      <c r="AA9" s="27" t="n">
        <v>0.03</v>
      </c>
      <c r="AB9" s="27" t="n">
        <v>0.01</v>
      </c>
      <c r="AC9" s="27" t="n">
        <v>0.075</v>
      </c>
      <c r="AD9" s="27" t="s">
        <v>138</v>
      </c>
      <c r="AE9" s="5" t="n">
        <v>0.075</v>
      </c>
      <c r="AF9" s="27" t="n">
        <v>0</v>
      </c>
      <c r="AG9" s="0" t="s">
        <v>139</v>
      </c>
      <c r="AH9" s="2" t="s">
        <v>140</v>
      </c>
      <c r="AI9" s="2" t="s">
        <v>141</v>
      </c>
      <c r="AJ9" s="0" t="n">
        <v>1</v>
      </c>
      <c r="AK9" s="0" t="s">
        <v>142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9" t="n">
        <v>1</v>
      </c>
      <c r="AR9" s="0" t="n">
        <v>200</v>
      </c>
      <c r="AS9" s="2" t="s">
        <v>145</v>
      </c>
      <c r="AT9" s="30" t="n">
        <v>0.25</v>
      </c>
      <c r="AU9" s="30" t="n">
        <v>0.145</v>
      </c>
      <c r="AV9" s="30" t="n">
        <v>0.05</v>
      </c>
      <c r="AW9" s="28" t="n">
        <f aca="false">FALSE()</f>
        <v>0</v>
      </c>
      <c r="AX9" s="28" t="n">
        <f aca="false">FALSE()</f>
        <v>0</v>
      </c>
      <c r="AY9" s="28" t="n">
        <f aca="false">FALSE()</f>
        <v>0</v>
      </c>
    </row>
    <row r="10" customFormat="false" ht="13.8" hidden="false" customHeight="false" outlineLevel="0" collapsed="false">
      <c r="C10" s="26"/>
      <c r="D10" s="26"/>
      <c r="AE10" s="0"/>
    </row>
    <row r="11" customFormat="false" ht="13.8" hidden="false" customHeight="false" outlineLevel="0" collapsed="false"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B13" s="1" t="s">
        <v>158</v>
      </c>
      <c r="C13" s="26"/>
      <c r="D13" s="26"/>
      <c r="I13" s="2"/>
      <c r="J13" s="2"/>
      <c r="O13" s="27"/>
      <c r="P13" s="28"/>
      <c r="Q13" s="27"/>
      <c r="V13" s="27"/>
      <c r="Y13" s="27"/>
      <c r="Z13" s="27"/>
      <c r="AA13" s="27"/>
      <c r="AB13" s="27"/>
      <c r="AC13" s="27"/>
      <c r="AD13" s="27"/>
      <c r="AF13" s="27"/>
      <c r="AH13" s="2"/>
      <c r="AI13" s="2"/>
      <c r="AN13" s="2"/>
      <c r="AP13" s="2"/>
      <c r="AQ13" s="29"/>
      <c r="AS13" s="2"/>
      <c r="AT13" s="30"/>
      <c r="AU13" s="30"/>
      <c r="AV13" s="30"/>
      <c r="AW13" s="28"/>
      <c r="AX13" s="28"/>
      <c r="AY13" s="28"/>
    </row>
    <row r="14" customFormat="false" ht="13.8" hidden="false" customHeight="false" outlineLevel="0" collapsed="false">
      <c r="A14" s="0" t="s">
        <v>159</v>
      </c>
      <c r="B14" s="25" t="s">
        <v>160</v>
      </c>
      <c r="C14" s="26" t="n">
        <f aca="false">TRUE()</f>
        <v>1</v>
      </c>
      <c r="D14" s="26" t="n">
        <f aca="false">FALSE()</f>
        <v>0</v>
      </c>
      <c r="E14" s="0" t="s">
        <v>131</v>
      </c>
      <c r="F14" s="0" t="s">
        <v>132</v>
      </c>
      <c r="G14" s="0" t="n">
        <v>1000</v>
      </c>
      <c r="H14" s="0" t="n">
        <v>500</v>
      </c>
      <c r="I14" s="2" t="s">
        <v>133</v>
      </c>
      <c r="J14" s="2" t="s">
        <v>133</v>
      </c>
      <c r="K14" s="0" t="s">
        <v>134</v>
      </c>
      <c r="L14" s="0" t="s">
        <v>135</v>
      </c>
      <c r="M14" s="0" t="s">
        <v>136</v>
      </c>
      <c r="N14" s="0" t="s">
        <v>137</v>
      </c>
      <c r="O14" s="27" t="n">
        <v>0</v>
      </c>
      <c r="P14" s="28" t="n">
        <f aca="false">FALSE()</f>
        <v>0</v>
      </c>
      <c r="Q14" s="27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7" t="n">
        <v>0.02</v>
      </c>
      <c r="W14" s="0" t="n">
        <v>0</v>
      </c>
      <c r="X14" s="0" t="n">
        <v>10</v>
      </c>
      <c r="Y14" s="27" t="n">
        <v>0.04</v>
      </c>
      <c r="Z14" s="27" t="n">
        <v>0.04</v>
      </c>
      <c r="AA14" s="27" t="n">
        <v>0.03</v>
      </c>
      <c r="AB14" s="27" t="n">
        <v>0.01</v>
      </c>
      <c r="AC14" s="27" t="n">
        <v>0.075</v>
      </c>
      <c r="AD14" s="27" t="s">
        <v>138</v>
      </c>
      <c r="AE14" s="5" t="n">
        <v>0.0822</v>
      </c>
      <c r="AF14" s="27" t="n">
        <v>0.12</v>
      </c>
      <c r="AG14" s="0" t="s">
        <v>139</v>
      </c>
      <c r="AH14" s="2" t="s">
        <v>140</v>
      </c>
      <c r="AI14" s="2" t="s">
        <v>141</v>
      </c>
      <c r="AJ14" s="0" t="n">
        <v>1</v>
      </c>
      <c r="AK14" s="0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29" t="n">
        <v>0.75</v>
      </c>
      <c r="AR14" s="0" t="n">
        <v>200</v>
      </c>
      <c r="AS14" s="2" t="s">
        <v>145</v>
      </c>
      <c r="AT14" s="30" t="n">
        <v>0.25</v>
      </c>
      <c r="AU14" s="30" t="n">
        <v>0.145</v>
      </c>
      <c r="AV14" s="30" t="n">
        <v>0.05</v>
      </c>
      <c r="AW14" s="28" t="n">
        <f aca="false">FALSE()</f>
        <v>0</v>
      </c>
      <c r="AX14" s="28" t="n">
        <f aca="false">FALSE()</f>
        <v>0</v>
      </c>
      <c r="AY14" s="28" t="n">
        <f aca="false">FALSE()</f>
        <v>0</v>
      </c>
    </row>
    <row r="15" customFormat="false" ht="13.8" hidden="false" customHeight="false" outlineLevel="0" collapsed="false">
      <c r="A15" s="31" t="s">
        <v>161</v>
      </c>
      <c r="B15" s="25" t="s">
        <v>162</v>
      </c>
      <c r="C15" s="26" t="n">
        <f aca="false">FALSE()</f>
        <v>0</v>
      </c>
      <c r="D15" s="26" t="n">
        <f aca="false">FALSE()</f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7" t="n">
        <v>0</v>
      </c>
      <c r="P15" s="28" t="n">
        <f aca="false">FALSE()</f>
        <v>0</v>
      </c>
      <c r="Q15" s="27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7" t="n">
        <v>0.02</v>
      </c>
      <c r="W15" s="0" t="n">
        <v>0</v>
      </c>
      <c r="X15" s="0" t="n">
        <v>10</v>
      </c>
      <c r="Y15" s="27" t="n">
        <v>0.04</v>
      </c>
      <c r="Z15" s="27" t="n">
        <v>0.04</v>
      </c>
      <c r="AA15" s="27" t="n">
        <v>0.03</v>
      </c>
      <c r="AB15" s="27" t="n">
        <v>0.01</v>
      </c>
      <c r="AC15" s="27" t="n">
        <v>0.075</v>
      </c>
      <c r="AD15" s="27" t="s">
        <v>138</v>
      </c>
      <c r="AE15" s="5" t="n">
        <v>0.0822</v>
      </c>
      <c r="AF15" s="27" t="n">
        <v>0.12</v>
      </c>
      <c r="AG15" s="0" t="s">
        <v>139</v>
      </c>
      <c r="AH15" s="2" t="s">
        <v>140</v>
      </c>
      <c r="AI15" s="2" t="s">
        <v>141</v>
      </c>
      <c r="AJ15" s="0" t="n">
        <v>1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9" t="n">
        <v>0.75</v>
      </c>
      <c r="AR15" s="0" t="n">
        <v>200</v>
      </c>
      <c r="AS15" s="2" t="s">
        <v>145</v>
      </c>
      <c r="AT15" s="30" t="n">
        <v>0.25</v>
      </c>
      <c r="AU15" s="30" t="n">
        <v>0.145</v>
      </c>
      <c r="AV15" s="30" t="n">
        <v>0.05</v>
      </c>
      <c r="AW15" s="28" t="n">
        <f aca="false">FALSE()</f>
        <v>0</v>
      </c>
      <c r="AX15" s="28" t="n">
        <f aca="false">TRUE()</f>
        <v>1</v>
      </c>
      <c r="AY15" s="28" t="n">
        <f aca="false">FALSE()</f>
        <v>0</v>
      </c>
    </row>
    <row r="16" customFormat="false" ht="13.8" hidden="false" customHeight="false" outlineLevel="0" collapsed="false">
      <c r="A16" s="31" t="s">
        <v>163</v>
      </c>
      <c r="B16" s="25" t="s">
        <v>164</v>
      </c>
      <c r="C16" s="26" t="n">
        <f aca="false">FALSE()</f>
        <v>0</v>
      </c>
      <c r="D16" s="26" t="n">
        <f aca="false">FALSE()</f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7" t="n">
        <v>0</v>
      </c>
      <c r="P16" s="28" t="n">
        <f aca="false">FALSE()</f>
        <v>0</v>
      </c>
      <c r="Q16" s="27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7" t="n">
        <v>0.02</v>
      </c>
      <c r="W16" s="0" t="n">
        <v>0</v>
      </c>
      <c r="X16" s="0" t="n">
        <v>10</v>
      </c>
      <c r="Y16" s="27" t="n">
        <v>0.04</v>
      </c>
      <c r="Z16" s="27" t="n">
        <v>0.04</v>
      </c>
      <c r="AA16" s="27" t="n">
        <v>0.03</v>
      </c>
      <c r="AB16" s="27" t="n">
        <v>0.01</v>
      </c>
      <c r="AC16" s="27" t="n">
        <v>0.075</v>
      </c>
      <c r="AD16" s="27" t="s">
        <v>138</v>
      </c>
      <c r="AE16" s="5" t="n">
        <v>0.0822</v>
      </c>
      <c r="AF16" s="27" t="n">
        <v>0.12</v>
      </c>
      <c r="AG16" s="0" t="s">
        <v>139</v>
      </c>
      <c r="AH16" s="2" t="s">
        <v>140</v>
      </c>
      <c r="AI16" s="2" t="s">
        <v>141</v>
      </c>
      <c r="AJ16" s="0" t="n">
        <v>15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9" t="n">
        <v>0.75</v>
      </c>
      <c r="AR16" s="0" t="n">
        <v>200</v>
      </c>
      <c r="AS16" s="2" t="s">
        <v>145</v>
      </c>
      <c r="AT16" s="30" t="n">
        <v>0.25</v>
      </c>
      <c r="AU16" s="30" t="n">
        <v>0.145</v>
      </c>
      <c r="AV16" s="30" t="n">
        <v>0.05</v>
      </c>
      <c r="AW16" s="28" t="n">
        <f aca="false">FALSE()</f>
        <v>0</v>
      </c>
      <c r="AX16" s="28" t="n">
        <f aca="false">TRUE()</f>
        <v>1</v>
      </c>
      <c r="AY16" s="28" t="n">
        <f aca="false">FALSE()</f>
        <v>0</v>
      </c>
    </row>
    <row r="17" customFormat="false" ht="13.8" hidden="false" customHeight="false" outlineLevel="0" collapsed="false">
      <c r="A17" s="31" t="s">
        <v>165</v>
      </c>
      <c r="B17" s="25" t="s">
        <v>166</v>
      </c>
      <c r="C17" s="26" t="n">
        <f aca="false">FALSE()</f>
        <v>0</v>
      </c>
      <c r="D17" s="26" t="n">
        <f aca="false">FALSE()</f>
        <v>0</v>
      </c>
      <c r="E17" s="0" t="s">
        <v>131</v>
      </c>
      <c r="F17" s="0" t="s">
        <v>132</v>
      </c>
      <c r="G17" s="0" t="n">
        <v>1000</v>
      </c>
      <c r="H17" s="0" t="n">
        <v>500</v>
      </c>
      <c r="I17" s="2" t="s">
        <v>133</v>
      </c>
      <c r="J17" s="2" t="s">
        <v>133</v>
      </c>
      <c r="K17" s="0" t="s">
        <v>134</v>
      </c>
      <c r="L17" s="0" t="s">
        <v>135</v>
      </c>
      <c r="M17" s="0" t="s">
        <v>136</v>
      </c>
      <c r="N17" s="0" t="s">
        <v>137</v>
      </c>
      <c r="O17" s="27" t="n">
        <v>0</v>
      </c>
      <c r="P17" s="28" t="n">
        <f aca="false">FALSE()</f>
        <v>0</v>
      </c>
      <c r="Q17" s="27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7" t="n">
        <v>0.02</v>
      </c>
      <c r="W17" s="0" t="n">
        <v>0</v>
      </c>
      <c r="X17" s="0" t="n">
        <v>10</v>
      </c>
      <c r="Y17" s="27" t="n">
        <v>0.04</v>
      </c>
      <c r="Z17" s="27" t="n">
        <v>0.04</v>
      </c>
      <c r="AA17" s="27" t="n">
        <v>0.03</v>
      </c>
      <c r="AB17" s="27" t="n">
        <v>0.01</v>
      </c>
      <c r="AC17" s="27" t="n">
        <v>0.075</v>
      </c>
      <c r="AD17" s="27" t="s">
        <v>138</v>
      </c>
      <c r="AE17" s="5" t="n">
        <v>0.0822</v>
      </c>
      <c r="AF17" s="27" t="n">
        <v>0.12</v>
      </c>
      <c r="AG17" s="0" t="s">
        <v>139</v>
      </c>
      <c r="AH17" s="2" t="s">
        <v>140</v>
      </c>
      <c r="AI17" s="2" t="s">
        <v>167</v>
      </c>
      <c r="AJ17" s="0" t="n">
        <v>15</v>
      </c>
      <c r="AK17" s="0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9" t="n">
        <v>0.75</v>
      </c>
      <c r="AR17" s="0" t="n">
        <v>200</v>
      </c>
      <c r="AS17" s="2" t="s">
        <v>145</v>
      </c>
      <c r="AT17" s="30" t="n">
        <v>0.25</v>
      </c>
      <c r="AU17" s="30" t="n">
        <v>0.145</v>
      </c>
      <c r="AV17" s="30" t="n">
        <v>0.05</v>
      </c>
      <c r="AW17" s="28" t="n">
        <f aca="false">FALSE()</f>
        <v>0</v>
      </c>
      <c r="AX17" s="28" t="n">
        <f aca="false">TRUE()</f>
        <v>1</v>
      </c>
      <c r="AY17" s="28" t="n">
        <f aca="false">FALSE()</f>
        <v>0</v>
      </c>
    </row>
    <row r="18" customFormat="false" ht="13.8" hidden="false" customHeight="false" outlineLevel="0" collapsed="false">
      <c r="A18" s="31" t="s">
        <v>168</v>
      </c>
      <c r="B18" s="25" t="s">
        <v>169</v>
      </c>
      <c r="C18" s="26" t="n">
        <f aca="false">FALSE()</f>
        <v>0</v>
      </c>
      <c r="D18" s="26" t="n">
        <f aca="false">FALSE()</f>
        <v>0</v>
      </c>
      <c r="E18" s="0" t="s">
        <v>131</v>
      </c>
      <c r="F18" s="0" t="s">
        <v>132</v>
      </c>
      <c r="G18" s="0" t="n">
        <v>1000</v>
      </c>
      <c r="H18" s="0" t="n">
        <v>500</v>
      </c>
      <c r="I18" s="2" t="s">
        <v>133</v>
      </c>
      <c r="J18" s="2" t="s">
        <v>133</v>
      </c>
      <c r="K18" s="0" t="s">
        <v>134</v>
      </c>
      <c r="L18" s="0" t="s">
        <v>135</v>
      </c>
      <c r="M18" s="0" t="s">
        <v>136</v>
      </c>
      <c r="N18" s="0" t="s">
        <v>137</v>
      </c>
      <c r="O18" s="27" t="n">
        <v>0</v>
      </c>
      <c r="P18" s="28" t="n">
        <f aca="false">FALSE()</f>
        <v>0</v>
      </c>
      <c r="Q18" s="27" t="n">
        <v>0.022</v>
      </c>
      <c r="R18" s="0" t="n">
        <v>3</v>
      </c>
      <c r="S18" s="0" t="n">
        <v>75</v>
      </c>
      <c r="T18" s="0" t="n">
        <v>50</v>
      </c>
      <c r="U18" s="0" t="n">
        <v>60</v>
      </c>
      <c r="V18" s="27" t="n">
        <v>0.02</v>
      </c>
      <c r="W18" s="0" t="n">
        <v>0</v>
      </c>
      <c r="X18" s="0" t="n">
        <v>10</v>
      </c>
      <c r="Y18" s="27" t="n">
        <v>0.04</v>
      </c>
      <c r="Z18" s="27" t="n">
        <v>0.04</v>
      </c>
      <c r="AA18" s="27" t="n">
        <v>0.03</v>
      </c>
      <c r="AB18" s="27" t="n">
        <v>0.01</v>
      </c>
      <c r="AC18" s="27" t="n">
        <v>0.075</v>
      </c>
      <c r="AD18" s="27" t="s">
        <v>138</v>
      </c>
      <c r="AE18" s="5" t="n">
        <v>0.0822</v>
      </c>
      <c r="AF18" s="27" t="n">
        <v>0.12</v>
      </c>
      <c r="AG18" s="0" t="s">
        <v>139</v>
      </c>
      <c r="AH18" s="2" t="s">
        <v>140</v>
      </c>
      <c r="AI18" s="2" t="s">
        <v>141</v>
      </c>
      <c r="AJ18" s="0" t="n">
        <v>30</v>
      </c>
      <c r="AK18" s="0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9" t="n">
        <v>0.75</v>
      </c>
      <c r="AR18" s="0" t="n">
        <v>200</v>
      </c>
      <c r="AS18" s="2" t="s">
        <v>145</v>
      </c>
      <c r="AT18" s="30" t="n">
        <v>0.25</v>
      </c>
      <c r="AU18" s="30" t="n">
        <v>0.145</v>
      </c>
      <c r="AV18" s="30" t="n">
        <v>0.05</v>
      </c>
      <c r="AW18" s="28" t="n">
        <f aca="false">FALSE()</f>
        <v>0</v>
      </c>
      <c r="AX18" s="28" t="n">
        <f aca="false">TRUE()</f>
        <v>1</v>
      </c>
      <c r="AY18" s="28" t="n">
        <f aca="false">FALSE()</f>
        <v>0</v>
      </c>
    </row>
    <row r="19" customFormat="false" ht="13.8" hidden="false" customHeight="false" outlineLevel="0" collapsed="false">
      <c r="A19" s="31" t="s">
        <v>170</v>
      </c>
      <c r="B19" s="25" t="s">
        <v>171</v>
      </c>
      <c r="C19" s="26" t="n">
        <f aca="false">FALSE()</f>
        <v>0</v>
      </c>
      <c r="D19" s="26" t="n">
        <f aca="false">FALSE()</f>
        <v>0</v>
      </c>
      <c r="E19" s="0" t="s">
        <v>131</v>
      </c>
      <c r="F19" s="0" t="s">
        <v>132</v>
      </c>
      <c r="G19" s="0" t="n">
        <v>1000</v>
      </c>
      <c r="H19" s="0" t="n">
        <v>500</v>
      </c>
      <c r="I19" s="2" t="s">
        <v>133</v>
      </c>
      <c r="J19" s="2" t="s">
        <v>133</v>
      </c>
      <c r="K19" s="0" t="s">
        <v>134</v>
      </c>
      <c r="L19" s="0" t="s">
        <v>135</v>
      </c>
      <c r="M19" s="0" t="s">
        <v>136</v>
      </c>
      <c r="N19" s="0" t="s">
        <v>137</v>
      </c>
      <c r="O19" s="27" t="n">
        <v>0</v>
      </c>
      <c r="P19" s="28" t="n">
        <f aca="false">FALSE()</f>
        <v>0</v>
      </c>
      <c r="Q19" s="27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7" t="n">
        <v>0.02</v>
      </c>
      <c r="W19" s="0" t="n">
        <v>0</v>
      </c>
      <c r="X19" s="0" t="n">
        <v>10</v>
      </c>
      <c r="Y19" s="27" t="n">
        <v>0.04</v>
      </c>
      <c r="Z19" s="27" t="n">
        <v>0.04</v>
      </c>
      <c r="AA19" s="27" t="n">
        <v>0.03</v>
      </c>
      <c r="AB19" s="27" t="n">
        <v>0.01</v>
      </c>
      <c r="AC19" s="27" t="n">
        <v>0.075</v>
      </c>
      <c r="AD19" s="27" t="s">
        <v>138</v>
      </c>
      <c r="AE19" s="5" t="n">
        <v>0.0822</v>
      </c>
      <c r="AF19" s="27" t="n">
        <v>0.12</v>
      </c>
      <c r="AG19" s="0" t="s">
        <v>139</v>
      </c>
      <c r="AH19" s="2" t="s">
        <v>140</v>
      </c>
      <c r="AI19" s="2" t="s">
        <v>167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9" t="n">
        <v>0.75</v>
      </c>
      <c r="AR19" s="0" t="n">
        <v>200</v>
      </c>
      <c r="AS19" s="2" t="s">
        <v>145</v>
      </c>
      <c r="AT19" s="30" t="n">
        <v>0.25</v>
      </c>
      <c r="AU19" s="30" t="n">
        <v>0.145</v>
      </c>
      <c r="AV19" s="30" t="n">
        <v>0.05</v>
      </c>
      <c r="AW19" s="28" t="n">
        <f aca="false">FALSE()</f>
        <v>0</v>
      </c>
      <c r="AX19" s="28" t="n">
        <f aca="false">TRUE()</f>
        <v>1</v>
      </c>
      <c r="AY19" s="28" t="n">
        <f aca="false">FALSE()</f>
        <v>0</v>
      </c>
    </row>
    <row r="20" customFormat="false" ht="13.8" hidden="false" customHeight="false" outlineLevel="0" collapsed="false">
      <c r="A20" s="32" t="s">
        <v>172</v>
      </c>
      <c r="B20" s="25" t="s">
        <v>173</v>
      </c>
      <c r="C20" s="26" t="n">
        <f aca="false">FALSE()</f>
        <v>0</v>
      </c>
      <c r="D20" s="26" t="n">
        <f aca="false">FALSE()</f>
        <v>0</v>
      </c>
      <c r="E20" s="0" t="s">
        <v>131</v>
      </c>
      <c r="F20" s="0" t="s">
        <v>132</v>
      </c>
      <c r="G20" s="0" t="n">
        <v>1000</v>
      </c>
      <c r="H20" s="0" t="n">
        <v>500</v>
      </c>
      <c r="I20" s="2" t="s">
        <v>133</v>
      </c>
      <c r="J20" s="2" t="s">
        <v>133</v>
      </c>
      <c r="K20" s="0" t="s">
        <v>134</v>
      </c>
      <c r="L20" s="0" t="s">
        <v>135</v>
      </c>
      <c r="M20" s="0" t="s">
        <v>136</v>
      </c>
      <c r="N20" s="0" t="s">
        <v>137</v>
      </c>
      <c r="O20" s="27" t="n">
        <v>0</v>
      </c>
      <c r="P20" s="28" t="n">
        <f aca="false">FALSE()</f>
        <v>0</v>
      </c>
      <c r="Q20" s="27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7" t="n">
        <v>0.02</v>
      </c>
      <c r="W20" s="0" t="n">
        <v>0</v>
      </c>
      <c r="X20" s="0" t="n">
        <v>10</v>
      </c>
      <c r="Y20" s="27" t="n">
        <v>0.04</v>
      </c>
      <c r="Z20" s="27" t="n">
        <v>0.04</v>
      </c>
      <c r="AA20" s="27" t="n">
        <v>0.03</v>
      </c>
      <c r="AB20" s="27" t="n">
        <v>0.01</v>
      </c>
      <c r="AC20" s="27" t="n">
        <v>0.075</v>
      </c>
      <c r="AD20" s="27" t="s">
        <v>138</v>
      </c>
      <c r="AE20" s="5" t="n">
        <v>0.0822</v>
      </c>
      <c r="AF20" s="27" t="n">
        <v>0.12</v>
      </c>
      <c r="AG20" s="0" t="s">
        <v>139</v>
      </c>
      <c r="AH20" s="2" t="s">
        <v>174</v>
      </c>
      <c r="AI20" s="2" t="s">
        <v>141</v>
      </c>
      <c r="AJ20" s="0" t="n">
        <v>10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9" t="n">
        <v>0.75</v>
      </c>
      <c r="AR20" s="0" t="n">
        <v>200</v>
      </c>
      <c r="AS20" s="2" t="s">
        <v>145</v>
      </c>
      <c r="AT20" s="30" t="n">
        <v>0.25</v>
      </c>
      <c r="AU20" s="30" t="n">
        <v>0.145</v>
      </c>
      <c r="AV20" s="30" t="n">
        <v>0.05</v>
      </c>
      <c r="AW20" s="28" t="n">
        <f aca="false">FALSE()</f>
        <v>0</v>
      </c>
      <c r="AX20" s="28" t="n">
        <f aca="false">TRUE()</f>
        <v>1</v>
      </c>
      <c r="AY20" s="28" t="n">
        <f aca="false">FALSE()</f>
        <v>0</v>
      </c>
    </row>
    <row r="21" customFormat="false" ht="13.8" hidden="false" customHeight="false" outlineLevel="0" collapsed="false">
      <c r="A21" s="0" t="s">
        <v>175</v>
      </c>
      <c r="B21" s="25" t="s">
        <v>176</v>
      </c>
      <c r="C21" s="26" t="n">
        <f aca="false">FALSE()</f>
        <v>0</v>
      </c>
      <c r="D21" s="26" t="n">
        <f aca="false">FALSE()</f>
        <v>0</v>
      </c>
      <c r="E21" s="0" t="s">
        <v>131</v>
      </c>
      <c r="F21" s="0" t="s">
        <v>132</v>
      </c>
      <c r="G21" s="0" t="n">
        <v>1000</v>
      </c>
      <c r="H21" s="0" t="n">
        <v>500</v>
      </c>
      <c r="I21" s="2" t="s">
        <v>133</v>
      </c>
      <c r="J21" s="2" t="s">
        <v>133</v>
      </c>
      <c r="K21" s="0" t="s">
        <v>134</v>
      </c>
      <c r="L21" s="0" t="s">
        <v>135</v>
      </c>
      <c r="M21" s="0" t="s">
        <v>136</v>
      </c>
      <c r="N21" s="0" t="s">
        <v>137</v>
      </c>
      <c r="O21" s="27" t="n">
        <v>0</v>
      </c>
      <c r="P21" s="28" t="n">
        <f aca="false">FALSE()</f>
        <v>0</v>
      </c>
      <c r="Q21" s="27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7" t="n">
        <v>0.02</v>
      </c>
      <c r="W21" s="0" t="n">
        <v>0</v>
      </c>
      <c r="X21" s="0" t="n">
        <v>10</v>
      </c>
      <c r="Y21" s="27" t="n">
        <v>0.04</v>
      </c>
      <c r="Z21" s="27" t="n">
        <v>0.04</v>
      </c>
      <c r="AA21" s="27" t="n">
        <v>0.03</v>
      </c>
      <c r="AB21" s="27" t="n">
        <v>0.01</v>
      </c>
      <c r="AC21" s="27" t="n">
        <v>0.075</v>
      </c>
      <c r="AD21" s="27" t="s">
        <v>138</v>
      </c>
      <c r="AE21" s="5" t="n">
        <v>0.0822</v>
      </c>
      <c r="AF21" s="27" t="n">
        <v>0.12</v>
      </c>
      <c r="AG21" s="0" t="s">
        <v>139</v>
      </c>
      <c r="AH21" s="2" t="s">
        <v>174</v>
      </c>
      <c r="AI21" s="2" t="s">
        <v>141</v>
      </c>
      <c r="AJ21" s="0" t="n">
        <v>15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9" t="n">
        <v>0.75</v>
      </c>
      <c r="AR21" s="0" t="n">
        <v>200</v>
      </c>
      <c r="AS21" s="2" t="s">
        <v>145</v>
      </c>
      <c r="AT21" s="30" t="n">
        <v>0.25</v>
      </c>
      <c r="AU21" s="30" t="n">
        <v>0.145</v>
      </c>
      <c r="AV21" s="30" t="n">
        <v>0.05</v>
      </c>
      <c r="AW21" s="28" t="n">
        <f aca="false">FALSE()</f>
        <v>0</v>
      </c>
      <c r="AX21" s="28" t="n">
        <f aca="false">TRUE()</f>
        <v>1</v>
      </c>
      <c r="AY21" s="28" t="n">
        <f aca="false">FALSE()</f>
        <v>0</v>
      </c>
    </row>
    <row r="22" customFormat="false" ht="13.8" hidden="false" customHeight="false" outlineLevel="0" collapsed="false">
      <c r="A22" s="0" t="s">
        <v>177</v>
      </c>
      <c r="B22" s="25" t="s">
        <v>178</v>
      </c>
      <c r="C22" s="26" t="n">
        <f aca="false">FALSE()</f>
        <v>0</v>
      </c>
      <c r="D22" s="26" t="n">
        <f aca="false">FALSE()</f>
        <v>0</v>
      </c>
      <c r="E22" s="0" t="s">
        <v>131</v>
      </c>
      <c r="F22" s="0" t="s">
        <v>132</v>
      </c>
      <c r="G22" s="0" t="n">
        <v>1000</v>
      </c>
      <c r="H22" s="0" t="n">
        <v>500</v>
      </c>
      <c r="I22" s="2" t="s">
        <v>133</v>
      </c>
      <c r="J22" s="2" t="s">
        <v>133</v>
      </c>
      <c r="K22" s="0" t="s">
        <v>134</v>
      </c>
      <c r="L22" s="0" t="s">
        <v>135</v>
      </c>
      <c r="M22" s="0" t="s">
        <v>136</v>
      </c>
      <c r="N22" s="0" t="s">
        <v>137</v>
      </c>
      <c r="O22" s="27" t="n">
        <v>0</v>
      </c>
      <c r="P22" s="28" t="n">
        <f aca="false">FALSE()</f>
        <v>0</v>
      </c>
      <c r="Q22" s="27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7" t="n">
        <v>0.02</v>
      </c>
      <c r="W22" s="0" t="n">
        <v>0</v>
      </c>
      <c r="X22" s="0" t="n">
        <v>10</v>
      </c>
      <c r="Y22" s="27" t="n">
        <v>0.04</v>
      </c>
      <c r="Z22" s="27" t="n">
        <v>0.04</v>
      </c>
      <c r="AA22" s="27" t="n">
        <v>0.03</v>
      </c>
      <c r="AB22" s="27" t="n">
        <v>0.01</v>
      </c>
      <c r="AC22" s="27" t="n">
        <v>0.075</v>
      </c>
      <c r="AD22" s="27" t="s">
        <v>138</v>
      </c>
      <c r="AE22" s="5" t="n">
        <v>0.0822</v>
      </c>
      <c r="AF22" s="27" t="n">
        <v>0.12</v>
      </c>
      <c r="AG22" s="0" t="s">
        <v>139</v>
      </c>
      <c r="AH22" s="2" t="s">
        <v>174</v>
      </c>
      <c r="AI22" s="2" t="s">
        <v>167</v>
      </c>
      <c r="AJ22" s="0" t="n">
        <v>15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9" t="n">
        <v>0.75</v>
      </c>
      <c r="AR22" s="0" t="n">
        <v>200</v>
      </c>
      <c r="AS22" s="2" t="s">
        <v>145</v>
      </c>
      <c r="AT22" s="30" t="n">
        <v>0.25</v>
      </c>
      <c r="AU22" s="30" t="n">
        <v>0.145</v>
      </c>
      <c r="AV22" s="30" t="n">
        <v>0.05</v>
      </c>
      <c r="AW22" s="28" t="n">
        <f aca="false">FALSE()</f>
        <v>0</v>
      </c>
      <c r="AX22" s="28" t="n">
        <f aca="false">TRUE()</f>
        <v>1</v>
      </c>
      <c r="AY22" s="28" t="n">
        <f aca="false">FALSE()</f>
        <v>0</v>
      </c>
    </row>
    <row r="23" customFormat="false" ht="13.8" hidden="false" customHeight="false" outlineLevel="0" collapsed="false">
      <c r="A23" s="0" t="s">
        <v>179</v>
      </c>
      <c r="B23" s="25" t="s">
        <v>180</v>
      </c>
      <c r="C23" s="26" t="n">
        <f aca="false">FALSE()</f>
        <v>0</v>
      </c>
      <c r="D23" s="26" t="n">
        <f aca="false">FALSE()</f>
        <v>0</v>
      </c>
      <c r="E23" s="0" t="s">
        <v>131</v>
      </c>
      <c r="F23" s="0" t="s">
        <v>132</v>
      </c>
      <c r="G23" s="0" t="n">
        <v>1000</v>
      </c>
      <c r="H23" s="0" t="n">
        <v>500</v>
      </c>
      <c r="I23" s="2" t="s">
        <v>133</v>
      </c>
      <c r="J23" s="2" t="s">
        <v>133</v>
      </c>
      <c r="K23" s="0" t="s">
        <v>134</v>
      </c>
      <c r="L23" s="0" t="s">
        <v>135</v>
      </c>
      <c r="M23" s="0" t="s">
        <v>136</v>
      </c>
      <c r="N23" s="0" t="s">
        <v>137</v>
      </c>
      <c r="O23" s="27" t="n">
        <v>0</v>
      </c>
      <c r="P23" s="28" t="n">
        <f aca="false">FALSE()</f>
        <v>0</v>
      </c>
      <c r="Q23" s="27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7" t="n">
        <v>0.02</v>
      </c>
      <c r="W23" s="0" t="n">
        <v>0</v>
      </c>
      <c r="X23" s="0" t="n">
        <v>10</v>
      </c>
      <c r="Y23" s="27" t="n">
        <v>0.04</v>
      </c>
      <c r="Z23" s="27" t="n">
        <v>0.04</v>
      </c>
      <c r="AA23" s="27" t="n">
        <v>0.03</v>
      </c>
      <c r="AB23" s="27" t="n">
        <v>0.01</v>
      </c>
      <c r="AC23" s="27" t="n">
        <v>0.075</v>
      </c>
      <c r="AD23" s="27" t="s">
        <v>138</v>
      </c>
      <c r="AE23" s="5" t="n">
        <v>0.0822</v>
      </c>
      <c r="AF23" s="27" t="n">
        <v>0.12</v>
      </c>
      <c r="AG23" s="0" t="s">
        <v>139</v>
      </c>
      <c r="AH23" s="2" t="s">
        <v>174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9" t="n">
        <v>0.75</v>
      </c>
      <c r="AR23" s="0" t="n">
        <v>200</v>
      </c>
      <c r="AS23" s="2" t="s">
        <v>145</v>
      </c>
      <c r="AT23" s="30" t="n">
        <v>0.25</v>
      </c>
      <c r="AU23" s="30" t="n">
        <v>0.145</v>
      </c>
      <c r="AV23" s="30" t="n">
        <v>0.05</v>
      </c>
      <c r="AW23" s="28" t="n">
        <f aca="false">FALSE()</f>
        <v>0</v>
      </c>
      <c r="AX23" s="28" t="n">
        <f aca="false">TRUE()</f>
        <v>1</v>
      </c>
      <c r="AY23" s="28" t="n">
        <f aca="false">FALSE()</f>
        <v>0</v>
      </c>
    </row>
    <row r="24" customFormat="false" ht="13.8" hidden="false" customHeight="false" outlineLevel="0" collapsed="false">
      <c r="A24" s="31" t="s">
        <v>181</v>
      </c>
      <c r="B24" s="25" t="s">
        <v>182</v>
      </c>
      <c r="C24" s="26" t="n">
        <f aca="false">FALSE()</f>
        <v>0</v>
      </c>
      <c r="D24" s="26" t="n">
        <f aca="false">FALSE()</f>
        <v>0</v>
      </c>
      <c r="E24" s="0" t="s">
        <v>131</v>
      </c>
      <c r="F24" s="0" t="s">
        <v>132</v>
      </c>
      <c r="G24" s="0" t="n">
        <v>1000</v>
      </c>
      <c r="H24" s="0" t="n">
        <v>500</v>
      </c>
      <c r="I24" s="2" t="s">
        <v>133</v>
      </c>
      <c r="J24" s="2" t="s">
        <v>133</v>
      </c>
      <c r="K24" s="0" t="s">
        <v>134</v>
      </c>
      <c r="L24" s="0" t="s">
        <v>135</v>
      </c>
      <c r="M24" s="0" t="s">
        <v>136</v>
      </c>
      <c r="N24" s="0" t="s">
        <v>137</v>
      </c>
      <c r="O24" s="27" t="n">
        <v>0</v>
      </c>
      <c r="P24" s="28" t="n">
        <f aca="false">FALSE()</f>
        <v>0</v>
      </c>
      <c r="Q24" s="27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7" t="n">
        <v>0.02</v>
      </c>
      <c r="W24" s="0" t="n">
        <v>0</v>
      </c>
      <c r="X24" s="0" t="n">
        <v>10</v>
      </c>
      <c r="Y24" s="27" t="n">
        <v>0.04</v>
      </c>
      <c r="Z24" s="27" t="n">
        <v>0.04</v>
      </c>
      <c r="AA24" s="27" t="n">
        <v>0.03</v>
      </c>
      <c r="AB24" s="27" t="n">
        <v>0.01</v>
      </c>
      <c r="AC24" s="27" t="n">
        <v>0.075</v>
      </c>
      <c r="AD24" s="27" t="s">
        <v>138</v>
      </c>
      <c r="AE24" s="5" t="n">
        <v>0.0822</v>
      </c>
      <c r="AF24" s="27" t="n">
        <v>0.12</v>
      </c>
      <c r="AG24" s="0" t="s">
        <v>139</v>
      </c>
      <c r="AH24" s="2" t="s">
        <v>174</v>
      </c>
      <c r="AI24" s="2" t="s">
        <v>167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9" t="n">
        <v>0.75</v>
      </c>
      <c r="AR24" s="0" t="n">
        <v>200</v>
      </c>
      <c r="AS24" s="2" t="s">
        <v>145</v>
      </c>
      <c r="AT24" s="30" t="n">
        <v>0.25</v>
      </c>
      <c r="AU24" s="30" t="n">
        <v>0.145</v>
      </c>
      <c r="AV24" s="30" t="n">
        <v>0.05</v>
      </c>
      <c r="AW24" s="28" t="n">
        <f aca="false">FALSE()</f>
        <v>0</v>
      </c>
      <c r="AX24" s="28" t="n">
        <f aca="false">TRUE()</f>
        <v>1</v>
      </c>
      <c r="AY24" s="28" t="n">
        <f aca="false">FALSE()</f>
        <v>0</v>
      </c>
    </row>
    <row r="25" customFormat="false" ht="13.8" hidden="false" customHeight="false" outlineLevel="0" collapsed="false">
      <c r="B25" s="25"/>
      <c r="C25" s="26"/>
      <c r="D25" s="26"/>
      <c r="I25" s="2"/>
      <c r="J25" s="2"/>
      <c r="O25" s="27"/>
      <c r="P25" s="28"/>
      <c r="Q25" s="27"/>
      <c r="V25" s="27"/>
      <c r="Y25" s="27"/>
      <c r="Z25" s="27"/>
      <c r="AA25" s="27"/>
      <c r="AB25" s="27"/>
      <c r="AC25" s="27"/>
      <c r="AD25" s="27"/>
      <c r="AF25" s="27"/>
      <c r="AH25" s="2"/>
      <c r="AI25" s="2"/>
      <c r="AN25" s="2"/>
      <c r="AP25" s="2"/>
      <c r="AQ25" s="29"/>
      <c r="AS25" s="2"/>
      <c r="AT25" s="30"/>
      <c r="AU25" s="30"/>
      <c r="AV25" s="30"/>
      <c r="AW25" s="28"/>
      <c r="AX25" s="28"/>
      <c r="AY25" s="28"/>
    </row>
    <row r="26" customFormat="false" ht="13.8" hidden="false" customHeight="false" outlineLevel="0" collapsed="false">
      <c r="A26" s="0" t="s">
        <v>183</v>
      </c>
      <c r="B26" s="25" t="s">
        <v>184</v>
      </c>
      <c r="C26" s="26" t="n">
        <f aca="false">FALSE()</f>
        <v>0</v>
      </c>
      <c r="D26" s="26" t="n">
        <f aca="false">FALSE()</f>
        <v>0</v>
      </c>
      <c r="E26" s="0" t="s">
        <v>131</v>
      </c>
      <c r="F26" s="0" t="s">
        <v>132</v>
      </c>
      <c r="G26" s="0" t="n">
        <v>1000</v>
      </c>
      <c r="H26" s="0" t="n">
        <v>500</v>
      </c>
      <c r="I26" s="2" t="s">
        <v>133</v>
      </c>
      <c r="J26" s="2" t="s">
        <v>133</v>
      </c>
      <c r="K26" s="0" t="s">
        <v>134</v>
      </c>
      <c r="L26" s="0" t="s">
        <v>135</v>
      </c>
      <c r="M26" s="0" t="s">
        <v>136</v>
      </c>
      <c r="N26" s="0" t="s">
        <v>137</v>
      </c>
      <c r="O26" s="27" t="n">
        <v>0</v>
      </c>
      <c r="P26" s="28" t="n">
        <f aca="false">FALSE()</f>
        <v>0</v>
      </c>
      <c r="Q26" s="27" t="n">
        <v>0.022</v>
      </c>
      <c r="R26" s="0" t="n">
        <v>3</v>
      </c>
      <c r="S26" s="0" t="n">
        <v>75</v>
      </c>
      <c r="T26" s="0" t="n">
        <v>50</v>
      </c>
      <c r="U26" s="0" t="n">
        <v>60</v>
      </c>
      <c r="V26" s="27" t="n">
        <v>0.02</v>
      </c>
      <c r="W26" s="0" t="n">
        <v>0</v>
      </c>
      <c r="X26" s="0" t="n">
        <v>10</v>
      </c>
      <c r="Y26" s="27" t="n">
        <v>0.04</v>
      </c>
      <c r="Z26" s="27" t="n">
        <v>0.04</v>
      </c>
      <c r="AA26" s="27" t="n">
        <v>0.03</v>
      </c>
      <c r="AB26" s="27" t="n">
        <v>0.01</v>
      </c>
      <c r="AC26" s="27" t="n">
        <v>0.075</v>
      </c>
      <c r="AD26" s="27" t="s">
        <v>138</v>
      </c>
      <c r="AE26" s="5" t="n">
        <v>0.0822</v>
      </c>
      <c r="AF26" s="27" t="n">
        <v>0.12</v>
      </c>
      <c r="AG26" s="0" t="s">
        <v>139</v>
      </c>
      <c r="AH26" s="2" t="s">
        <v>140</v>
      </c>
      <c r="AI26" s="2" t="s">
        <v>141</v>
      </c>
      <c r="AJ26" s="0" t="n">
        <v>1</v>
      </c>
      <c r="AK26" s="0" t="s">
        <v>185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29" t="n">
        <v>0.75</v>
      </c>
      <c r="AR26" s="0" t="n">
        <v>200</v>
      </c>
      <c r="AS26" s="2" t="s">
        <v>145</v>
      </c>
      <c r="AT26" s="30" t="n">
        <v>0.25</v>
      </c>
      <c r="AU26" s="30" t="n">
        <v>0.145</v>
      </c>
      <c r="AV26" s="30" t="n">
        <v>0.05</v>
      </c>
      <c r="AW26" s="28" t="n">
        <f aca="false">FALSE()</f>
        <v>0</v>
      </c>
      <c r="AX26" s="28" t="n">
        <f aca="false">TRUE()</f>
        <v>1</v>
      </c>
      <c r="AY26" s="28" t="n">
        <f aca="false">FALSE()</f>
        <v>0</v>
      </c>
    </row>
    <row r="27" customFormat="false" ht="13.8" hidden="false" customHeight="false" outlineLevel="0" collapsed="false">
      <c r="A27" s="0" t="s">
        <v>186</v>
      </c>
      <c r="B27" s="25" t="s">
        <v>187</v>
      </c>
      <c r="C27" s="26" t="n">
        <f aca="false">FALSE()</f>
        <v>0</v>
      </c>
      <c r="D27" s="26" t="n">
        <f aca="false">FALSE()</f>
        <v>0</v>
      </c>
      <c r="E27" s="0" t="s">
        <v>131</v>
      </c>
      <c r="F27" s="0" t="s">
        <v>132</v>
      </c>
      <c r="G27" s="0" t="n">
        <v>1000</v>
      </c>
      <c r="H27" s="0" t="n">
        <v>500</v>
      </c>
      <c r="I27" s="2" t="s">
        <v>133</v>
      </c>
      <c r="J27" s="2" t="s">
        <v>133</v>
      </c>
      <c r="K27" s="0" t="s">
        <v>134</v>
      </c>
      <c r="L27" s="0" t="s">
        <v>135</v>
      </c>
      <c r="M27" s="0" t="s">
        <v>136</v>
      </c>
      <c r="N27" s="0" t="s">
        <v>137</v>
      </c>
      <c r="O27" s="27" t="n">
        <v>0</v>
      </c>
      <c r="P27" s="28" t="n">
        <f aca="false">FALSE()</f>
        <v>0</v>
      </c>
      <c r="Q27" s="27" t="n">
        <v>0.022</v>
      </c>
      <c r="R27" s="0" t="n">
        <v>3</v>
      </c>
      <c r="S27" s="0" t="n">
        <v>75</v>
      </c>
      <c r="T27" s="0" t="n">
        <v>50</v>
      </c>
      <c r="U27" s="0" t="n">
        <v>60</v>
      </c>
      <c r="V27" s="27" t="n">
        <v>0.02</v>
      </c>
      <c r="W27" s="0" t="n">
        <v>0</v>
      </c>
      <c r="X27" s="0" t="n">
        <v>10</v>
      </c>
      <c r="Y27" s="27" t="n">
        <v>0.04</v>
      </c>
      <c r="Z27" s="27" t="n">
        <v>0.04</v>
      </c>
      <c r="AA27" s="27" t="n">
        <v>0.03</v>
      </c>
      <c r="AB27" s="27" t="n">
        <v>0.01</v>
      </c>
      <c r="AC27" s="27" t="n">
        <v>0.075</v>
      </c>
      <c r="AD27" s="27" t="s">
        <v>138</v>
      </c>
      <c r="AE27" s="5" t="n">
        <v>0.0822</v>
      </c>
      <c r="AF27" s="27" t="n">
        <v>0.12</v>
      </c>
      <c r="AG27" s="0" t="s">
        <v>139</v>
      </c>
      <c r="AH27" s="2" t="s">
        <v>140</v>
      </c>
      <c r="AI27" s="2" t="s">
        <v>141</v>
      </c>
      <c r="AJ27" s="0" t="n">
        <v>1</v>
      </c>
      <c r="AK27" s="0" t="s">
        <v>185</v>
      </c>
      <c r="AL27" s="0" t="n">
        <v>10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9" t="n">
        <v>0.75</v>
      </c>
      <c r="AR27" s="0" t="n">
        <v>200</v>
      </c>
      <c r="AS27" s="2" t="s">
        <v>145</v>
      </c>
      <c r="AT27" s="30" t="n">
        <v>0.25</v>
      </c>
      <c r="AU27" s="30" t="n">
        <v>0.145</v>
      </c>
      <c r="AV27" s="30" t="n">
        <v>0.05</v>
      </c>
      <c r="AW27" s="28" t="n">
        <f aca="false">FALSE()</f>
        <v>0</v>
      </c>
      <c r="AX27" s="28" t="n">
        <f aca="false">TRUE()</f>
        <v>1</v>
      </c>
      <c r="AY27" s="28" t="n">
        <f aca="false">FALSE()</f>
        <v>0</v>
      </c>
    </row>
    <row r="28" customFormat="false" ht="13.8" hidden="false" customHeight="false" outlineLevel="0" collapsed="false">
      <c r="A28" s="32" t="s">
        <v>188</v>
      </c>
      <c r="B28" s="25" t="s">
        <v>189</v>
      </c>
      <c r="C28" s="26" t="n">
        <f aca="false">FALSE()</f>
        <v>0</v>
      </c>
      <c r="D28" s="26" t="n">
        <f aca="false">FALSE()</f>
        <v>0</v>
      </c>
      <c r="E28" s="0" t="s">
        <v>131</v>
      </c>
      <c r="F28" s="0" t="s">
        <v>132</v>
      </c>
      <c r="G28" s="0" t="n">
        <v>1000</v>
      </c>
      <c r="H28" s="0" t="n">
        <v>500</v>
      </c>
      <c r="I28" s="2" t="s">
        <v>133</v>
      </c>
      <c r="J28" s="2" t="s">
        <v>133</v>
      </c>
      <c r="K28" s="0" t="s">
        <v>134</v>
      </c>
      <c r="L28" s="0" t="s">
        <v>135</v>
      </c>
      <c r="M28" s="0" t="s">
        <v>136</v>
      </c>
      <c r="N28" s="0" t="s">
        <v>137</v>
      </c>
      <c r="O28" s="27" t="n">
        <v>0</v>
      </c>
      <c r="P28" s="28" t="n">
        <f aca="false">FALSE()</f>
        <v>0</v>
      </c>
      <c r="Q28" s="27" t="n">
        <v>0.022</v>
      </c>
      <c r="R28" s="0" t="n">
        <v>3</v>
      </c>
      <c r="S28" s="0" t="n">
        <v>75</v>
      </c>
      <c r="T28" s="0" t="n">
        <v>50</v>
      </c>
      <c r="U28" s="0" t="n">
        <v>60</v>
      </c>
      <c r="V28" s="27" t="n">
        <v>0.02</v>
      </c>
      <c r="W28" s="0" t="n">
        <v>0</v>
      </c>
      <c r="X28" s="0" t="n">
        <v>10</v>
      </c>
      <c r="Y28" s="27" t="n">
        <v>0.04</v>
      </c>
      <c r="Z28" s="27" t="n">
        <v>0.04</v>
      </c>
      <c r="AA28" s="27" t="n">
        <v>0.03</v>
      </c>
      <c r="AB28" s="27" t="n">
        <v>0.01</v>
      </c>
      <c r="AC28" s="27" t="n">
        <v>0.075</v>
      </c>
      <c r="AD28" s="27" t="s">
        <v>138</v>
      </c>
      <c r="AE28" s="5" t="n">
        <v>0.0822</v>
      </c>
      <c r="AF28" s="27" t="n">
        <v>0.12</v>
      </c>
      <c r="AG28" s="0" t="s">
        <v>139</v>
      </c>
      <c r="AH28" s="2" t="s">
        <v>140</v>
      </c>
      <c r="AI28" s="2" t="s">
        <v>167</v>
      </c>
      <c r="AJ28" s="0" t="n">
        <v>30</v>
      </c>
      <c r="AK28" s="0" t="s">
        <v>185</v>
      </c>
      <c r="AL28" s="0" t="n">
        <v>5</v>
      </c>
      <c r="AM28" s="0" t="n">
        <v>200</v>
      </c>
      <c r="AN28" s="2" t="s">
        <v>143</v>
      </c>
      <c r="AO28" s="0" t="n">
        <v>1</v>
      </c>
      <c r="AP28" s="2" t="s">
        <v>144</v>
      </c>
      <c r="AQ28" s="29" t="n">
        <v>0.75</v>
      </c>
      <c r="AR28" s="0" t="n">
        <v>200</v>
      </c>
      <c r="AS28" s="2" t="s">
        <v>145</v>
      </c>
      <c r="AT28" s="30" t="n">
        <v>0.25</v>
      </c>
      <c r="AU28" s="30" t="n">
        <v>0.145</v>
      </c>
      <c r="AV28" s="30" t="n">
        <v>0.05</v>
      </c>
      <c r="AW28" s="28" t="n">
        <f aca="false">FALSE()</f>
        <v>0</v>
      </c>
      <c r="AX28" s="28" t="n">
        <f aca="false">TRUE()</f>
        <v>1</v>
      </c>
      <c r="AY28" s="28" t="n">
        <f aca="false">FALSE()</f>
        <v>0</v>
      </c>
    </row>
    <row r="29" customFormat="false" ht="13.8" hidden="false" customHeight="false" outlineLevel="0" collapsed="false">
      <c r="A29" s="0" t="s">
        <v>190</v>
      </c>
      <c r="B29" s="25" t="s">
        <v>191</v>
      </c>
      <c r="C29" s="26" t="n">
        <f aca="false">FALSE()</f>
        <v>0</v>
      </c>
      <c r="D29" s="26" t="n">
        <f aca="false">FALSE()</f>
        <v>0</v>
      </c>
      <c r="E29" s="0" t="s">
        <v>131</v>
      </c>
      <c r="F29" s="0" t="s">
        <v>132</v>
      </c>
      <c r="G29" s="0" t="n">
        <v>1000</v>
      </c>
      <c r="H29" s="0" t="n">
        <v>500</v>
      </c>
      <c r="I29" s="2" t="s">
        <v>133</v>
      </c>
      <c r="J29" s="2" t="s">
        <v>133</v>
      </c>
      <c r="K29" s="0" t="s">
        <v>134</v>
      </c>
      <c r="L29" s="0" t="s">
        <v>135</v>
      </c>
      <c r="M29" s="0" t="s">
        <v>136</v>
      </c>
      <c r="N29" s="0" t="s">
        <v>137</v>
      </c>
      <c r="O29" s="27" t="n">
        <v>0</v>
      </c>
      <c r="P29" s="28" t="n">
        <f aca="false">FALSE()</f>
        <v>0</v>
      </c>
      <c r="Q29" s="27" t="n">
        <v>0.022</v>
      </c>
      <c r="R29" s="0" t="n">
        <v>3</v>
      </c>
      <c r="S29" s="0" t="n">
        <v>75</v>
      </c>
      <c r="T29" s="0" t="n">
        <v>50</v>
      </c>
      <c r="U29" s="0" t="n">
        <v>60</v>
      </c>
      <c r="V29" s="27" t="n">
        <v>0.02</v>
      </c>
      <c r="W29" s="0" t="n">
        <v>0</v>
      </c>
      <c r="X29" s="0" t="n">
        <v>10</v>
      </c>
      <c r="Y29" s="27" t="n">
        <v>0.04</v>
      </c>
      <c r="Z29" s="27" t="n">
        <v>0.04</v>
      </c>
      <c r="AA29" s="27" t="n">
        <v>0.03</v>
      </c>
      <c r="AB29" s="27" t="n">
        <v>0.01</v>
      </c>
      <c r="AC29" s="27" t="n">
        <v>0.075</v>
      </c>
      <c r="AD29" s="27" t="s">
        <v>138</v>
      </c>
      <c r="AE29" s="5" t="n">
        <v>0.0822</v>
      </c>
      <c r="AF29" s="27" t="n">
        <v>0.12</v>
      </c>
      <c r="AG29" s="0" t="s">
        <v>139</v>
      </c>
      <c r="AH29" s="2" t="s">
        <v>140</v>
      </c>
      <c r="AI29" s="2" t="s">
        <v>167</v>
      </c>
      <c r="AJ29" s="0" t="n">
        <v>30</v>
      </c>
      <c r="AK29" s="0" t="s">
        <v>185</v>
      </c>
      <c r="AL29" s="0" t="n">
        <v>10</v>
      </c>
      <c r="AM29" s="0" t="n">
        <v>200</v>
      </c>
      <c r="AN29" s="2" t="s">
        <v>143</v>
      </c>
      <c r="AO29" s="0" t="n">
        <v>1</v>
      </c>
      <c r="AP29" s="2" t="s">
        <v>144</v>
      </c>
      <c r="AQ29" s="29" t="n">
        <v>0.75</v>
      </c>
      <c r="AR29" s="0" t="n">
        <v>200</v>
      </c>
      <c r="AS29" s="2" t="s">
        <v>145</v>
      </c>
      <c r="AT29" s="30" t="n">
        <v>0.25</v>
      </c>
      <c r="AU29" s="30" t="n">
        <v>0.145</v>
      </c>
      <c r="AV29" s="30" t="n">
        <v>0.05</v>
      </c>
      <c r="AW29" s="28" t="n">
        <f aca="false">FALSE()</f>
        <v>0</v>
      </c>
      <c r="AX29" s="28" t="n">
        <f aca="false">TRUE()</f>
        <v>1</v>
      </c>
      <c r="AY29" s="28" t="n">
        <f aca="false">FALSE()</f>
        <v>0</v>
      </c>
    </row>
    <row r="30" customFormat="false" ht="13.8" hidden="false" customHeight="false" outlineLevel="0" collapsed="false">
      <c r="A30" s="31" t="s">
        <v>192</v>
      </c>
      <c r="B30" s="25" t="s">
        <v>193</v>
      </c>
      <c r="C30" s="26" t="n">
        <f aca="false">FALSE()</f>
        <v>0</v>
      </c>
      <c r="D30" s="26" t="n">
        <f aca="false">FALSE()</f>
        <v>0</v>
      </c>
      <c r="E30" s="0" t="s">
        <v>131</v>
      </c>
      <c r="F30" s="0" t="s">
        <v>132</v>
      </c>
      <c r="G30" s="0" t="n">
        <v>1000</v>
      </c>
      <c r="H30" s="0" t="n">
        <v>500</v>
      </c>
      <c r="I30" s="2" t="s">
        <v>133</v>
      </c>
      <c r="J30" s="2" t="s">
        <v>133</v>
      </c>
      <c r="K30" s="0" t="s">
        <v>134</v>
      </c>
      <c r="L30" s="0" t="s">
        <v>135</v>
      </c>
      <c r="M30" s="0" t="s">
        <v>136</v>
      </c>
      <c r="N30" s="0" t="s">
        <v>137</v>
      </c>
      <c r="O30" s="27" t="n">
        <v>0</v>
      </c>
      <c r="P30" s="28" t="n">
        <f aca="false">FALSE()</f>
        <v>0</v>
      </c>
      <c r="Q30" s="27" t="n">
        <v>0.022</v>
      </c>
      <c r="R30" s="0" t="n">
        <v>3</v>
      </c>
      <c r="S30" s="0" t="n">
        <v>75</v>
      </c>
      <c r="T30" s="0" t="n">
        <v>50</v>
      </c>
      <c r="U30" s="0" t="n">
        <v>60</v>
      </c>
      <c r="V30" s="27" t="n">
        <v>0.02</v>
      </c>
      <c r="W30" s="0" t="n">
        <v>0</v>
      </c>
      <c r="X30" s="0" t="n">
        <v>10</v>
      </c>
      <c r="Y30" s="27" t="n">
        <v>0.04</v>
      </c>
      <c r="Z30" s="27" t="n">
        <v>0.04</v>
      </c>
      <c r="AA30" s="27" t="n">
        <v>0.03</v>
      </c>
      <c r="AB30" s="27" t="n">
        <v>0.01</v>
      </c>
      <c r="AC30" s="27" t="n">
        <v>0.075</v>
      </c>
      <c r="AD30" s="27" t="s">
        <v>138</v>
      </c>
      <c r="AE30" s="5" t="n">
        <v>0.0822</v>
      </c>
      <c r="AF30" s="27" t="n">
        <v>0.12</v>
      </c>
      <c r="AG30" s="0" t="s">
        <v>139</v>
      </c>
      <c r="AH30" s="2" t="s">
        <v>174</v>
      </c>
      <c r="AI30" s="2" t="s">
        <v>167</v>
      </c>
      <c r="AJ30" s="0" t="n">
        <v>30</v>
      </c>
      <c r="AK30" s="0" t="s">
        <v>185</v>
      </c>
      <c r="AL30" s="0" t="n">
        <v>5</v>
      </c>
      <c r="AM30" s="0" t="n">
        <v>200</v>
      </c>
      <c r="AN30" s="2" t="s">
        <v>143</v>
      </c>
      <c r="AO30" s="0" t="n">
        <v>1</v>
      </c>
      <c r="AP30" s="2" t="s">
        <v>144</v>
      </c>
      <c r="AQ30" s="29" t="n">
        <v>0.75</v>
      </c>
      <c r="AR30" s="0" t="n">
        <v>200</v>
      </c>
      <c r="AS30" s="2" t="s">
        <v>145</v>
      </c>
      <c r="AT30" s="30" t="n">
        <v>0.25</v>
      </c>
      <c r="AU30" s="30" t="n">
        <v>0.145</v>
      </c>
      <c r="AV30" s="30" t="n">
        <v>0.05</v>
      </c>
      <c r="AW30" s="28" t="n">
        <f aca="false">FALSE()</f>
        <v>0</v>
      </c>
      <c r="AX30" s="28" t="n">
        <f aca="false">TRUE()</f>
        <v>1</v>
      </c>
      <c r="AY30" s="28" t="n">
        <f aca="false">FALSE()</f>
        <v>0</v>
      </c>
    </row>
    <row r="31" customFormat="false" ht="13.8" hidden="false" customHeight="false" outlineLevel="0" collapsed="false">
      <c r="A31" s="31" t="s">
        <v>194</v>
      </c>
      <c r="B31" s="25" t="s">
        <v>195</v>
      </c>
      <c r="C31" s="26" t="n">
        <f aca="false">FALSE()</f>
        <v>0</v>
      </c>
      <c r="D31" s="26" t="n">
        <f aca="false">FALSE()</f>
        <v>0</v>
      </c>
      <c r="E31" s="0" t="s">
        <v>131</v>
      </c>
      <c r="F31" s="0" t="s">
        <v>132</v>
      </c>
      <c r="G31" s="0" t="n">
        <v>1000</v>
      </c>
      <c r="H31" s="0" t="n">
        <v>500</v>
      </c>
      <c r="I31" s="2" t="s">
        <v>133</v>
      </c>
      <c r="J31" s="2" t="s">
        <v>133</v>
      </c>
      <c r="K31" s="0" t="s">
        <v>134</v>
      </c>
      <c r="L31" s="0" t="s">
        <v>135</v>
      </c>
      <c r="M31" s="0" t="s">
        <v>136</v>
      </c>
      <c r="N31" s="0" t="s">
        <v>137</v>
      </c>
      <c r="O31" s="27" t="n">
        <v>0</v>
      </c>
      <c r="P31" s="28" t="n">
        <f aca="false">FALSE()</f>
        <v>0</v>
      </c>
      <c r="Q31" s="27" t="n">
        <v>0.022</v>
      </c>
      <c r="R31" s="0" t="n">
        <v>3</v>
      </c>
      <c r="S31" s="0" t="n">
        <v>75</v>
      </c>
      <c r="T31" s="0" t="n">
        <v>50</v>
      </c>
      <c r="U31" s="0" t="n">
        <v>60</v>
      </c>
      <c r="V31" s="27" t="n">
        <v>0.02</v>
      </c>
      <c r="W31" s="0" t="n">
        <v>0</v>
      </c>
      <c r="X31" s="0" t="n">
        <v>10</v>
      </c>
      <c r="Y31" s="27" t="n">
        <v>0.04</v>
      </c>
      <c r="Z31" s="27" t="n">
        <v>0.04</v>
      </c>
      <c r="AA31" s="27" t="n">
        <v>0.03</v>
      </c>
      <c r="AB31" s="27" t="n">
        <v>0.01</v>
      </c>
      <c r="AC31" s="27" t="n">
        <v>0.075</v>
      </c>
      <c r="AD31" s="27" t="s">
        <v>138</v>
      </c>
      <c r="AE31" s="5" t="n">
        <v>0.0822</v>
      </c>
      <c r="AF31" s="27" t="n">
        <v>0.12</v>
      </c>
      <c r="AG31" s="0" t="s">
        <v>139</v>
      </c>
      <c r="AH31" s="2" t="s">
        <v>174</v>
      </c>
      <c r="AI31" s="2" t="s">
        <v>167</v>
      </c>
      <c r="AJ31" s="0" t="n">
        <v>30</v>
      </c>
      <c r="AK31" s="0" t="s">
        <v>185</v>
      </c>
      <c r="AL31" s="0" t="n">
        <v>10</v>
      </c>
      <c r="AM31" s="0" t="n">
        <v>200</v>
      </c>
      <c r="AN31" s="2" t="s">
        <v>143</v>
      </c>
      <c r="AO31" s="0" t="n">
        <v>1</v>
      </c>
      <c r="AP31" s="2" t="s">
        <v>144</v>
      </c>
      <c r="AQ31" s="29" t="n">
        <v>0.75</v>
      </c>
      <c r="AR31" s="0" t="n">
        <v>200</v>
      </c>
      <c r="AS31" s="2" t="s">
        <v>145</v>
      </c>
      <c r="AT31" s="30" t="n">
        <v>0.25</v>
      </c>
      <c r="AU31" s="30" t="n">
        <v>0.145</v>
      </c>
      <c r="AV31" s="30" t="n">
        <v>0.05</v>
      </c>
      <c r="AW31" s="28" t="n">
        <f aca="false">FALSE()</f>
        <v>0</v>
      </c>
      <c r="AX31" s="28" t="n">
        <f aca="false">TRUE()</f>
        <v>1</v>
      </c>
      <c r="AY31" s="28" t="n">
        <f aca="false">FALSE()</f>
        <v>0</v>
      </c>
    </row>
    <row r="32" customFormat="false" ht="13.8" hidden="false" customHeight="false" outlineLevel="0" collapsed="false">
      <c r="A32" s="0" t="s">
        <v>196</v>
      </c>
      <c r="B32" s="25" t="s">
        <v>197</v>
      </c>
      <c r="C32" s="26" t="n">
        <f aca="false">FALSE()</f>
        <v>0</v>
      </c>
      <c r="D32" s="26" t="n">
        <f aca="false">FALSE()</f>
        <v>0</v>
      </c>
      <c r="E32" s="0" t="s">
        <v>131</v>
      </c>
      <c r="F32" s="0" t="s">
        <v>132</v>
      </c>
      <c r="G32" s="0" t="n">
        <v>1000</v>
      </c>
      <c r="H32" s="0" t="n">
        <v>500</v>
      </c>
      <c r="I32" s="2" t="s">
        <v>133</v>
      </c>
      <c r="J32" s="2" t="s">
        <v>133</v>
      </c>
      <c r="K32" s="0" t="s">
        <v>134</v>
      </c>
      <c r="L32" s="0" t="s">
        <v>135</v>
      </c>
      <c r="M32" s="0" t="s">
        <v>136</v>
      </c>
      <c r="N32" s="0" t="s">
        <v>137</v>
      </c>
      <c r="O32" s="27" t="n">
        <v>0</v>
      </c>
      <c r="P32" s="28" t="n">
        <f aca="false">FALSE()</f>
        <v>0</v>
      </c>
      <c r="Q32" s="27" t="n">
        <v>0.022</v>
      </c>
      <c r="R32" s="0" t="n">
        <v>3</v>
      </c>
      <c r="S32" s="0" t="n">
        <v>75</v>
      </c>
      <c r="T32" s="0" t="n">
        <v>50</v>
      </c>
      <c r="U32" s="0" t="n">
        <v>60</v>
      </c>
      <c r="V32" s="27" t="n">
        <v>0.02</v>
      </c>
      <c r="W32" s="0" t="n">
        <v>0</v>
      </c>
      <c r="X32" s="0" t="n">
        <v>10</v>
      </c>
      <c r="Y32" s="27" t="n">
        <v>0.04</v>
      </c>
      <c r="Z32" s="27" t="n">
        <v>0.04</v>
      </c>
      <c r="AA32" s="27" t="n">
        <v>0.03</v>
      </c>
      <c r="AB32" s="27" t="n">
        <v>0.01</v>
      </c>
      <c r="AC32" s="27" t="n">
        <v>0.075</v>
      </c>
      <c r="AD32" s="27" t="s">
        <v>138</v>
      </c>
      <c r="AE32" s="5" t="n">
        <v>0.0822</v>
      </c>
      <c r="AF32" s="27" t="n">
        <v>0.12</v>
      </c>
      <c r="AG32" s="0" t="s">
        <v>139</v>
      </c>
      <c r="AH32" s="2" t="s">
        <v>140</v>
      </c>
      <c r="AI32" s="2" t="s">
        <v>167</v>
      </c>
      <c r="AJ32" s="0" t="n">
        <v>30</v>
      </c>
      <c r="AK32" s="0" t="s">
        <v>185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144</v>
      </c>
      <c r="AQ32" s="29" t="n">
        <v>1</v>
      </c>
      <c r="AR32" s="0" t="n">
        <v>200</v>
      </c>
      <c r="AS32" s="2" t="s">
        <v>145</v>
      </c>
      <c r="AT32" s="30" t="n">
        <v>0.25</v>
      </c>
      <c r="AU32" s="30" t="n">
        <v>0.145</v>
      </c>
      <c r="AV32" s="30" t="n">
        <v>0.05</v>
      </c>
      <c r="AW32" s="28" t="n">
        <f aca="false">FALSE()</f>
        <v>0</v>
      </c>
      <c r="AX32" s="28" t="n">
        <f aca="false">TRUE()</f>
        <v>1</v>
      </c>
      <c r="AY32" s="28" t="n">
        <f aca="false">FALSE()</f>
        <v>0</v>
      </c>
    </row>
    <row r="33" customFormat="false" ht="13.8" hidden="false" customHeight="false" outlineLevel="0" collapsed="false">
      <c r="C33" s="26"/>
      <c r="D33" s="26"/>
      <c r="I33" s="2"/>
      <c r="J33" s="2"/>
      <c r="O33" s="27"/>
      <c r="P33" s="28"/>
      <c r="Q33" s="27"/>
      <c r="V33" s="27"/>
      <c r="Y33" s="27"/>
      <c r="Z33" s="27"/>
      <c r="AA33" s="27"/>
      <c r="AB33" s="27"/>
      <c r="AC33" s="27"/>
      <c r="AD33" s="27"/>
      <c r="AF33" s="27"/>
      <c r="AH33" s="2"/>
      <c r="AI33" s="2"/>
      <c r="AN33" s="2"/>
      <c r="AP33" s="2"/>
      <c r="AQ33" s="29"/>
      <c r="AS33" s="2"/>
      <c r="AT33" s="30"/>
      <c r="AU33" s="30"/>
      <c r="AV33" s="30"/>
      <c r="AW33" s="28"/>
      <c r="AX33" s="28"/>
      <c r="AY33" s="28"/>
    </row>
    <row r="34" customFormat="false" ht="13.8" hidden="false" customHeight="false" outlineLevel="0" collapsed="false">
      <c r="A34" s="32" t="s">
        <v>198</v>
      </c>
      <c r="B34" s="25" t="s">
        <v>199</v>
      </c>
      <c r="C34" s="26" t="n">
        <f aca="false">FALSE()</f>
        <v>0</v>
      </c>
      <c r="D34" s="26" t="n">
        <f aca="false">FALSE()</f>
        <v>0</v>
      </c>
      <c r="E34" s="0" t="s">
        <v>131</v>
      </c>
      <c r="F34" s="0" t="s">
        <v>132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27" t="n">
        <v>0</v>
      </c>
      <c r="P34" s="28" t="n">
        <f aca="false">FALSE()</f>
        <v>0</v>
      </c>
      <c r="Q34" s="27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7" t="n">
        <v>0.02</v>
      </c>
      <c r="W34" s="0" t="n">
        <v>0</v>
      </c>
      <c r="X34" s="0" t="n">
        <v>10</v>
      </c>
      <c r="Y34" s="27" t="n">
        <v>0.04</v>
      </c>
      <c r="Z34" s="27" t="n">
        <v>0.04</v>
      </c>
      <c r="AA34" s="27" t="n">
        <v>0.03</v>
      </c>
      <c r="AB34" s="27" t="n">
        <v>0.01</v>
      </c>
      <c r="AC34" s="27" t="n">
        <v>0.064</v>
      </c>
      <c r="AD34" s="27" t="s">
        <v>138</v>
      </c>
      <c r="AE34" s="5" t="n">
        <v>0.0822</v>
      </c>
      <c r="AF34" s="27" t="n">
        <v>0.12</v>
      </c>
      <c r="AG34" s="0" t="s">
        <v>139</v>
      </c>
      <c r="AH34" s="2" t="s">
        <v>140</v>
      </c>
      <c r="AI34" s="2" t="s">
        <v>167</v>
      </c>
      <c r="AJ34" s="0" t="n">
        <v>15</v>
      </c>
      <c r="AK34" s="0" t="s">
        <v>185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9" t="n">
        <v>0.75</v>
      </c>
      <c r="AR34" s="33" t="n">
        <f aca="false">225068282*0.75</f>
        <v>168801211.5</v>
      </c>
      <c r="AS34" s="2" t="s">
        <v>145</v>
      </c>
      <c r="AT34" s="30" t="n">
        <v>0.25</v>
      </c>
      <c r="AU34" s="30" t="n">
        <v>0.145</v>
      </c>
      <c r="AV34" s="30" t="n">
        <v>0.05</v>
      </c>
      <c r="AW34" s="28" t="n">
        <f aca="false">FALSE()</f>
        <v>0</v>
      </c>
      <c r="AX34" s="28" t="n">
        <f aca="false">TRUE()</f>
        <v>1</v>
      </c>
      <c r="AY34" s="28" t="n">
        <f aca="false">FALSE()</f>
        <v>0</v>
      </c>
    </row>
    <row r="35" customFormat="false" ht="13.8" hidden="false" customHeight="false" outlineLevel="0" collapsed="false">
      <c r="A35" s="0" t="s">
        <v>200</v>
      </c>
      <c r="B35" s="25" t="s">
        <v>201</v>
      </c>
      <c r="C35" s="26" t="n">
        <f aca="false">FALSE()</f>
        <v>0</v>
      </c>
      <c r="D35" s="26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7" t="n">
        <v>0</v>
      </c>
      <c r="P35" s="28" t="n">
        <f aca="false">FALSE()</f>
        <v>0</v>
      </c>
      <c r="Q35" s="27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7" t="n">
        <v>0.02</v>
      </c>
      <c r="W35" s="0" t="n">
        <v>0</v>
      </c>
      <c r="X35" s="0" t="n">
        <v>10</v>
      </c>
      <c r="Y35" s="27" t="n">
        <v>0.04</v>
      </c>
      <c r="Z35" s="27" t="n">
        <v>0.04</v>
      </c>
      <c r="AA35" s="27" t="n">
        <v>0.03</v>
      </c>
      <c r="AB35" s="27" t="n">
        <v>0.01</v>
      </c>
      <c r="AC35" s="27" t="n">
        <v>0.064</v>
      </c>
      <c r="AD35" s="27" t="s">
        <v>138</v>
      </c>
      <c r="AE35" s="5" t="n">
        <v>0.0712</v>
      </c>
      <c r="AF35" s="27" t="n">
        <v>0.12</v>
      </c>
      <c r="AG35" s="0" t="s">
        <v>139</v>
      </c>
      <c r="AH35" s="2" t="s">
        <v>140</v>
      </c>
      <c r="AI35" s="2" t="s">
        <v>167</v>
      </c>
      <c r="AJ35" s="0" t="n">
        <v>15</v>
      </c>
      <c r="AK35" s="0" t="s">
        <v>185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9" t="n">
        <v>0.75</v>
      </c>
      <c r="AR35" s="33" t="n">
        <f aca="false">225068282*0.75</f>
        <v>168801211.5</v>
      </c>
      <c r="AS35" s="2" t="s">
        <v>145</v>
      </c>
      <c r="AT35" s="30" t="n">
        <v>0.25</v>
      </c>
      <c r="AU35" s="30" t="n">
        <v>0.145</v>
      </c>
      <c r="AV35" s="30" t="n">
        <v>0.05</v>
      </c>
      <c r="AW35" s="28" t="n">
        <f aca="false">FALSE()</f>
        <v>0</v>
      </c>
      <c r="AX35" s="28" t="n">
        <f aca="false">TRUE()</f>
        <v>1</v>
      </c>
      <c r="AY35" s="28" t="n">
        <f aca="false">FALSE()</f>
        <v>0</v>
      </c>
    </row>
    <row r="36" customFormat="false" ht="13.8" hidden="false" customHeight="false" outlineLevel="0" collapsed="false">
      <c r="A36" s="0" t="s">
        <v>202</v>
      </c>
      <c r="B36" s="25" t="s">
        <v>201</v>
      </c>
      <c r="C36" s="26" t="n">
        <f aca="false">FALSE()</f>
        <v>0</v>
      </c>
      <c r="D36" s="26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7" t="n">
        <v>0</v>
      </c>
      <c r="P36" s="28" t="n">
        <f aca="false">FALSE()</f>
        <v>0</v>
      </c>
      <c r="Q36" s="27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7" t="n">
        <v>0.02</v>
      </c>
      <c r="W36" s="0" t="n">
        <v>0</v>
      </c>
      <c r="X36" s="0" t="n">
        <v>10</v>
      </c>
      <c r="Y36" s="27" t="n">
        <v>0.04</v>
      </c>
      <c r="Z36" s="27" t="n">
        <v>0.04</v>
      </c>
      <c r="AA36" s="27" t="n">
        <v>0.03</v>
      </c>
      <c r="AB36" s="27" t="n">
        <v>0.01</v>
      </c>
      <c r="AC36" s="27" t="n">
        <v>0.064</v>
      </c>
      <c r="AD36" s="27" t="s">
        <v>138</v>
      </c>
      <c r="AE36" s="5" t="n">
        <v>0.064</v>
      </c>
      <c r="AF36" s="27" t="n">
        <v>0.12</v>
      </c>
      <c r="AG36" s="0" t="s">
        <v>139</v>
      </c>
      <c r="AH36" s="2" t="s">
        <v>140</v>
      </c>
      <c r="AI36" s="2" t="s">
        <v>167</v>
      </c>
      <c r="AJ36" s="0" t="n">
        <v>15</v>
      </c>
      <c r="AK36" s="0" t="s">
        <v>185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9" t="n">
        <v>0.75</v>
      </c>
      <c r="AR36" s="33" t="n">
        <f aca="false">225068282*0.75</f>
        <v>168801211.5</v>
      </c>
      <c r="AS36" s="2" t="s">
        <v>145</v>
      </c>
      <c r="AT36" s="30" t="n">
        <v>0.25</v>
      </c>
      <c r="AU36" s="30" t="n">
        <v>0.145</v>
      </c>
      <c r="AV36" s="30" t="n">
        <v>0.05</v>
      </c>
      <c r="AW36" s="28" t="n">
        <f aca="false">FALSE()</f>
        <v>0</v>
      </c>
      <c r="AX36" s="28" t="n">
        <f aca="false">TRUE()</f>
        <v>1</v>
      </c>
      <c r="AY36" s="28" t="n">
        <f aca="false">FALSE()</f>
        <v>0</v>
      </c>
    </row>
    <row r="37" customFormat="false" ht="13.8" hidden="false" customHeight="false" outlineLevel="0" collapsed="false">
      <c r="A37" s="34" t="s">
        <v>203</v>
      </c>
      <c r="B37" s="25" t="s">
        <v>204</v>
      </c>
      <c r="C37" s="26" t="n">
        <f aca="false">FALSE()</f>
        <v>0</v>
      </c>
      <c r="D37" s="26" t="n">
        <f aca="false">FALSE()</f>
        <v>0</v>
      </c>
      <c r="E37" s="0" t="s">
        <v>131</v>
      </c>
      <c r="F37" s="0" t="s">
        <v>132</v>
      </c>
      <c r="G37" s="0" t="n">
        <v>1000</v>
      </c>
      <c r="H37" s="0" t="n">
        <v>500</v>
      </c>
      <c r="I37" s="2" t="s">
        <v>133</v>
      </c>
      <c r="J37" s="2" t="s">
        <v>133</v>
      </c>
      <c r="K37" s="0" t="s">
        <v>134</v>
      </c>
      <c r="L37" s="0" t="s">
        <v>135</v>
      </c>
      <c r="M37" s="0" t="s">
        <v>136</v>
      </c>
      <c r="N37" s="0" t="s">
        <v>137</v>
      </c>
      <c r="O37" s="27" t="n">
        <v>0</v>
      </c>
      <c r="P37" s="28" t="n">
        <f aca="false">FALSE()</f>
        <v>0</v>
      </c>
      <c r="Q37" s="27" t="n">
        <v>0.022</v>
      </c>
      <c r="R37" s="0" t="n">
        <v>3</v>
      </c>
      <c r="S37" s="0" t="n">
        <v>75</v>
      </c>
      <c r="T37" s="0" t="n">
        <v>50</v>
      </c>
      <c r="U37" s="0" t="n">
        <v>60</v>
      </c>
      <c r="V37" s="27" t="n">
        <v>0.02</v>
      </c>
      <c r="W37" s="0" t="n">
        <v>0</v>
      </c>
      <c r="X37" s="0" t="n">
        <v>10</v>
      </c>
      <c r="Y37" s="27" t="n">
        <v>0.04</v>
      </c>
      <c r="Z37" s="27" t="n">
        <v>0.04</v>
      </c>
      <c r="AA37" s="27" t="n">
        <v>0.03</v>
      </c>
      <c r="AB37" s="27" t="n">
        <v>0.01</v>
      </c>
      <c r="AC37" s="27" t="n">
        <v>0.059</v>
      </c>
      <c r="AD37" s="27" t="s">
        <v>138</v>
      </c>
      <c r="AE37" s="5" t="n">
        <v>0.0822</v>
      </c>
      <c r="AF37" s="27" t="n">
        <v>0.12</v>
      </c>
      <c r="AG37" s="0" t="s">
        <v>139</v>
      </c>
      <c r="AH37" s="2" t="s">
        <v>140</v>
      </c>
      <c r="AI37" s="2" t="s">
        <v>167</v>
      </c>
      <c r="AJ37" s="0" t="n">
        <v>15</v>
      </c>
      <c r="AK37" s="0" t="s">
        <v>185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9" t="n">
        <v>0.75</v>
      </c>
      <c r="AR37" s="33" t="n">
        <f aca="false">225068282*0.75</f>
        <v>168801211.5</v>
      </c>
      <c r="AS37" s="2" t="s">
        <v>145</v>
      </c>
      <c r="AT37" s="30" t="n">
        <v>0.25</v>
      </c>
      <c r="AU37" s="30" t="n">
        <v>0.145</v>
      </c>
      <c r="AV37" s="30" t="n">
        <v>0.05</v>
      </c>
      <c r="AW37" s="28" t="n">
        <f aca="false">FALSE()</f>
        <v>0</v>
      </c>
      <c r="AX37" s="28" t="n">
        <f aca="false">TRUE()</f>
        <v>1</v>
      </c>
      <c r="AY37" s="28" t="n">
        <f aca="false">FALSE()</f>
        <v>0</v>
      </c>
    </row>
    <row r="38" customFormat="false" ht="13.8" hidden="false" customHeight="false" outlineLevel="0" collapsed="false">
      <c r="A38" s="0" t="s">
        <v>205</v>
      </c>
      <c r="B38" s="25" t="s">
        <v>206</v>
      </c>
      <c r="C38" s="26" t="n">
        <f aca="false">FALSE()</f>
        <v>0</v>
      </c>
      <c r="D38" s="26" t="n">
        <f aca="false">FALSE()</f>
        <v>0</v>
      </c>
      <c r="E38" s="0" t="s">
        <v>131</v>
      </c>
      <c r="F38" s="0" t="s">
        <v>132</v>
      </c>
      <c r="G38" s="0" t="n">
        <v>1000</v>
      </c>
      <c r="H38" s="0" t="n">
        <v>500</v>
      </c>
      <c r="I38" s="2" t="s">
        <v>133</v>
      </c>
      <c r="J38" s="2" t="s">
        <v>133</v>
      </c>
      <c r="K38" s="0" t="s">
        <v>134</v>
      </c>
      <c r="L38" s="0" t="s">
        <v>135</v>
      </c>
      <c r="M38" s="0" t="s">
        <v>136</v>
      </c>
      <c r="N38" s="0" t="s">
        <v>137</v>
      </c>
      <c r="O38" s="27" t="n">
        <v>0</v>
      </c>
      <c r="P38" s="28" t="n">
        <f aca="false">FALSE()</f>
        <v>0</v>
      </c>
      <c r="Q38" s="27" t="n">
        <v>0.022</v>
      </c>
      <c r="R38" s="0" t="n">
        <v>3</v>
      </c>
      <c r="S38" s="0" t="n">
        <v>75</v>
      </c>
      <c r="T38" s="0" t="n">
        <v>50</v>
      </c>
      <c r="U38" s="0" t="n">
        <v>60</v>
      </c>
      <c r="V38" s="27" t="n">
        <v>0.02</v>
      </c>
      <c r="W38" s="0" t="n">
        <v>0</v>
      </c>
      <c r="X38" s="0" t="n">
        <v>10</v>
      </c>
      <c r="Y38" s="27" t="n">
        <v>0.04</v>
      </c>
      <c r="Z38" s="27" t="n">
        <v>0.04</v>
      </c>
      <c r="AA38" s="27" t="n">
        <v>0.03</v>
      </c>
      <c r="AB38" s="27" t="n">
        <v>0.01</v>
      </c>
      <c r="AC38" s="27" t="n">
        <v>0.059</v>
      </c>
      <c r="AD38" s="27" t="s">
        <v>138</v>
      </c>
      <c r="AE38" s="5" t="n">
        <v>0.0662</v>
      </c>
      <c r="AF38" s="27" t="n">
        <v>0.12</v>
      </c>
      <c r="AG38" s="0" t="s">
        <v>139</v>
      </c>
      <c r="AH38" s="2" t="s">
        <v>140</v>
      </c>
      <c r="AI38" s="2" t="s">
        <v>167</v>
      </c>
      <c r="AJ38" s="0" t="n">
        <v>15</v>
      </c>
      <c r="AK38" s="0" t="s">
        <v>185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9" t="n">
        <v>0.75</v>
      </c>
      <c r="AR38" s="33" t="n">
        <f aca="false">225068282*0.75</f>
        <v>168801211.5</v>
      </c>
      <c r="AS38" s="2" t="s">
        <v>145</v>
      </c>
      <c r="AT38" s="30" t="n">
        <v>0.25</v>
      </c>
      <c r="AU38" s="30" t="n">
        <v>0.145</v>
      </c>
      <c r="AV38" s="30" t="n">
        <v>0.05</v>
      </c>
      <c r="AW38" s="28" t="n">
        <f aca="false">FALSE()</f>
        <v>0</v>
      </c>
      <c r="AX38" s="28" t="n">
        <f aca="false">TRUE()</f>
        <v>1</v>
      </c>
      <c r="AY38" s="28" t="n">
        <f aca="false">FALSE()</f>
        <v>0</v>
      </c>
    </row>
    <row r="39" customFormat="false" ht="13.8" hidden="false" customHeight="false" outlineLevel="0" collapsed="false">
      <c r="A39" s="0" t="s">
        <v>207</v>
      </c>
      <c r="B39" s="25" t="s">
        <v>208</v>
      </c>
      <c r="C39" s="26" t="n">
        <f aca="false">FALSE()</f>
        <v>0</v>
      </c>
      <c r="D39" s="26" t="n">
        <f aca="false">FALSE()</f>
        <v>0</v>
      </c>
      <c r="E39" s="0" t="s">
        <v>131</v>
      </c>
      <c r="F39" s="0" t="s">
        <v>132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134</v>
      </c>
      <c r="L39" s="0" t="s">
        <v>135</v>
      </c>
      <c r="M39" s="0" t="s">
        <v>136</v>
      </c>
      <c r="N39" s="0" t="s">
        <v>137</v>
      </c>
      <c r="O39" s="27" t="n">
        <v>0</v>
      </c>
      <c r="P39" s="28" t="n">
        <f aca="false">FALSE()</f>
        <v>0</v>
      </c>
      <c r="Q39" s="27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7" t="n">
        <v>0.02</v>
      </c>
      <c r="W39" s="0" t="n">
        <v>0</v>
      </c>
      <c r="X39" s="0" t="n">
        <v>10</v>
      </c>
      <c r="Y39" s="27" t="n">
        <v>0.04</v>
      </c>
      <c r="Z39" s="27" t="n">
        <v>0.04</v>
      </c>
      <c r="AA39" s="27" t="n">
        <v>0.03</v>
      </c>
      <c r="AB39" s="27" t="n">
        <v>0.01</v>
      </c>
      <c r="AC39" s="27" t="n">
        <v>0.059</v>
      </c>
      <c r="AD39" s="27" t="s">
        <v>138</v>
      </c>
      <c r="AE39" s="5" t="n">
        <v>0.059</v>
      </c>
      <c r="AF39" s="27" t="n">
        <v>0.12</v>
      </c>
      <c r="AG39" s="0" t="s">
        <v>139</v>
      </c>
      <c r="AH39" s="2" t="s">
        <v>140</v>
      </c>
      <c r="AI39" s="2" t="s">
        <v>167</v>
      </c>
      <c r="AJ39" s="0" t="n">
        <v>15</v>
      </c>
      <c r="AK39" s="0" t="s">
        <v>185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9" t="n">
        <v>0.75</v>
      </c>
      <c r="AR39" s="33" t="n">
        <f aca="false">225068282*0.75</f>
        <v>168801211.5</v>
      </c>
      <c r="AS39" s="2" t="s">
        <v>145</v>
      </c>
      <c r="AT39" s="30" t="n">
        <v>0.25</v>
      </c>
      <c r="AU39" s="30" t="n">
        <v>0.145</v>
      </c>
      <c r="AV39" s="30" t="n">
        <v>0.05</v>
      </c>
      <c r="AW39" s="28" t="n">
        <f aca="false">FALSE()</f>
        <v>0</v>
      </c>
      <c r="AX39" s="28" t="n">
        <f aca="false">TRUE()</f>
        <v>1</v>
      </c>
      <c r="AY39" s="28" t="n">
        <f aca="false">FALSE()</f>
        <v>0</v>
      </c>
    </row>
    <row r="40" customFormat="false" ht="13.8" hidden="false" customHeight="false" outlineLevel="0" collapsed="false">
      <c r="B40" s="25"/>
      <c r="C40" s="26"/>
      <c r="D40" s="26"/>
      <c r="I40" s="2"/>
      <c r="J40" s="2"/>
      <c r="O40" s="27"/>
      <c r="P40" s="28"/>
      <c r="Q40" s="27"/>
      <c r="V40" s="27"/>
      <c r="Y40" s="27"/>
      <c r="Z40" s="27"/>
      <c r="AA40" s="27"/>
      <c r="AB40" s="27"/>
      <c r="AC40" s="27"/>
      <c r="AD40" s="27"/>
      <c r="AF40" s="27"/>
      <c r="AH40" s="2"/>
      <c r="AI40" s="2"/>
      <c r="AN40" s="2"/>
      <c r="AP40" s="2"/>
      <c r="AQ40" s="29"/>
      <c r="AR40" s="33"/>
      <c r="AS40" s="2"/>
      <c r="AT40" s="30"/>
      <c r="AU40" s="30"/>
      <c r="AV40" s="30"/>
      <c r="AW40" s="28"/>
      <c r="AX40" s="28"/>
      <c r="AY40" s="28"/>
    </row>
    <row r="41" customFormat="false" ht="13.8" hidden="false" customHeight="false" outlineLevel="0" collapsed="false">
      <c r="A41" s="0" t="s">
        <v>209</v>
      </c>
      <c r="B41" s="25" t="s">
        <v>197</v>
      </c>
      <c r="C41" s="26" t="n">
        <f aca="false">FALSE()</f>
        <v>0</v>
      </c>
      <c r="D41" s="26" t="n">
        <f aca="false">FALSE()</f>
        <v>0</v>
      </c>
      <c r="E41" s="0" t="s">
        <v>131</v>
      </c>
      <c r="F41" s="0" t="s">
        <v>132</v>
      </c>
      <c r="G41" s="0" t="n">
        <v>1000</v>
      </c>
      <c r="H41" s="0" t="n">
        <v>500</v>
      </c>
      <c r="I41" s="2" t="s">
        <v>133</v>
      </c>
      <c r="J41" s="2" t="s">
        <v>133</v>
      </c>
      <c r="K41" s="0" t="s">
        <v>134</v>
      </c>
      <c r="L41" s="0" t="s">
        <v>135</v>
      </c>
      <c r="M41" s="0" t="s">
        <v>136</v>
      </c>
      <c r="N41" s="0" t="s">
        <v>137</v>
      </c>
      <c r="O41" s="27" t="n">
        <v>0</v>
      </c>
      <c r="P41" s="28" t="n">
        <f aca="false">FALSE()</f>
        <v>0</v>
      </c>
      <c r="Q41" s="27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7" t="n">
        <v>0.02</v>
      </c>
      <c r="W41" s="0" t="n">
        <v>0</v>
      </c>
      <c r="X41" s="0" t="n">
        <v>10</v>
      </c>
      <c r="Y41" s="27" t="n">
        <v>0.04</v>
      </c>
      <c r="Z41" s="27" t="n">
        <v>0.04</v>
      </c>
      <c r="AA41" s="27" t="n">
        <v>0.03</v>
      </c>
      <c r="AB41" s="27" t="n">
        <v>0.01</v>
      </c>
      <c r="AC41" s="27" t="n">
        <v>0.075</v>
      </c>
      <c r="AD41" s="27" t="s">
        <v>138</v>
      </c>
      <c r="AE41" s="5" t="n">
        <v>0.0822</v>
      </c>
      <c r="AF41" s="27" t="n">
        <v>0.12</v>
      </c>
      <c r="AG41" s="0" t="s">
        <v>139</v>
      </c>
      <c r="AH41" s="2" t="s">
        <v>140</v>
      </c>
      <c r="AI41" s="2" t="s">
        <v>167</v>
      </c>
      <c r="AJ41" s="0" t="n">
        <v>30</v>
      </c>
      <c r="AK41" s="0" t="s">
        <v>185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144</v>
      </c>
      <c r="AQ41" s="29" t="n">
        <v>0.75</v>
      </c>
      <c r="AR41" s="0" t="n">
        <v>200</v>
      </c>
      <c r="AS41" s="2" t="s">
        <v>210</v>
      </c>
      <c r="AT41" s="30" t="n">
        <v>0.2</v>
      </c>
      <c r="AU41" s="30" t="n">
        <v>0.145</v>
      </c>
      <c r="AV41" s="30" t="n">
        <v>0.05</v>
      </c>
      <c r="AW41" s="28" t="n">
        <f aca="false">FALSE()</f>
        <v>0</v>
      </c>
      <c r="AX41" s="28" t="n">
        <f aca="false">TRUE()</f>
        <v>1</v>
      </c>
      <c r="AY41" s="28" t="n">
        <f aca="false">FALSE()</f>
        <v>0</v>
      </c>
    </row>
    <row r="42" customFormat="false" ht="13.8" hidden="false" customHeight="false" outlineLevel="0" collapsed="false">
      <c r="A42" s="32" t="s">
        <v>211</v>
      </c>
      <c r="B42" s="25" t="s">
        <v>199</v>
      </c>
      <c r="C42" s="26" t="n">
        <f aca="false">FALSE()</f>
        <v>0</v>
      </c>
      <c r="D42" s="26" t="n">
        <f aca="false">FALSE()</f>
        <v>0</v>
      </c>
      <c r="E42" s="0" t="s">
        <v>131</v>
      </c>
      <c r="F42" s="0" t="s">
        <v>132</v>
      </c>
      <c r="G42" s="0" t="n">
        <v>1000</v>
      </c>
      <c r="H42" s="0" t="n">
        <v>500</v>
      </c>
      <c r="I42" s="2" t="s">
        <v>133</v>
      </c>
      <c r="J42" s="2" t="s">
        <v>133</v>
      </c>
      <c r="K42" s="0" t="s">
        <v>134</v>
      </c>
      <c r="L42" s="0" t="s">
        <v>135</v>
      </c>
      <c r="M42" s="0" t="s">
        <v>136</v>
      </c>
      <c r="N42" s="0" t="s">
        <v>137</v>
      </c>
      <c r="O42" s="27" t="n">
        <v>0</v>
      </c>
      <c r="P42" s="28" t="n">
        <f aca="false">FALSE()</f>
        <v>0</v>
      </c>
      <c r="Q42" s="27" t="n">
        <v>0.022</v>
      </c>
      <c r="R42" s="0" t="n">
        <v>3</v>
      </c>
      <c r="S42" s="0" t="n">
        <v>75</v>
      </c>
      <c r="T42" s="0" t="n">
        <v>50</v>
      </c>
      <c r="U42" s="0" t="n">
        <v>60</v>
      </c>
      <c r="V42" s="27" t="n">
        <v>0.02</v>
      </c>
      <c r="W42" s="0" t="n">
        <v>0</v>
      </c>
      <c r="X42" s="0" t="n">
        <v>10</v>
      </c>
      <c r="Y42" s="27" t="n">
        <v>0.04</v>
      </c>
      <c r="Z42" s="27" t="n">
        <v>0.04</v>
      </c>
      <c r="AA42" s="27" t="n">
        <v>0.03</v>
      </c>
      <c r="AB42" s="27" t="n">
        <v>0.01</v>
      </c>
      <c r="AC42" s="27" t="n">
        <v>0.064</v>
      </c>
      <c r="AD42" s="27" t="s">
        <v>138</v>
      </c>
      <c r="AE42" s="5" t="n">
        <v>0.0822</v>
      </c>
      <c r="AF42" s="27" t="n">
        <v>0.12</v>
      </c>
      <c r="AG42" s="0" t="s">
        <v>139</v>
      </c>
      <c r="AH42" s="2" t="s">
        <v>140</v>
      </c>
      <c r="AI42" s="2" t="s">
        <v>167</v>
      </c>
      <c r="AJ42" s="0" t="n">
        <v>15</v>
      </c>
      <c r="AK42" s="0" t="s">
        <v>185</v>
      </c>
      <c r="AL42" s="0" t="n">
        <v>5</v>
      </c>
      <c r="AM42" s="0" t="n">
        <v>200</v>
      </c>
      <c r="AN42" s="2" t="s">
        <v>143</v>
      </c>
      <c r="AO42" s="0" t="n">
        <v>1</v>
      </c>
      <c r="AP42" s="2" t="s">
        <v>143</v>
      </c>
      <c r="AQ42" s="29" t="n">
        <v>0.75</v>
      </c>
      <c r="AR42" s="33" t="n">
        <f aca="false">225068282*0.75</f>
        <v>168801211.5</v>
      </c>
      <c r="AS42" s="2" t="s">
        <v>210</v>
      </c>
      <c r="AT42" s="30" t="n">
        <v>0.2</v>
      </c>
      <c r="AU42" s="30" t="n">
        <v>0.145</v>
      </c>
      <c r="AV42" s="30" t="n">
        <v>0.05</v>
      </c>
      <c r="AW42" s="28" t="n">
        <f aca="false">FALSE()</f>
        <v>0</v>
      </c>
      <c r="AX42" s="28" t="n">
        <f aca="false">TRUE()</f>
        <v>1</v>
      </c>
      <c r="AY42" s="28" t="n">
        <f aca="false">FALSE()</f>
        <v>0</v>
      </c>
    </row>
    <row r="43" customFormat="false" ht="13.8" hidden="false" customHeight="false" outlineLevel="0" collapsed="false">
      <c r="A43" s="34" t="s">
        <v>212</v>
      </c>
      <c r="B43" s="25" t="s">
        <v>204</v>
      </c>
      <c r="C43" s="26" t="n">
        <f aca="false">FALSE()</f>
        <v>0</v>
      </c>
      <c r="D43" s="26" t="n">
        <f aca="false">FALSE()</f>
        <v>0</v>
      </c>
      <c r="E43" s="0" t="s">
        <v>131</v>
      </c>
      <c r="F43" s="0" t="s">
        <v>132</v>
      </c>
      <c r="G43" s="0" t="n">
        <v>1000</v>
      </c>
      <c r="H43" s="0" t="n">
        <v>500</v>
      </c>
      <c r="I43" s="2" t="s">
        <v>133</v>
      </c>
      <c r="J43" s="2" t="s">
        <v>133</v>
      </c>
      <c r="K43" s="0" t="s">
        <v>134</v>
      </c>
      <c r="L43" s="0" t="s">
        <v>135</v>
      </c>
      <c r="M43" s="0" t="s">
        <v>136</v>
      </c>
      <c r="N43" s="0" t="s">
        <v>137</v>
      </c>
      <c r="O43" s="27" t="n">
        <v>0</v>
      </c>
      <c r="P43" s="28" t="n">
        <f aca="false">FALSE()</f>
        <v>0</v>
      </c>
      <c r="Q43" s="27" t="n">
        <v>0.022</v>
      </c>
      <c r="R43" s="0" t="n">
        <v>3</v>
      </c>
      <c r="S43" s="0" t="n">
        <v>75</v>
      </c>
      <c r="T43" s="0" t="n">
        <v>50</v>
      </c>
      <c r="U43" s="0" t="n">
        <v>60</v>
      </c>
      <c r="V43" s="27" t="n">
        <v>0.02</v>
      </c>
      <c r="W43" s="0" t="n">
        <v>0</v>
      </c>
      <c r="X43" s="0" t="n">
        <v>10</v>
      </c>
      <c r="Y43" s="27" t="n">
        <v>0.04</v>
      </c>
      <c r="Z43" s="27" t="n">
        <v>0.04</v>
      </c>
      <c r="AA43" s="27" t="n">
        <v>0.03</v>
      </c>
      <c r="AB43" s="27" t="n">
        <v>0.01</v>
      </c>
      <c r="AC43" s="27" t="n">
        <v>0.059</v>
      </c>
      <c r="AD43" s="27" t="s">
        <v>138</v>
      </c>
      <c r="AE43" s="5" t="n">
        <v>0.0822</v>
      </c>
      <c r="AF43" s="27" t="n">
        <v>0.12</v>
      </c>
      <c r="AG43" s="0" t="s">
        <v>139</v>
      </c>
      <c r="AH43" s="2" t="s">
        <v>140</v>
      </c>
      <c r="AI43" s="2" t="s">
        <v>167</v>
      </c>
      <c r="AJ43" s="0" t="n">
        <v>15</v>
      </c>
      <c r="AK43" s="0" t="s">
        <v>185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9" t="n">
        <v>0.75</v>
      </c>
      <c r="AR43" s="33" t="n">
        <f aca="false">225068282*0.75</f>
        <v>168801211.5</v>
      </c>
      <c r="AS43" s="2" t="s">
        <v>210</v>
      </c>
      <c r="AT43" s="30" t="n">
        <v>0.2</v>
      </c>
      <c r="AU43" s="30" t="n">
        <v>0.145</v>
      </c>
      <c r="AV43" s="30" t="n">
        <v>0.05</v>
      </c>
      <c r="AW43" s="28" t="n">
        <f aca="false">FALSE()</f>
        <v>0</v>
      </c>
      <c r="AX43" s="28" t="n">
        <f aca="false">TRUE()</f>
        <v>1</v>
      </c>
      <c r="AY43" s="28" t="n">
        <f aca="false">FALSE()</f>
        <v>0</v>
      </c>
    </row>
    <row r="44" customFormat="false" ht="13.8" hidden="false" customHeight="false" outlineLevel="0" collapsed="false">
      <c r="C44" s="26"/>
      <c r="D44" s="26"/>
      <c r="I44" s="2"/>
      <c r="J44" s="2"/>
      <c r="O44" s="27"/>
      <c r="P44" s="28"/>
      <c r="Q44" s="27"/>
      <c r="V44" s="27"/>
      <c r="Y44" s="27"/>
      <c r="Z44" s="27"/>
      <c r="AA44" s="27"/>
      <c r="AB44" s="27"/>
      <c r="AC44" s="27"/>
      <c r="AD44" s="27"/>
      <c r="AF44" s="27"/>
      <c r="AH44" s="2"/>
      <c r="AI44" s="2"/>
      <c r="AN44" s="2"/>
      <c r="AP44" s="2"/>
      <c r="AQ44" s="29"/>
      <c r="AS44" s="2"/>
      <c r="AT44" s="30"/>
      <c r="AU44" s="30"/>
      <c r="AV44" s="30"/>
      <c r="AW44" s="28"/>
      <c r="AX44" s="28"/>
      <c r="AY44" s="28"/>
    </row>
    <row r="45" customFormat="false" ht="13.8" hidden="false" customHeight="false" outlineLevel="0" collapsed="false">
      <c r="B45" s="1" t="s">
        <v>213</v>
      </c>
      <c r="C45" s="26"/>
      <c r="D45" s="26"/>
      <c r="I45" s="2"/>
      <c r="J45" s="2"/>
      <c r="O45" s="27"/>
      <c r="P45" s="28"/>
      <c r="Q45" s="27"/>
      <c r="V45" s="27"/>
      <c r="Y45" s="27"/>
      <c r="Z45" s="27"/>
      <c r="AA45" s="27"/>
      <c r="AB45" s="27"/>
      <c r="AC45" s="27"/>
      <c r="AD45" s="27"/>
      <c r="AF45" s="27"/>
      <c r="AH45" s="2"/>
      <c r="AI45" s="2"/>
      <c r="AN45" s="2"/>
      <c r="AP45" s="2"/>
      <c r="AQ45" s="29"/>
      <c r="AS45" s="2"/>
      <c r="AT45" s="30"/>
      <c r="AU45" s="30"/>
      <c r="AV45" s="30"/>
      <c r="AW45" s="28"/>
      <c r="AX45" s="28"/>
      <c r="AY45" s="28"/>
    </row>
    <row r="46" customFormat="false" ht="13.8" hidden="false" customHeight="false" outlineLevel="0" collapsed="false">
      <c r="A46" s="0" t="s">
        <v>214</v>
      </c>
      <c r="B46" s="25" t="s">
        <v>215</v>
      </c>
      <c r="C46" s="26" t="n">
        <f aca="false">FALSE()</f>
        <v>0</v>
      </c>
      <c r="D46" s="26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7" t="n">
        <v>0</v>
      </c>
      <c r="P46" s="28" t="n">
        <f aca="false">FALSE()</f>
        <v>0</v>
      </c>
      <c r="Q46" s="27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7" t="n">
        <v>0.02</v>
      </c>
      <c r="W46" s="0" t="n">
        <v>0</v>
      </c>
      <c r="X46" s="0" t="n">
        <v>10</v>
      </c>
      <c r="Y46" s="27" t="n">
        <v>0.04</v>
      </c>
      <c r="Z46" s="27" t="n">
        <v>0.04</v>
      </c>
      <c r="AA46" s="27" t="n">
        <v>0.03</v>
      </c>
      <c r="AB46" s="27" t="n">
        <v>0.01</v>
      </c>
      <c r="AC46" s="27" t="n">
        <v>0.075</v>
      </c>
      <c r="AD46" s="27" t="s">
        <v>216</v>
      </c>
      <c r="AE46" s="5" t="n">
        <v>0.0822</v>
      </c>
      <c r="AF46" s="27" t="n">
        <v>0.12</v>
      </c>
      <c r="AG46" s="0" t="s">
        <v>139</v>
      </c>
      <c r="AH46" s="2" t="s">
        <v>140</v>
      </c>
      <c r="AI46" s="2" t="s">
        <v>141</v>
      </c>
      <c r="AJ46" s="0" t="n">
        <v>1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144</v>
      </c>
      <c r="AQ46" s="29" t="n">
        <v>0.75</v>
      </c>
      <c r="AR46" s="0" t="n">
        <v>200</v>
      </c>
      <c r="AS46" s="2" t="s">
        <v>145</v>
      </c>
      <c r="AT46" s="30" t="n">
        <v>0.25</v>
      </c>
      <c r="AU46" s="30" t="n">
        <v>0.145</v>
      </c>
      <c r="AV46" s="30" t="n">
        <v>0.05</v>
      </c>
      <c r="AW46" s="28" t="n">
        <f aca="false">FALSE()</f>
        <v>0</v>
      </c>
      <c r="AX46" s="28" t="n">
        <f aca="false">TRUE()</f>
        <v>1</v>
      </c>
      <c r="AY46" s="28" t="n">
        <f aca="false">FALSE()</f>
        <v>0</v>
      </c>
    </row>
    <row r="47" customFormat="false" ht="13.8" hidden="false" customHeight="false" outlineLevel="0" collapsed="false">
      <c r="A47" s="31" t="s">
        <v>217</v>
      </c>
      <c r="B47" s="25" t="s">
        <v>218</v>
      </c>
      <c r="C47" s="26" t="n">
        <f aca="false">FALSE()</f>
        <v>0</v>
      </c>
      <c r="D47" s="26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7" t="n">
        <v>0</v>
      </c>
      <c r="P47" s="28" t="n">
        <f aca="false">FALSE()</f>
        <v>0</v>
      </c>
      <c r="Q47" s="27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7" t="n">
        <v>0.02</v>
      </c>
      <c r="W47" s="0" t="n">
        <v>0</v>
      </c>
      <c r="X47" s="0" t="n">
        <v>10</v>
      </c>
      <c r="Y47" s="27" t="n">
        <v>0.04</v>
      </c>
      <c r="Z47" s="27" t="n">
        <v>0.04</v>
      </c>
      <c r="AA47" s="27" t="n">
        <v>0.03</v>
      </c>
      <c r="AB47" s="27" t="n">
        <v>0.01</v>
      </c>
      <c r="AC47" s="27" t="n">
        <v>0.075</v>
      </c>
      <c r="AD47" s="27" t="s">
        <v>216</v>
      </c>
      <c r="AE47" s="5" t="n">
        <v>0.0822</v>
      </c>
      <c r="AF47" s="27" t="n">
        <v>0.12</v>
      </c>
      <c r="AG47" s="0" t="s">
        <v>139</v>
      </c>
      <c r="AH47" s="2" t="s">
        <v>140</v>
      </c>
      <c r="AI47" s="2" t="s">
        <v>167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144</v>
      </c>
      <c r="AQ47" s="29" t="n">
        <v>0.75</v>
      </c>
      <c r="AR47" s="0" t="n">
        <v>200</v>
      </c>
      <c r="AS47" s="2" t="s">
        <v>145</v>
      </c>
      <c r="AT47" s="30" t="n">
        <v>0.25</v>
      </c>
      <c r="AU47" s="30" t="n">
        <v>0.145</v>
      </c>
      <c r="AV47" s="30" t="n">
        <v>0.05</v>
      </c>
      <c r="AW47" s="28" t="n">
        <f aca="false">FALSE()</f>
        <v>0</v>
      </c>
      <c r="AX47" s="28" t="n">
        <f aca="false">TRUE()</f>
        <v>1</v>
      </c>
      <c r="AY47" s="28" t="n">
        <f aca="false">FALSE()</f>
        <v>0</v>
      </c>
    </row>
    <row r="48" customFormat="false" ht="13.8" hidden="false" customHeight="false" outlineLevel="0" collapsed="false">
      <c r="A48" s="31" t="s">
        <v>219</v>
      </c>
      <c r="B48" s="25" t="s">
        <v>220</v>
      </c>
      <c r="C48" s="26" t="n">
        <f aca="false">FALSE()</f>
        <v>0</v>
      </c>
      <c r="D48" s="26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7" t="n">
        <v>0</v>
      </c>
      <c r="P48" s="28" t="n">
        <f aca="false">FALSE()</f>
        <v>0</v>
      </c>
      <c r="Q48" s="27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7" t="n">
        <v>0.02</v>
      </c>
      <c r="W48" s="0" t="n">
        <v>0</v>
      </c>
      <c r="X48" s="0" t="n">
        <v>10</v>
      </c>
      <c r="Y48" s="27" t="n">
        <v>0.04</v>
      </c>
      <c r="Z48" s="27" t="n">
        <v>0.04</v>
      </c>
      <c r="AA48" s="27" t="n">
        <v>0.03</v>
      </c>
      <c r="AB48" s="27" t="n">
        <v>0.01</v>
      </c>
      <c r="AC48" s="27" t="n">
        <v>0.075</v>
      </c>
      <c r="AD48" s="27" t="s">
        <v>216</v>
      </c>
      <c r="AE48" s="5" t="n">
        <v>0.0822</v>
      </c>
      <c r="AF48" s="27" t="n">
        <v>0.12</v>
      </c>
      <c r="AG48" s="0" t="s">
        <v>139</v>
      </c>
      <c r="AH48" s="2" t="s">
        <v>140</v>
      </c>
      <c r="AI48" s="2" t="s">
        <v>167</v>
      </c>
      <c r="AJ48" s="0" t="n">
        <v>30</v>
      </c>
      <c r="AK48" s="0" t="s">
        <v>185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144</v>
      </c>
      <c r="AQ48" s="29" t="n">
        <v>0.75</v>
      </c>
      <c r="AR48" s="0" t="n">
        <v>200</v>
      </c>
      <c r="AS48" s="2" t="s">
        <v>145</v>
      </c>
      <c r="AT48" s="30" t="n">
        <v>0.25</v>
      </c>
      <c r="AU48" s="30" t="n">
        <v>0.145</v>
      </c>
      <c r="AV48" s="30" t="n">
        <v>0.05</v>
      </c>
      <c r="AW48" s="28" t="n">
        <f aca="false">FALSE()</f>
        <v>0</v>
      </c>
      <c r="AX48" s="28" t="n">
        <f aca="false">TRUE()</f>
        <v>1</v>
      </c>
      <c r="AY48" s="28" t="n">
        <f aca="false">FALSE()</f>
        <v>0</v>
      </c>
    </row>
    <row r="49" customFormat="false" ht="13.8" hidden="false" customHeight="false" outlineLevel="0" collapsed="false">
      <c r="A49" s="31" t="s">
        <v>221</v>
      </c>
      <c r="B49" s="25" t="s">
        <v>222</v>
      </c>
      <c r="C49" s="26" t="n">
        <f aca="false">FALSE()</f>
        <v>0</v>
      </c>
      <c r="D49" s="26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7" t="n">
        <v>0</v>
      </c>
      <c r="P49" s="28" t="n">
        <f aca="false">FALSE()</f>
        <v>0</v>
      </c>
      <c r="Q49" s="27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7" t="n">
        <v>0.02</v>
      </c>
      <c r="W49" s="0" t="n">
        <v>0</v>
      </c>
      <c r="X49" s="0" t="n">
        <v>10</v>
      </c>
      <c r="Y49" s="27" t="n">
        <v>0.04</v>
      </c>
      <c r="Z49" s="27" t="n">
        <v>0.04</v>
      </c>
      <c r="AA49" s="27" t="n">
        <v>0.03</v>
      </c>
      <c r="AB49" s="27" t="n">
        <v>0.01</v>
      </c>
      <c r="AC49" s="27" t="n">
        <v>0.075</v>
      </c>
      <c r="AD49" s="27" t="s">
        <v>216</v>
      </c>
      <c r="AE49" s="5" t="n">
        <v>0.0822</v>
      </c>
      <c r="AF49" s="27" t="n">
        <v>0.12</v>
      </c>
      <c r="AG49" s="0" t="s">
        <v>139</v>
      </c>
      <c r="AH49" s="2" t="s">
        <v>140</v>
      </c>
      <c r="AI49" s="2" t="s">
        <v>167</v>
      </c>
      <c r="AJ49" s="0" t="n">
        <v>30</v>
      </c>
      <c r="AK49" s="0" t="s">
        <v>185</v>
      </c>
      <c r="AL49" s="0" t="n">
        <v>10</v>
      </c>
      <c r="AM49" s="0" t="n">
        <v>200</v>
      </c>
      <c r="AN49" s="2" t="s">
        <v>143</v>
      </c>
      <c r="AO49" s="0" t="n">
        <v>1</v>
      </c>
      <c r="AP49" s="2" t="s">
        <v>144</v>
      </c>
      <c r="AQ49" s="29" t="n">
        <v>0.75</v>
      </c>
      <c r="AR49" s="0" t="n">
        <v>200</v>
      </c>
      <c r="AS49" s="2" t="s">
        <v>145</v>
      </c>
      <c r="AT49" s="30" t="n">
        <v>0.25</v>
      </c>
      <c r="AU49" s="30" t="n">
        <v>0.145</v>
      </c>
      <c r="AV49" s="30" t="n">
        <v>0.05</v>
      </c>
      <c r="AW49" s="28" t="n">
        <f aca="false">FALSE()</f>
        <v>0</v>
      </c>
      <c r="AX49" s="28" t="n">
        <f aca="false">TRUE()</f>
        <v>1</v>
      </c>
      <c r="AY49" s="28" t="n">
        <f aca="false">FALSE()</f>
        <v>0</v>
      </c>
    </row>
    <row r="50" customFormat="false" ht="13.8" hidden="false" customHeight="false" outlineLevel="0" collapsed="false">
      <c r="A50" s="35" t="s">
        <v>223</v>
      </c>
      <c r="B50" s="25" t="s">
        <v>224</v>
      </c>
      <c r="C50" s="26" t="n">
        <f aca="false">FALSE()</f>
        <v>0</v>
      </c>
      <c r="D50" s="26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27" t="n">
        <v>0</v>
      </c>
      <c r="P50" s="28" t="n">
        <f aca="false">FALSE()</f>
        <v>0</v>
      </c>
      <c r="Q50" s="27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7" t="n">
        <v>0.02</v>
      </c>
      <c r="W50" s="0" t="n">
        <v>0</v>
      </c>
      <c r="X50" s="0" t="n">
        <v>10</v>
      </c>
      <c r="Y50" s="27" t="n">
        <v>0.04</v>
      </c>
      <c r="Z50" s="27" t="n">
        <v>0.04</v>
      </c>
      <c r="AA50" s="27" t="n">
        <v>0.03</v>
      </c>
      <c r="AB50" s="27" t="n">
        <v>0.01</v>
      </c>
      <c r="AC50" s="27" t="n">
        <v>0.075</v>
      </c>
      <c r="AD50" s="27" t="s">
        <v>216</v>
      </c>
      <c r="AE50" s="5" t="n">
        <v>0.0822</v>
      </c>
      <c r="AF50" s="27" t="n">
        <v>0.12</v>
      </c>
      <c r="AG50" s="0" t="s">
        <v>139</v>
      </c>
      <c r="AH50" s="2" t="s">
        <v>140</v>
      </c>
      <c r="AI50" s="2" t="s">
        <v>167</v>
      </c>
      <c r="AJ50" s="0" t="n">
        <v>30</v>
      </c>
      <c r="AK50" s="0" t="s">
        <v>185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144</v>
      </c>
      <c r="AQ50" s="29" t="n">
        <v>1</v>
      </c>
      <c r="AR50" s="0" t="n">
        <v>200</v>
      </c>
      <c r="AS50" s="2" t="s">
        <v>145</v>
      </c>
      <c r="AT50" s="30" t="n">
        <v>0.25</v>
      </c>
      <c r="AU50" s="30" t="n">
        <v>0.145</v>
      </c>
      <c r="AV50" s="30" t="n">
        <v>0.05</v>
      </c>
      <c r="AW50" s="28" t="n">
        <f aca="false">FALSE()</f>
        <v>0</v>
      </c>
      <c r="AX50" s="28" t="n">
        <f aca="false">TRUE()</f>
        <v>1</v>
      </c>
      <c r="AY50" s="28" t="n">
        <f aca="false">FALSE()</f>
        <v>0</v>
      </c>
    </row>
    <row r="51" customFormat="false" ht="13.8" hidden="false" customHeight="false" outlineLevel="0" collapsed="false">
      <c r="A51" s="35"/>
      <c r="C51" s="26"/>
      <c r="D51" s="26"/>
      <c r="I51" s="2"/>
      <c r="J51" s="2"/>
      <c r="O51" s="27"/>
      <c r="P51" s="28"/>
      <c r="Q51" s="27"/>
      <c r="V51" s="27"/>
      <c r="Y51" s="27"/>
      <c r="Z51" s="27"/>
      <c r="AA51" s="27"/>
      <c r="AB51" s="27"/>
      <c r="AC51" s="27"/>
      <c r="AD51" s="27"/>
      <c r="AF51" s="27"/>
      <c r="AH51" s="2"/>
      <c r="AI51" s="2"/>
      <c r="AN51" s="2"/>
      <c r="AP51" s="2"/>
      <c r="AQ51" s="29"/>
      <c r="AS51" s="2"/>
      <c r="AT51" s="30"/>
      <c r="AU51" s="30"/>
      <c r="AV51" s="30"/>
      <c r="AW51" s="28"/>
      <c r="AX51" s="28"/>
      <c r="AY51" s="28"/>
    </row>
    <row r="52" customFormat="false" ht="13.8" hidden="false" customHeight="false" outlineLevel="0" collapsed="false">
      <c r="B52" s="1" t="s">
        <v>225</v>
      </c>
      <c r="C52" s="26"/>
      <c r="D52" s="26"/>
      <c r="I52" s="2"/>
      <c r="J52" s="2"/>
      <c r="O52" s="27"/>
      <c r="P52" s="28"/>
      <c r="Q52" s="27"/>
      <c r="V52" s="27"/>
      <c r="Y52" s="27"/>
      <c r="Z52" s="27"/>
      <c r="AA52" s="27"/>
      <c r="AB52" s="27"/>
      <c r="AC52" s="27"/>
      <c r="AD52" s="27"/>
      <c r="AF52" s="27"/>
      <c r="AH52" s="2"/>
      <c r="AI52" s="2"/>
      <c r="AN52" s="2"/>
      <c r="AP52" s="2"/>
      <c r="AQ52" s="29"/>
      <c r="AS52" s="2"/>
      <c r="AT52" s="30"/>
      <c r="AU52" s="30"/>
      <c r="AV52" s="30"/>
      <c r="AW52" s="28"/>
      <c r="AX52" s="28"/>
      <c r="AY52" s="28"/>
    </row>
    <row r="53" customFormat="false" ht="13.8" hidden="false" customHeight="false" outlineLevel="0" collapsed="false">
      <c r="A53" s="31" t="s">
        <v>226</v>
      </c>
      <c r="B53" s="25" t="s">
        <v>227</v>
      </c>
      <c r="C53" s="26" t="n">
        <f aca="false">FALSE()</f>
        <v>0</v>
      </c>
      <c r="D53" s="26" t="n">
        <f aca="false">FALSE()</f>
        <v>0</v>
      </c>
      <c r="E53" s="0" t="s">
        <v>131</v>
      </c>
      <c r="F53" s="0" t="s">
        <v>132</v>
      </c>
      <c r="G53" s="0" t="n">
        <v>1000</v>
      </c>
      <c r="H53" s="0" t="n">
        <v>500</v>
      </c>
      <c r="I53" s="2" t="s">
        <v>133</v>
      </c>
      <c r="J53" s="2" t="s">
        <v>133</v>
      </c>
      <c r="K53" s="0" t="s">
        <v>134</v>
      </c>
      <c r="L53" s="0" t="s">
        <v>135</v>
      </c>
      <c r="M53" s="0" t="s">
        <v>136</v>
      </c>
      <c r="N53" s="0" t="s">
        <v>137</v>
      </c>
      <c r="O53" s="27" t="n">
        <v>0</v>
      </c>
      <c r="P53" s="28" t="n">
        <f aca="false">FALSE()</f>
        <v>0</v>
      </c>
      <c r="Q53" s="27" t="n">
        <v>0.022</v>
      </c>
      <c r="R53" s="0" t="n">
        <v>3</v>
      </c>
      <c r="S53" s="0" t="n">
        <v>75</v>
      </c>
      <c r="T53" s="0" t="n">
        <v>50</v>
      </c>
      <c r="U53" s="0" t="n">
        <v>60</v>
      </c>
      <c r="V53" s="27" t="n">
        <v>0.02</v>
      </c>
      <c r="W53" s="0" t="n">
        <v>0</v>
      </c>
      <c r="X53" s="0" t="n">
        <v>10</v>
      </c>
      <c r="Y53" s="27" t="n">
        <v>0.04</v>
      </c>
      <c r="Z53" s="27" t="n">
        <v>0.04</v>
      </c>
      <c r="AA53" s="27" t="n">
        <v>0.03</v>
      </c>
      <c r="AB53" s="27" t="n">
        <v>0.01</v>
      </c>
      <c r="AC53" s="27" t="n">
        <v>0.075</v>
      </c>
      <c r="AD53" s="27" t="s">
        <v>138</v>
      </c>
      <c r="AE53" s="5" t="n">
        <v>0.075</v>
      </c>
      <c r="AF53" s="27" t="n">
        <v>0.12</v>
      </c>
      <c r="AG53" s="0" t="s">
        <v>139</v>
      </c>
      <c r="AH53" s="2" t="s">
        <v>140</v>
      </c>
      <c r="AI53" s="2" t="s">
        <v>167</v>
      </c>
      <c r="AJ53" s="0" t="n">
        <v>30</v>
      </c>
      <c r="AK53" s="0" t="s">
        <v>185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144</v>
      </c>
      <c r="AQ53" s="29" t="n">
        <v>0.75</v>
      </c>
      <c r="AR53" s="0" t="n">
        <v>200</v>
      </c>
      <c r="AS53" s="2" t="s">
        <v>145</v>
      </c>
      <c r="AT53" s="30" t="n">
        <v>0.25</v>
      </c>
      <c r="AU53" s="30" t="n">
        <v>0.145</v>
      </c>
      <c r="AV53" s="30" t="n">
        <v>0.05</v>
      </c>
      <c r="AW53" s="28" t="n">
        <f aca="false">FALSE()</f>
        <v>0</v>
      </c>
      <c r="AX53" s="28" t="n">
        <f aca="false">TRUE()</f>
        <v>1</v>
      </c>
      <c r="AY53" s="28" t="n">
        <f aca="false">FALSE()</f>
        <v>0</v>
      </c>
    </row>
    <row r="54" customFormat="false" ht="13.8" hidden="false" customHeight="false" outlineLevel="0" collapsed="false">
      <c r="A54" s="31" t="s">
        <v>228</v>
      </c>
      <c r="B54" s="25" t="s">
        <v>229</v>
      </c>
      <c r="C54" s="26" t="n">
        <f aca="false">FALSE()</f>
        <v>0</v>
      </c>
      <c r="D54" s="26" t="n">
        <f aca="false">FALSE()</f>
        <v>0</v>
      </c>
      <c r="E54" s="0" t="s">
        <v>131</v>
      </c>
      <c r="F54" s="0" t="s">
        <v>132</v>
      </c>
      <c r="G54" s="0" t="n">
        <v>1000</v>
      </c>
      <c r="H54" s="0" t="n">
        <v>500</v>
      </c>
      <c r="I54" s="2" t="s">
        <v>133</v>
      </c>
      <c r="J54" s="2" t="s">
        <v>133</v>
      </c>
      <c r="K54" s="0" t="s">
        <v>134</v>
      </c>
      <c r="L54" s="0" t="s">
        <v>135</v>
      </c>
      <c r="M54" s="0" t="s">
        <v>136</v>
      </c>
      <c r="N54" s="0" t="s">
        <v>137</v>
      </c>
      <c r="O54" s="27" t="n">
        <v>0</v>
      </c>
      <c r="P54" s="28" t="n">
        <f aca="false">FALSE()</f>
        <v>0</v>
      </c>
      <c r="Q54" s="27" t="n">
        <v>0.022</v>
      </c>
      <c r="R54" s="0" t="n">
        <v>3</v>
      </c>
      <c r="S54" s="0" t="n">
        <v>75</v>
      </c>
      <c r="T54" s="0" t="n">
        <v>50</v>
      </c>
      <c r="U54" s="0" t="n">
        <v>60</v>
      </c>
      <c r="V54" s="27" t="n">
        <v>0.02</v>
      </c>
      <c r="W54" s="0" t="n">
        <v>0</v>
      </c>
      <c r="X54" s="0" t="n">
        <v>10</v>
      </c>
      <c r="Y54" s="27" t="n">
        <v>0.04</v>
      </c>
      <c r="Z54" s="27" t="n">
        <v>0.04</v>
      </c>
      <c r="AA54" s="27" t="n">
        <v>0.03</v>
      </c>
      <c r="AB54" s="27" t="n">
        <v>0.01</v>
      </c>
      <c r="AC54" s="27" t="n">
        <v>0.075</v>
      </c>
      <c r="AD54" s="27" t="s">
        <v>138</v>
      </c>
      <c r="AE54" s="5" t="n">
        <v>0.0822</v>
      </c>
      <c r="AF54" s="27" t="n">
        <v>0.12</v>
      </c>
      <c r="AG54" s="0" t="s">
        <v>139</v>
      </c>
      <c r="AH54" s="2" t="s">
        <v>140</v>
      </c>
      <c r="AI54" s="2" t="s">
        <v>167</v>
      </c>
      <c r="AJ54" s="0" t="n">
        <v>30</v>
      </c>
      <c r="AK54" s="0" t="s">
        <v>185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144</v>
      </c>
      <c r="AQ54" s="29" t="n">
        <v>0.75</v>
      </c>
      <c r="AR54" s="0" t="n">
        <v>200</v>
      </c>
      <c r="AS54" s="2" t="s">
        <v>145</v>
      </c>
      <c r="AT54" s="30" t="n">
        <v>0.25</v>
      </c>
      <c r="AU54" s="30" t="n">
        <v>0.145</v>
      </c>
      <c r="AV54" s="30" t="n">
        <v>0.05</v>
      </c>
      <c r="AW54" s="28" t="n">
        <f aca="false">FALSE()</f>
        <v>0</v>
      </c>
      <c r="AX54" s="28" t="n">
        <f aca="false">TRUE()</f>
        <v>1</v>
      </c>
      <c r="AY54" s="28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9 AN13:AN54" type="list">
      <formula1>"MA,EAA"</formula1>
      <formula2>0</formula2>
    </dataValidation>
    <dataValidation allowBlank="true" operator="between" showDropDown="false" showErrorMessage="true" showInputMessage="true" sqref="AI6:AI9 AI13:AI54" type="list">
      <formula1>"cd,cp,sl"</formula1>
      <formula2>0</formula2>
    </dataValidation>
    <dataValidation allowBlank="true" operator="between" showDropDown="false" showErrorMessage="true" showInputMessage="true" sqref="AH6:AH9 AH13:AH54" type="list">
      <formula1>"open,closed"</formula1>
      <formula2>0</formula2>
    </dataValidation>
    <dataValidation allowBlank="true" operator="between" showDropDown="false" showErrorMessage="true" showInputMessage="true" sqref="AS6:AS9 AS13:AS54" type="list">
      <formula1>ConPolicy</formula1>
      <formula2>0</formula2>
    </dataValidation>
    <dataValidation allowBlank="true" operator="between" showDropDown="false" showErrorMessage="true" showInputMessage="true" sqref="C6:D10 P6:P9 C13:D54 P13:P54" type="list">
      <formula1>"TRUE,FALSE"</formula1>
      <formula2>0</formula2>
    </dataValidation>
    <dataValidation allowBlank="true" operator="between" prompt="Decimal, 0-10% please" showDropDown="false" showErrorMessage="true" showInputMessage="true" sqref="V6:V9 AB6:AB9 V13:V54 AB13:AB54" type="decimal">
      <formula1>0</formula1>
      <formula2>0.1</formula2>
    </dataValidation>
    <dataValidation allowBlank="true" operator="between" prompt="Integer, 0-15" showDropDown="false" showErrorMessage="true" showInputMessage="true" sqref="W6:X9 W13:X54" type="whole">
      <formula1>0</formula1>
      <formula2>15</formula2>
    </dataValidation>
    <dataValidation allowBlank="true" operator="between" prompt="Decimal, 0-20% please" showDropDown="false" showErrorMessage="true" showInputMessage="true" sqref="Y6:AA9 AC6:AC9 AE6:AE9 Y13:AA54 AC13:AC54 AE13:AE54" type="decimal">
      <formula1>0</formula1>
      <formula2>0.2</formula2>
    </dataValidation>
    <dataValidation allowBlank="true" operator="between" prompt="Integer, 0 to 30, please" showDropDown="false" showErrorMessage="true" showInputMessage="true" sqref="AJ6:AJ9 AJ13:AJ54" type="whole">
      <formula1>0</formula1>
      <formula2>30</formula2>
    </dataValidation>
    <dataValidation allowBlank="true" operator="between" prompt="Decimal, 0-75%" showDropDown="false" showErrorMessage="true" showInputMessage="true" sqref="AT6:AU9 AT13:AU54" type="decimal">
      <formula1>0</formula1>
      <formula2>0.75</formula2>
    </dataValidation>
    <dataValidation allowBlank="true" operator="between" prompt="Decimal, 0-30%" showDropDown="false" showErrorMessage="true" showInputMessage="true" sqref="AV6:AV9 AV13:AV54" type="decimal">
      <formula1>0</formula1>
      <formula2>0.3</formula2>
    </dataValidation>
    <dataValidation allowBlank="true" operator="between" prompt="Decimal, 0-75% please" showDropDown="false" showErrorMessage="true" showInputMessage="true" sqref="AF6:AF9 AF13:AF54" type="decimal">
      <formula1>0</formula1>
      <formula2>0.75</formula2>
    </dataValidation>
    <dataValidation allowBlank="true" operator="between" prompt="Integer, 1 to 30" showDropDown="false" showErrorMessage="true" showInputMessage="true" sqref="AL6:AL9 AL13:AL54" type="whole">
      <formula1>1</formula1>
      <formula2>30</formula2>
    </dataValidation>
    <dataValidation allowBlank="true" operator="greaterThanOrEqual" showDropDown="false" showErrorMessage="true" showInputMessage="true" sqref="AM6:AM9 AM13:AM54" type="decimal">
      <formula1>0</formula1>
      <formula2>0</formula2>
    </dataValidation>
    <dataValidation allowBlank="true" operator="lessThanOrEqual" showDropDown="false" showErrorMessage="true" showInputMessage="true" sqref="AO6:AO9 AO13:AO54" type="decimal">
      <formula1>1</formula1>
      <formula2>0</formula2>
    </dataValidation>
    <dataValidation allowBlank="true" operator="between" prompt="Decimal, 0-20% please" showDropDown="false" showErrorMessage="true" showInputMessage="true" sqref="AD6:AD9 AD13:AD54" type="none">
      <formula1>0</formula1>
      <formula2>0</formula2>
    </dataValidation>
    <dataValidation allowBlank="true" operator="between" showDropDown="false" showErrorMessage="true" showInputMessage="true" sqref="AW6:AY9 AW13:AY54" type="list">
      <formula1>"TRUE,FALSE"</formula1>
      <formula2>0</formula2>
    </dataValidation>
    <dataValidation allowBlank="true" operator="between" showDropDown="false" showErrorMessage="true" showInputMessage="true" sqref="AP6:AP9 AP13:AP54" type="list">
      <formula1>"MA,AL,AL_pct"</formula1>
      <formula2>0</formula2>
    </dataValidation>
    <dataValidation allowBlank="true" operator="between" showDropDown="false" showErrorMessage="true" showInputMessage="true" sqref="AQ6:AQ9 AQ13:AQ54" type="decimal">
      <formula1>0</formula1>
      <formula2>1.5</formula2>
    </dataValidation>
    <dataValidation allowBlank="true" operator="between" prompt="Integer 55 to 65, please" showDropDown="false" showErrorMessage="true" showInputMessage="true" sqref="S6:S9 S13:S54" type="whole">
      <formula1>35</formula1>
      <formula2>80</formula2>
    </dataValidation>
    <dataValidation allowBlank="true" operator="between" showDropDown="false" showErrorMessage="true" showInputMessage="true" sqref="I6:J9 I13:J5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20.5668016194332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230</v>
      </c>
    </row>
    <row r="4" customFormat="false" ht="15" hidden="false" customHeight="false" outlineLevel="0" collapsed="false">
      <c r="A4" s="0" t="s">
        <v>214</v>
      </c>
      <c r="B4" s="27" t="n">
        <v>-0.25</v>
      </c>
      <c r="C4" s="27" t="n">
        <v>0</v>
      </c>
      <c r="D4" s="0" t="n">
        <v>1</v>
      </c>
    </row>
    <row r="5" customFormat="false" ht="15" hidden="false" customHeight="false" outlineLevel="0" collapsed="false">
      <c r="A5" s="0" t="s">
        <v>214</v>
      </c>
      <c r="B5" s="27" t="n">
        <v>0.0822</v>
      </c>
      <c r="C5" s="27" t="n">
        <v>0.12</v>
      </c>
      <c r="D5" s="0" t="n">
        <v>59</v>
      </c>
    </row>
    <row r="6" customFormat="false" ht="15" hidden="false" customHeight="false" outlineLevel="0" collapsed="false">
      <c r="A6" s="31" t="s">
        <v>217</v>
      </c>
      <c r="B6" s="27" t="n">
        <v>-0.25</v>
      </c>
      <c r="C6" s="27" t="n">
        <v>0</v>
      </c>
      <c r="D6" s="0" t="n">
        <v>1</v>
      </c>
    </row>
    <row r="7" customFormat="false" ht="15" hidden="false" customHeight="false" outlineLevel="0" collapsed="false">
      <c r="A7" s="31" t="s">
        <v>217</v>
      </c>
      <c r="B7" s="27" t="n">
        <v>0.0822</v>
      </c>
      <c r="C7" s="27" t="n">
        <v>0.12</v>
      </c>
      <c r="D7" s="0" t="n">
        <v>59</v>
      </c>
    </row>
    <row r="8" customFormat="false" ht="15" hidden="false" customHeight="false" outlineLevel="0" collapsed="false">
      <c r="A8" s="31" t="s">
        <v>219</v>
      </c>
      <c r="B8" s="27" t="n">
        <v>-0.25</v>
      </c>
      <c r="C8" s="27" t="n">
        <v>0</v>
      </c>
      <c r="D8" s="0" t="n">
        <v>1</v>
      </c>
    </row>
    <row r="9" customFormat="false" ht="15" hidden="false" customHeight="false" outlineLevel="0" collapsed="false">
      <c r="A9" s="31" t="s">
        <v>219</v>
      </c>
      <c r="B9" s="27" t="n">
        <v>0.0822</v>
      </c>
      <c r="C9" s="27" t="n">
        <v>0.12</v>
      </c>
      <c r="D9" s="0" t="n">
        <v>59</v>
      </c>
    </row>
    <row r="10" customFormat="false" ht="15" hidden="false" customHeight="false" outlineLevel="0" collapsed="false">
      <c r="A10" s="31" t="s">
        <v>221</v>
      </c>
      <c r="B10" s="27" t="n">
        <v>-0.25</v>
      </c>
      <c r="C10" s="27" t="n">
        <v>0</v>
      </c>
      <c r="D10" s="0" t="n">
        <v>1</v>
      </c>
    </row>
    <row r="11" customFormat="false" ht="15" hidden="false" customHeight="false" outlineLevel="0" collapsed="false">
      <c r="A11" s="31" t="s">
        <v>221</v>
      </c>
      <c r="B11" s="27" t="n">
        <v>0.0822</v>
      </c>
      <c r="C11" s="27" t="n">
        <v>0.12</v>
      </c>
      <c r="D11" s="0" t="n">
        <v>59</v>
      </c>
    </row>
    <row r="12" customFormat="false" ht="15" hidden="false" customHeight="false" outlineLevel="0" collapsed="false">
      <c r="A12" s="35" t="s">
        <v>223</v>
      </c>
      <c r="B12" s="27" t="n">
        <v>-0.25</v>
      </c>
      <c r="C12" s="27" t="n">
        <v>0</v>
      </c>
      <c r="D12" s="0" t="n">
        <v>1</v>
      </c>
    </row>
    <row r="13" customFormat="false" ht="15" hidden="false" customHeight="false" outlineLevel="0" collapsed="false">
      <c r="A13" s="35" t="s">
        <v>223</v>
      </c>
      <c r="B13" s="27" t="n">
        <v>0.0822</v>
      </c>
      <c r="C13" s="27" t="n">
        <v>0.12</v>
      </c>
      <c r="D13" s="0" t="n">
        <v>59</v>
      </c>
    </row>
  </sheetData>
  <dataValidations count="2">
    <dataValidation allowBlank="true" operator="between" prompt="Decimal, 0-75% please" showDropDown="false" showErrorMessage="true" showInputMessage="true" sqref="C4:C13" type="decimal">
      <formula1>0</formula1>
      <formula2>0.75</formula2>
    </dataValidation>
    <dataValidation allowBlank="true" operator="between" prompt="Decimal, 0-20% please" showDropDown="false" showErrorMessage="true" showInputMessage="true" sqref="B4:B13" type="decimal">
      <formula1>-1</formula1>
      <formula2>0.5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231</v>
      </c>
      <c r="C2" s="0" t="s">
        <v>230</v>
      </c>
      <c r="D2" s="0" t="s">
        <v>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233</v>
      </c>
    </row>
    <row r="2" customFormat="false" ht="15" hidden="false" customHeight="false" outlineLevel="0" collapsed="false">
      <c r="A2" s="1" t="s">
        <v>234</v>
      </c>
      <c r="B2" s="1" t="s">
        <v>235</v>
      </c>
      <c r="C2" s="1" t="s">
        <v>236</v>
      </c>
      <c r="D2" s="1" t="s">
        <v>237</v>
      </c>
      <c r="E2" s="1" t="s">
        <v>238</v>
      </c>
      <c r="F2" s="1" t="s">
        <v>239</v>
      </c>
      <c r="G2" s="1" t="s">
        <v>240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4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3.5668016194332"/>
    <col collapsed="false" hidden="false" max="2" min="2" style="0" width="5.03643724696356"/>
    <col collapsed="false" hidden="false" max="3" min="3" style="0" width="86.2307692307692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241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242</v>
      </c>
    </row>
    <row r="4" s="36" customFormat="true" ht="15" hidden="false" customHeight="false" outlineLevel="0" collapsed="false">
      <c r="A4" s="36" t="s">
        <v>243</v>
      </c>
      <c r="C4" s="36" t="s">
        <v>244</v>
      </c>
    </row>
    <row r="6" s="37" customFormat="true" ht="15" hidden="false" customHeight="false" outlineLevel="0" collapsed="false">
      <c r="A6" s="37" t="s">
        <v>110</v>
      </c>
    </row>
    <row r="7" customFormat="false" ht="15" hidden="false" customHeight="false" outlineLevel="0" collapsed="false">
      <c r="A7" s="0" t="s">
        <v>139</v>
      </c>
      <c r="C7" s="0" t="s">
        <v>245</v>
      </c>
    </row>
    <row r="8" customFormat="false" ht="15" hidden="false" customHeight="false" outlineLevel="0" collapsed="false">
      <c r="A8" s="0" t="s">
        <v>246</v>
      </c>
      <c r="C8" s="0" t="s">
        <v>247</v>
      </c>
    </row>
    <row r="9" customFormat="false" ht="15" hidden="false" customHeight="false" outlineLevel="0" collapsed="false">
      <c r="A9" s="0" t="s">
        <v>248</v>
      </c>
      <c r="C9" s="0" t="s">
        <v>249</v>
      </c>
    </row>
    <row r="11" s="37" customFormat="true" ht="15" hidden="false" customHeight="false" outlineLevel="0" collapsed="false">
      <c r="A11" s="37" t="s">
        <v>122</v>
      </c>
    </row>
    <row r="12" customFormat="false" ht="15" hidden="false" customHeight="false" outlineLevel="0" collapsed="false">
      <c r="A12" s="0" t="s">
        <v>145</v>
      </c>
      <c r="C12" s="0" t="s">
        <v>250</v>
      </c>
    </row>
    <row r="13" customFormat="false" ht="15" hidden="false" customHeight="false" outlineLevel="0" collapsed="false">
      <c r="A13" s="0" t="s">
        <v>210</v>
      </c>
      <c r="C13" s="0" t="s">
        <v>251</v>
      </c>
    </row>
    <row r="14" customFormat="false" ht="15" hidden="false" customHeight="false" outlineLevel="0" collapsed="false">
      <c r="A14" s="0" t="s">
        <v>252</v>
      </c>
      <c r="C14" s="0" t="s">
        <v>253</v>
      </c>
    </row>
    <row r="16" s="37" customFormat="true" ht="15" hidden="false" customHeight="false" outlineLevel="0" collapsed="false">
      <c r="A16" s="37" t="s">
        <v>114</v>
      </c>
    </row>
    <row r="17" customFormat="false" ht="15" hidden="false" customHeight="false" outlineLevel="0" collapsed="false">
      <c r="A17" s="0" t="s">
        <v>185</v>
      </c>
      <c r="C17" s="0" t="s">
        <v>254</v>
      </c>
    </row>
    <row r="18" customFormat="false" ht="15" hidden="false" customHeight="false" outlineLevel="0" collapsed="false">
      <c r="A18" s="0" t="s">
        <v>142</v>
      </c>
      <c r="C18" s="0" t="s">
        <v>255</v>
      </c>
    </row>
    <row r="20" s="37" customFormat="true" ht="15" hidden="false" customHeight="false" outlineLevel="0" collapsed="false">
      <c r="A20" s="37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153</v>
      </c>
    </row>
    <row r="24" customFormat="false" ht="15" hidden="false" customHeight="false" outlineLevel="0" collapsed="false">
      <c r="A24" s="0" t="s">
        <v>157</v>
      </c>
    </row>
    <row r="26" s="37" customFormat="true" ht="15" hidden="false" customHeight="false" outlineLevel="0" collapsed="false">
      <c r="A26" s="37" t="s">
        <v>82</v>
      </c>
    </row>
    <row r="27" s="37" customFormat="true" ht="15" hidden="false" customHeight="false" outlineLevel="0" collapsed="false">
      <c r="A27" s="37" t="s">
        <v>87</v>
      </c>
    </row>
    <row r="28" s="37" customFormat="true" ht="15" hidden="false" customHeight="false" outlineLevel="0" collapsed="false">
      <c r="A28" s="37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152</v>
      </c>
    </row>
    <row r="32" customFormat="false" ht="15" hidden="false" customHeight="false" outlineLevel="0" collapsed="false">
      <c r="A32" s="0" t="s">
        <v>156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151</v>
      </c>
    </row>
    <row r="36" customFormat="false" ht="15" hidden="false" customHeight="false" outlineLevel="0" collapsed="false">
      <c r="A36" s="0" t="s">
        <v>155</v>
      </c>
    </row>
    <row r="37" customFormat="false" ht="15" hidden="false" customHeight="false" outlineLevel="0" collapsed="false">
      <c r="A37" s="0" t="s">
        <v>133</v>
      </c>
      <c r="C37" s="0" t="s">
        <v>256</v>
      </c>
    </row>
    <row r="38" customFormat="false" ht="15" hidden="false" customHeight="false" outlineLevel="0" collapsed="false">
      <c r="A38" s="0" t="s">
        <v>257</v>
      </c>
      <c r="C38" s="0" t="s">
        <v>258</v>
      </c>
    </row>
    <row r="39" customFormat="false" ht="15" hidden="false" customHeight="false" outlineLevel="0" collapsed="false">
      <c r="A39" s="35" t="s">
        <v>259</v>
      </c>
    </row>
    <row r="40" customFormat="false" ht="15" hidden="false" customHeight="false" outlineLevel="0" collapsed="false">
      <c r="A40" s="0" t="s">
        <v>260</v>
      </c>
    </row>
    <row r="41" customFormat="false" ht="15" hidden="false" customHeight="false" outlineLevel="0" collapsed="false">
      <c r="A41" s="0" t="s">
        <v>261</v>
      </c>
    </row>
    <row r="42" customFormat="false" ht="15" hidden="false" customHeight="false" outlineLevel="0" collapsed="false">
      <c r="A42" s="0" t="s">
        <v>262</v>
      </c>
    </row>
    <row r="44" s="37" customFormat="true" ht="15" hidden="false" customHeight="false" outlineLevel="0" collapsed="false">
      <c r="A44" s="37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152</v>
      </c>
    </row>
    <row r="48" customFormat="false" ht="15" hidden="false" customHeight="false" outlineLevel="0" collapsed="false">
      <c r="A48" s="0" t="s">
        <v>156</v>
      </c>
    </row>
    <row r="49" customFormat="false" ht="15" hidden="false" customHeight="false" outlineLevel="0" collapsed="false">
      <c r="A49" s="0" t="s">
        <v>263</v>
      </c>
    </row>
    <row r="50" customFormat="false" ht="15" hidden="false" customHeight="false" outlineLevel="0" collapsed="false">
      <c r="A50" s="0" t="s">
        <v>264</v>
      </c>
    </row>
    <row r="51" customFormat="false" ht="15" hidden="false" customHeight="false" outlineLevel="0" collapsed="false">
      <c r="A51" s="0" t="s">
        <v>265</v>
      </c>
    </row>
    <row r="52" customFormat="false" ht="15" hidden="false" customHeight="false" outlineLevel="0" collapsed="false">
      <c r="A52" s="0" t="s">
        <v>266</v>
      </c>
    </row>
    <row r="56" s="37" customFormat="true" ht="15" hidden="false" customHeight="false" outlineLevel="0" collapsed="false">
      <c r="A56" s="37" t="s">
        <v>89</v>
      </c>
    </row>
    <row r="57" customFormat="false" ht="15" hidden="false" customHeight="false" outlineLevel="0" collapsed="false">
      <c r="A57" s="0" t="s">
        <v>267</v>
      </c>
      <c r="C57" s="0" t="s">
        <v>268</v>
      </c>
    </row>
    <row r="58" customFormat="false" ht="15" hidden="false" customHeight="false" outlineLevel="0" collapsed="false">
      <c r="A58" s="0" t="s">
        <v>269</v>
      </c>
      <c r="C58" s="0" t="s">
        <v>270</v>
      </c>
    </row>
    <row r="59" customFormat="false" ht="15" hidden="false" customHeight="false" outlineLevel="0" collapsed="false">
      <c r="A59" s="0" t="s">
        <v>271</v>
      </c>
      <c r="C59" s="0" t="s">
        <v>272</v>
      </c>
    </row>
    <row r="60" customFormat="false" ht="15" hidden="false" customHeight="false" outlineLevel="0" collapsed="false">
      <c r="A60" s="0" t="s">
        <v>273</v>
      </c>
      <c r="C60" s="0" t="s">
        <v>274</v>
      </c>
    </row>
    <row r="61" customFormat="false" ht="15" hidden="false" customHeight="false" outlineLevel="0" collapsed="false">
      <c r="A61" s="0" t="s">
        <v>135</v>
      </c>
    </row>
    <row r="63" s="37" customFormat="true" ht="15" hidden="false" customHeight="false" outlineLevel="0" collapsed="false">
      <c r="A63" s="37" t="s">
        <v>90</v>
      </c>
    </row>
    <row r="64" s="38" customFormat="true" ht="15" hidden="false" customHeight="false" outlineLevel="0" collapsed="false">
      <c r="A64" s="35" t="s">
        <v>136</v>
      </c>
    </row>
    <row r="65" customFormat="false" ht="15" hidden="false" customHeight="false" outlineLevel="0" collapsed="false">
      <c r="A65" s="0" t="s">
        <v>263</v>
      </c>
      <c r="C65" s="0" t="s">
        <v>275</v>
      </c>
    </row>
    <row r="66" customFormat="false" ht="15" hidden="false" customHeight="false" outlineLevel="0" collapsed="false">
      <c r="A66" s="0" t="s">
        <v>264</v>
      </c>
    </row>
    <row r="67" customFormat="false" ht="15" hidden="false" customHeight="false" outlineLevel="0" collapsed="false">
      <c r="A67" s="0" t="s">
        <v>265</v>
      </c>
    </row>
    <row r="68" customFormat="false" ht="15" hidden="false" customHeight="false" outlineLevel="0" collapsed="false">
      <c r="A68" s="0" t="s">
        <v>266</v>
      </c>
    </row>
    <row r="69" customFormat="false" ht="15" hidden="false" customHeight="false" outlineLevel="0" collapsed="false">
      <c r="A69" s="0" t="s">
        <v>276</v>
      </c>
    </row>
    <row r="70" customFormat="false" ht="15" hidden="false" customHeight="false" outlineLevel="0" collapsed="false">
      <c r="A70" s="0" t="s">
        <v>277</v>
      </c>
    </row>
    <row r="71" customFormat="false" ht="15" hidden="false" customHeight="false" outlineLevel="0" collapsed="false">
      <c r="A71" s="0" t="s">
        <v>278</v>
      </c>
    </row>
    <row r="73" s="37" customFormat="true" ht="15" hidden="false" customHeight="false" outlineLevel="0" collapsed="false">
      <c r="A73" s="37" t="s">
        <v>91</v>
      </c>
    </row>
    <row r="74" customFormat="false" ht="15" hidden="false" customHeight="false" outlineLevel="0" collapsed="false">
      <c r="A74" s="0" t="s">
        <v>137</v>
      </c>
      <c r="C74" s="0" t="s">
        <v>279</v>
      </c>
    </row>
    <row r="75" customFormat="false" ht="15" hidden="false" customHeight="false" outlineLevel="0" collapsed="false">
      <c r="A75" s="0" t="s">
        <v>280</v>
      </c>
      <c r="C75" s="0" t="s">
        <v>281</v>
      </c>
    </row>
    <row r="76" customFormat="false" ht="15" hidden="false" customHeight="false" outlineLevel="0" collapsed="false">
      <c r="A76" s="0" t="s">
        <v>282</v>
      </c>
      <c r="C76" s="0" t="s">
        <v>283</v>
      </c>
    </row>
    <row r="77" customFormat="false" ht="15" hidden="false" customHeight="false" outlineLevel="0" collapsed="false">
      <c r="A77" s="0" t="s">
        <v>263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5.1336032388664"/>
    <col collapsed="false" hidden="false" max="2" min="2" style="0" width="20.7813765182186"/>
    <col collapsed="false" hidden="false" max="3" min="3" style="0" width="110.975708502024"/>
    <col collapsed="false" hidden="false" max="4" min="4" style="0" width="13.1740890688259"/>
    <col collapsed="false" hidden="false" max="5" min="5" style="0" width="18.6396761133603"/>
    <col collapsed="false" hidden="false" max="6" min="6" style="0" width="58.485829959514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284</v>
      </c>
    </row>
    <row r="2" customFormat="false" ht="15" hidden="false" customHeight="false" outlineLevel="0" collapsed="false">
      <c r="A2" s="2" t="s">
        <v>285</v>
      </c>
    </row>
    <row r="3" customFormat="false" ht="15" hidden="false" customHeight="false" outlineLevel="0" collapsed="false">
      <c r="A3" s="1" t="s">
        <v>286</v>
      </c>
    </row>
    <row r="4" customFormat="false" ht="15" hidden="false" customHeight="false" outlineLevel="0" collapsed="false">
      <c r="A4" s="1" t="s">
        <v>287</v>
      </c>
    </row>
    <row r="6" customFormat="false" ht="15" hidden="false" customHeight="false" outlineLevel="0" collapsed="false">
      <c r="A6" s="0"/>
      <c r="B6" s="0" t="s">
        <v>78</v>
      </c>
      <c r="C6" s="1" t="s">
        <v>288</v>
      </c>
      <c r="D6" s="0" t="s">
        <v>289</v>
      </c>
      <c r="E6" s="0" t="s">
        <v>290</v>
      </c>
    </row>
    <row r="7" customFormat="false" ht="15" hidden="false" customHeight="false" outlineLevel="0" collapsed="false">
      <c r="A7" s="1" t="s">
        <v>158</v>
      </c>
    </row>
    <row r="8" customFormat="false" ht="15" hidden="false" customHeight="false" outlineLevel="0" collapsed="false">
      <c r="A8" s="0"/>
      <c r="B8" s="0" t="s">
        <v>159</v>
      </c>
      <c r="C8" s="25" t="s">
        <v>160</v>
      </c>
      <c r="D8" s="39" t="n">
        <v>0.075</v>
      </c>
      <c r="E8" s="0" t="s">
        <v>291</v>
      </c>
    </row>
    <row r="9" customFormat="false" ht="15" hidden="false" customHeight="false" outlineLevel="0" collapsed="false">
      <c r="A9" s="0"/>
      <c r="B9" s="31" t="s">
        <v>161</v>
      </c>
      <c r="C9" s="25" t="s">
        <v>162</v>
      </c>
      <c r="D9" s="39" t="n">
        <v>0.075</v>
      </c>
      <c r="E9" s="0" t="s">
        <v>291</v>
      </c>
    </row>
    <row r="10" customFormat="false" ht="15" hidden="false" customHeight="false" outlineLevel="0" collapsed="false">
      <c r="A10" s="0"/>
      <c r="B10" s="31" t="s">
        <v>163</v>
      </c>
      <c r="C10" s="25" t="s">
        <v>164</v>
      </c>
      <c r="D10" s="39" t="n">
        <v>0.075</v>
      </c>
      <c r="E10" s="0" t="s">
        <v>291</v>
      </c>
    </row>
    <row r="11" customFormat="false" ht="15" hidden="false" customHeight="false" outlineLevel="0" collapsed="false">
      <c r="A11" s="0"/>
      <c r="B11" s="31" t="s">
        <v>165</v>
      </c>
      <c r="C11" s="25" t="s">
        <v>166</v>
      </c>
      <c r="D11" s="39" t="n">
        <v>0.075</v>
      </c>
      <c r="E11" s="0" t="s">
        <v>291</v>
      </c>
    </row>
    <row r="12" customFormat="false" ht="15" hidden="false" customHeight="false" outlineLevel="0" collapsed="false">
      <c r="A12" s="40"/>
      <c r="B12" s="31" t="s">
        <v>168</v>
      </c>
      <c r="C12" s="25" t="s">
        <v>169</v>
      </c>
      <c r="D12" s="39" t="n">
        <v>0.075</v>
      </c>
      <c r="E12" s="0" t="s">
        <v>291</v>
      </c>
    </row>
    <row r="13" customFormat="false" ht="15" hidden="false" customHeight="false" outlineLevel="0" collapsed="false">
      <c r="A13" s="40"/>
      <c r="B13" s="31" t="s">
        <v>170</v>
      </c>
      <c r="C13" s="25" t="s">
        <v>171</v>
      </c>
      <c r="D13" s="39" t="n">
        <v>0.075</v>
      </c>
      <c r="E13" s="0" t="s">
        <v>291</v>
      </c>
    </row>
    <row r="14" customFormat="false" ht="15" hidden="false" customHeight="false" outlineLevel="0" collapsed="false">
      <c r="A14" s="40"/>
      <c r="B14" s="32" t="s">
        <v>172</v>
      </c>
      <c r="C14" s="25" t="s">
        <v>173</v>
      </c>
      <c r="D14" s="39"/>
    </row>
    <row r="15" customFormat="false" ht="15" hidden="false" customHeight="false" outlineLevel="0" collapsed="false">
      <c r="A15" s="40"/>
      <c r="B15" s="0" t="s">
        <v>175</v>
      </c>
      <c r="C15" s="25" t="s">
        <v>176</v>
      </c>
      <c r="D15" s="39" t="n">
        <v>0.075</v>
      </c>
      <c r="E15" s="0" t="s">
        <v>291</v>
      </c>
    </row>
    <row r="16" customFormat="false" ht="15" hidden="false" customHeight="false" outlineLevel="0" collapsed="false">
      <c r="A16" s="40"/>
      <c r="B16" s="0" t="s">
        <v>177</v>
      </c>
      <c r="C16" s="25" t="s">
        <v>178</v>
      </c>
      <c r="D16" s="39" t="n">
        <v>0.075</v>
      </c>
      <c r="E16" s="0" t="s">
        <v>291</v>
      </c>
    </row>
    <row r="17" customFormat="false" ht="15" hidden="false" customHeight="false" outlineLevel="0" collapsed="false">
      <c r="A17" s="40"/>
      <c r="B17" s="0" t="s">
        <v>179</v>
      </c>
      <c r="C17" s="25" t="s">
        <v>180</v>
      </c>
      <c r="D17" s="39" t="n">
        <v>0.075</v>
      </c>
      <c r="E17" s="0" t="s">
        <v>291</v>
      </c>
    </row>
    <row r="18" customFormat="false" ht="15" hidden="false" customHeight="false" outlineLevel="0" collapsed="false">
      <c r="A18" s="40"/>
      <c r="B18" s="31" t="s">
        <v>181</v>
      </c>
      <c r="C18" s="25" t="s">
        <v>182</v>
      </c>
      <c r="D18" s="39" t="n">
        <v>0.075</v>
      </c>
      <c r="E18" s="0" t="s">
        <v>291</v>
      </c>
    </row>
    <row r="19" customFormat="false" ht="15" hidden="false" customHeight="false" outlineLevel="0" collapsed="false">
      <c r="A19" s="40"/>
      <c r="C19" s="25"/>
      <c r="D19" s="39" t="n">
        <v>0.075</v>
      </c>
      <c r="E19" s="0" t="s">
        <v>291</v>
      </c>
    </row>
    <row r="20" customFormat="false" ht="15" hidden="false" customHeight="false" outlineLevel="0" collapsed="false">
      <c r="A20" s="40"/>
      <c r="B20" s="0" t="s">
        <v>183</v>
      </c>
      <c r="C20" s="25" t="s">
        <v>184</v>
      </c>
      <c r="D20" s="39" t="n">
        <v>0.075</v>
      </c>
      <c r="E20" s="0" t="s">
        <v>291</v>
      </c>
    </row>
    <row r="21" customFormat="false" ht="15" hidden="false" customHeight="false" outlineLevel="0" collapsed="false">
      <c r="A21" s="40"/>
      <c r="B21" s="0" t="s">
        <v>186</v>
      </c>
      <c r="C21" s="25" t="s">
        <v>187</v>
      </c>
      <c r="D21" s="39" t="n">
        <v>0.075</v>
      </c>
      <c r="E21" s="0" t="s">
        <v>291</v>
      </c>
    </row>
    <row r="22" customFormat="false" ht="15" hidden="false" customHeight="false" outlineLevel="0" collapsed="false">
      <c r="A22" s="40"/>
      <c r="B22" s="32" t="s">
        <v>188</v>
      </c>
      <c r="C22" s="25" t="s">
        <v>189</v>
      </c>
      <c r="D22" s="39" t="n">
        <v>0.075</v>
      </c>
      <c r="E22" s="0" t="s">
        <v>291</v>
      </c>
    </row>
    <row r="23" customFormat="false" ht="15" hidden="false" customHeight="false" outlineLevel="0" collapsed="false">
      <c r="A23" s="40"/>
      <c r="B23" s="0" t="s">
        <v>190</v>
      </c>
      <c r="C23" s="25" t="s">
        <v>191</v>
      </c>
      <c r="D23" s="39" t="n">
        <v>0.075</v>
      </c>
      <c r="E23" s="0" t="s">
        <v>291</v>
      </c>
    </row>
    <row r="24" customFormat="false" ht="15" hidden="false" customHeight="false" outlineLevel="0" collapsed="false">
      <c r="A24" s="40"/>
      <c r="B24" s="31" t="s">
        <v>192</v>
      </c>
      <c r="C24" s="25" t="s">
        <v>193</v>
      </c>
      <c r="D24" s="39" t="n">
        <v>0.075</v>
      </c>
      <c r="E24" s="0" t="s">
        <v>291</v>
      </c>
    </row>
    <row r="25" customFormat="false" ht="15" hidden="false" customHeight="false" outlineLevel="0" collapsed="false">
      <c r="A25" s="40"/>
      <c r="B25" s="0" t="s">
        <v>196</v>
      </c>
      <c r="C25" s="25" t="s">
        <v>197</v>
      </c>
      <c r="D25" s="39"/>
    </row>
    <row r="26" customFormat="false" ht="15" hidden="false" customHeight="false" outlineLevel="0" collapsed="false">
      <c r="A26" s="40"/>
      <c r="D26" s="39"/>
    </row>
    <row r="27" customFormat="false" ht="15" hidden="false" customHeight="false" outlineLevel="0" collapsed="false">
      <c r="A27" s="40"/>
      <c r="B27" s="32" t="s">
        <v>198</v>
      </c>
      <c r="C27" s="25" t="s">
        <v>199</v>
      </c>
      <c r="D27" s="39" t="n">
        <v>0.064</v>
      </c>
      <c r="E27" s="0" t="s">
        <v>291</v>
      </c>
    </row>
    <row r="28" customFormat="false" ht="15" hidden="false" customHeight="false" outlineLevel="0" collapsed="false">
      <c r="A28" s="40"/>
      <c r="B28" s="0" t="s">
        <v>200</v>
      </c>
      <c r="C28" s="25" t="s">
        <v>201</v>
      </c>
      <c r="D28" s="39" t="n">
        <v>0.064</v>
      </c>
      <c r="E28" s="0" t="s">
        <v>292</v>
      </c>
      <c r="F28" s="0" t="s">
        <v>293</v>
      </c>
    </row>
    <row r="29" customFormat="false" ht="15" hidden="false" customHeight="false" outlineLevel="0" collapsed="false">
      <c r="A29" s="0"/>
      <c r="B29" s="34" t="s">
        <v>203</v>
      </c>
      <c r="C29" s="25" t="s">
        <v>204</v>
      </c>
      <c r="D29" s="39" t="n">
        <v>0.059</v>
      </c>
      <c r="E29" s="0" t="s">
        <v>291</v>
      </c>
      <c r="F29" s="41" t="s">
        <v>294</v>
      </c>
    </row>
    <row r="30" customFormat="false" ht="15" hidden="false" customHeight="false" outlineLevel="0" collapsed="false">
      <c r="A30" s="0"/>
      <c r="B30" s="0" t="s">
        <v>205</v>
      </c>
      <c r="C30" s="25" t="s">
        <v>206</v>
      </c>
      <c r="D30" s="39" t="n">
        <v>0.059</v>
      </c>
      <c r="E30" s="0" t="s">
        <v>295</v>
      </c>
      <c r="F30" s="41" t="s">
        <v>296</v>
      </c>
    </row>
    <row r="31" customFormat="false" ht="15" hidden="false" customHeight="false" outlineLevel="0" collapsed="false">
      <c r="A31" s="0"/>
      <c r="C31" s="25"/>
      <c r="D31" s="39"/>
    </row>
    <row r="32" customFormat="false" ht="15" hidden="false" customHeight="false" outlineLevel="0" collapsed="false">
      <c r="A32" s="1" t="s">
        <v>213</v>
      </c>
      <c r="D32" s="39" t="n">
        <v>0.075</v>
      </c>
      <c r="E32" s="0" t="s">
        <v>291</v>
      </c>
    </row>
    <row r="33" customFormat="false" ht="15" hidden="false" customHeight="false" outlineLevel="0" collapsed="false">
      <c r="A33" s="0"/>
      <c r="B33" s="0" t="s">
        <v>214</v>
      </c>
      <c r="C33" s="25" t="s">
        <v>215</v>
      </c>
      <c r="D33" s="39" t="n">
        <v>0.075</v>
      </c>
      <c r="E33" s="0" t="s">
        <v>291</v>
      </c>
    </row>
    <row r="34" customFormat="false" ht="15" hidden="false" customHeight="false" outlineLevel="0" collapsed="false">
      <c r="A34" s="0"/>
      <c r="B34" s="31" t="s">
        <v>217</v>
      </c>
      <c r="C34" s="25" t="s">
        <v>218</v>
      </c>
      <c r="D34" s="39" t="n">
        <v>0.075</v>
      </c>
      <c r="E34" s="0" t="s">
        <v>291</v>
      </c>
    </row>
    <row r="35" customFormat="false" ht="15" hidden="false" customHeight="false" outlineLevel="0" collapsed="false">
      <c r="A35" s="0"/>
      <c r="B35" s="31" t="s">
        <v>219</v>
      </c>
      <c r="C35" s="25" t="s">
        <v>220</v>
      </c>
      <c r="D35" s="39" t="n">
        <v>0.075</v>
      </c>
      <c r="E35" s="0" t="s">
        <v>291</v>
      </c>
    </row>
    <row r="36" customFormat="false" ht="15" hidden="false" customHeight="false" outlineLevel="0" collapsed="false">
      <c r="A36" s="0"/>
      <c r="B36" s="31" t="s">
        <v>297</v>
      </c>
      <c r="C36" s="25" t="s">
        <v>222</v>
      </c>
      <c r="D36" s="39" t="n">
        <v>0.075</v>
      </c>
      <c r="E36" s="0" t="s">
        <v>291</v>
      </c>
    </row>
    <row r="37" customFormat="false" ht="15" hidden="false" customHeight="false" outlineLevel="0" collapsed="false">
      <c r="A37" s="0"/>
      <c r="B37" s="35" t="s">
        <v>223</v>
      </c>
      <c r="C37" s="25" t="s">
        <v>224</v>
      </c>
      <c r="D37" s="39" t="n">
        <v>0.075</v>
      </c>
      <c r="E37" s="0" t="s">
        <v>291</v>
      </c>
    </row>
    <row r="38" customFormat="false" ht="15" hidden="false" customHeight="false" outlineLevel="0" collapsed="false">
      <c r="A38" s="1" t="s">
        <v>225</v>
      </c>
      <c r="D38" s="39" t="n">
        <v>0.075</v>
      </c>
      <c r="E38" s="0" t="s">
        <v>291</v>
      </c>
    </row>
    <row r="39" customFormat="false" ht="15.6" hidden="false" customHeight="true" outlineLevel="0" collapsed="false">
      <c r="A39" s="0"/>
      <c r="B39" s="31" t="s">
        <v>226</v>
      </c>
      <c r="C39" s="25" t="s">
        <v>227</v>
      </c>
      <c r="D39" s="39" t="n">
        <v>0.075</v>
      </c>
      <c r="E39" s="0" t="s">
        <v>291</v>
      </c>
      <c r="K39" s="27"/>
      <c r="L39" s="42"/>
      <c r="M39" s="27"/>
      <c r="Q39" s="27"/>
      <c r="T39" s="27"/>
      <c r="U39" s="27"/>
      <c r="V39" s="27"/>
      <c r="W39" s="27"/>
      <c r="X39" s="27"/>
      <c r="Y39" s="27"/>
      <c r="AA39" s="2"/>
      <c r="AB39" s="2"/>
      <c r="AD39" s="2"/>
      <c r="AE39" s="29"/>
      <c r="AJ39" s="2"/>
      <c r="AL39" s="2"/>
      <c r="AM39" s="30"/>
      <c r="AN39" s="30"/>
      <c r="AO39" s="30"/>
      <c r="AP39" s="42"/>
      <c r="AQ39" s="42"/>
      <c r="AR39" s="42"/>
    </row>
    <row r="40" customFormat="false" ht="15" hidden="false" customHeight="false" outlineLevel="0" collapsed="false">
      <c r="A40" s="40" t="s">
        <v>298</v>
      </c>
      <c r="B40" s="31" t="s">
        <v>228</v>
      </c>
      <c r="C40" s="25" t="s">
        <v>229</v>
      </c>
      <c r="D40" s="39" t="n">
        <v>0.075</v>
      </c>
      <c r="E40" s="0" t="s">
        <v>291</v>
      </c>
      <c r="K40" s="27"/>
      <c r="L40" s="42"/>
      <c r="M40" s="27"/>
      <c r="Q40" s="27"/>
      <c r="T40" s="27"/>
      <c r="U40" s="27"/>
      <c r="V40" s="27"/>
      <c r="W40" s="27"/>
      <c r="X40" s="27"/>
      <c r="Y40" s="27"/>
      <c r="AA40" s="2"/>
      <c r="AB40" s="2"/>
      <c r="AD40" s="2"/>
      <c r="AE40" s="29"/>
      <c r="AJ40" s="2"/>
      <c r="AL40" s="2"/>
      <c r="AM40" s="30"/>
      <c r="AN40" s="30"/>
      <c r="AO40" s="30"/>
      <c r="AP40" s="42"/>
      <c r="AQ40" s="42"/>
      <c r="AR40" s="42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31.3846153846154"/>
    <col collapsed="false" hidden="false" max="2" min="2" style="0" width="25.4939271255061"/>
    <col collapsed="false" hidden="false" max="3" min="3" style="0" width="55.3805668016194"/>
    <col collapsed="false" hidden="false" max="4" min="4" style="0" width="72.9473684210526"/>
    <col collapsed="false" hidden="false" max="5" min="5" style="0" width="36.6356275303644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284</v>
      </c>
    </row>
    <row r="2" customFormat="false" ht="15" hidden="false" customHeight="false" outlineLevel="0" collapsed="false">
      <c r="A2" s="2" t="s">
        <v>285</v>
      </c>
    </row>
    <row r="3" customFormat="false" ht="15" hidden="false" customHeight="false" outlineLevel="0" collapsed="false">
      <c r="A3" s="1" t="s">
        <v>286</v>
      </c>
    </row>
    <row r="4" customFormat="false" ht="15" hidden="false" customHeight="false" outlineLevel="0" collapsed="false">
      <c r="A4" s="1" t="s">
        <v>287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299</v>
      </c>
      <c r="D6" s="1" t="s">
        <v>300</v>
      </c>
      <c r="E6" s="1" t="s">
        <v>3</v>
      </c>
    </row>
    <row r="7" customFormat="false" ht="15" hidden="false" customHeight="false" outlineLevel="0" collapsed="false">
      <c r="A7" s="1" t="s">
        <v>300</v>
      </c>
    </row>
    <row r="8" customFormat="false" ht="15" hidden="false" customHeight="false" outlineLevel="0" collapsed="false">
      <c r="A8" s="0" t="s">
        <v>301</v>
      </c>
      <c r="B8" s="0" t="s">
        <v>302</v>
      </c>
      <c r="C8" s="25" t="s">
        <v>303</v>
      </c>
      <c r="D8" s="39" t="s">
        <v>304</v>
      </c>
    </row>
    <row r="9" customFormat="false" ht="15" hidden="false" customHeight="false" outlineLevel="0" collapsed="false">
      <c r="A9" s="0" t="s">
        <v>301</v>
      </c>
      <c r="B9" s="0" t="s">
        <v>305</v>
      </c>
      <c r="C9" s="25" t="s">
        <v>303</v>
      </c>
      <c r="D9" s="39" t="s">
        <v>306</v>
      </c>
    </row>
    <row r="10" customFormat="false" ht="15" hidden="false" customHeight="false" outlineLevel="0" collapsed="false">
      <c r="A10" s="0" t="s">
        <v>301</v>
      </c>
      <c r="B10" s="0" t="s">
        <v>307</v>
      </c>
      <c r="C10" s="25" t="s">
        <v>303</v>
      </c>
      <c r="D10" s="39" t="s">
        <v>308</v>
      </c>
    </row>
    <row r="11" customFormat="false" ht="15" hidden="false" customHeight="false" outlineLevel="0" collapsed="false">
      <c r="A11" s="0" t="s">
        <v>309</v>
      </c>
      <c r="B11" s="31" t="s">
        <v>310</v>
      </c>
      <c r="C11" s="25" t="s">
        <v>311</v>
      </c>
      <c r="D11" s="39" t="s">
        <v>312</v>
      </c>
    </row>
    <row r="12" customFormat="false" ht="15" hidden="false" customHeight="false" outlineLevel="0" collapsed="false">
      <c r="A12" s="0" t="s">
        <v>313</v>
      </c>
      <c r="B12" s="31" t="s">
        <v>314</v>
      </c>
      <c r="C12" s="25" t="s">
        <v>311</v>
      </c>
      <c r="D12" s="39" t="s">
        <v>315</v>
      </c>
    </row>
    <row r="13" customFormat="false" ht="15" hidden="false" customHeight="false" outlineLevel="0" collapsed="false">
      <c r="A13" s="0" t="s">
        <v>316</v>
      </c>
      <c r="B13" s="31" t="s">
        <v>317</v>
      </c>
      <c r="C13" s="25" t="s">
        <v>311</v>
      </c>
      <c r="D13" s="39" t="s">
        <v>318</v>
      </c>
    </row>
    <row r="14" customFormat="false" ht="15" hidden="false" customHeight="false" outlineLevel="0" collapsed="false">
      <c r="A14" s="0" t="s">
        <v>319</v>
      </c>
      <c r="B14" s="31" t="s">
        <v>320</v>
      </c>
      <c r="C14" s="25" t="s">
        <v>311</v>
      </c>
      <c r="D14" s="39" t="s">
        <v>321</v>
      </c>
    </row>
    <row r="15" customFormat="false" ht="15" hidden="false" customHeight="false" outlineLevel="0" collapsed="false">
      <c r="A15" s="0" t="s">
        <v>322</v>
      </c>
      <c r="B15" s="31" t="s">
        <v>323</v>
      </c>
      <c r="C15" s="25" t="s">
        <v>311</v>
      </c>
      <c r="D15" s="39" t="s">
        <v>324</v>
      </c>
    </row>
    <row r="16" customFormat="false" ht="15" hidden="false" customHeight="false" outlineLevel="0" collapsed="false">
      <c r="A16" s="0" t="s">
        <v>322</v>
      </c>
      <c r="B16" s="31" t="s">
        <v>325</v>
      </c>
      <c r="C16" s="25" t="s">
        <v>311</v>
      </c>
      <c r="D16" s="39" t="s">
        <v>326</v>
      </c>
    </row>
    <row r="17" customFormat="false" ht="15" hidden="false" customHeight="false" outlineLevel="0" collapsed="false">
      <c r="B17" s="31"/>
      <c r="C17" s="25"/>
      <c r="D17" s="39"/>
    </row>
    <row r="18" customFormat="false" ht="15" hidden="false" customHeight="false" outlineLevel="0" collapsed="false">
      <c r="B18" s="31"/>
      <c r="C18" s="25"/>
      <c r="D18" s="39"/>
    </row>
    <row r="19" customFormat="false" ht="15" hidden="false" customHeight="false" outlineLevel="0" collapsed="false">
      <c r="C19" s="25"/>
      <c r="D19" s="39"/>
    </row>
    <row r="20" customFormat="false" ht="15" hidden="false" customHeight="false" outlineLevel="0" collapsed="false">
      <c r="A20" s="1" t="s">
        <v>327</v>
      </c>
    </row>
    <row r="21" customFormat="false" ht="15" hidden="false" customHeight="false" outlineLevel="0" collapsed="false">
      <c r="A21" s="1"/>
      <c r="B21" s="31" t="s">
        <v>328</v>
      </c>
      <c r="C21" s="25" t="s">
        <v>329</v>
      </c>
      <c r="D21" s="39" t="s">
        <v>133</v>
      </c>
    </row>
    <row r="22" customFormat="false" ht="15" hidden="false" customHeight="false" outlineLevel="0" collapsed="false">
      <c r="A22" s="1"/>
      <c r="B22" s="31" t="s">
        <v>330</v>
      </c>
      <c r="C22" s="25" t="s">
        <v>331</v>
      </c>
      <c r="D22" s="39" t="s">
        <v>133</v>
      </c>
    </row>
    <row r="23" customFormat="false" ht="15" hidden="false" customHeight="false" outlineLevel="0" collapsed="false">
      <c r="A23" s="1"/>
      <c r="B23" s="31" t="s">
        <v>332</v>
      </c>
      <c r="C23" s="25" t="s">
        <v>333</v>
      </c>
      <c r="D23" s="39" t="s">
        <v>133</v>
      </c>
    </row>
    <row r="24" customFormat="false" ht="15" hidden="false" customHeight="false" outlineLevel="0" collapsed="false">
      <c r="B24" s="31" t="s">
        <v>334</v>
      </c>
      <c r="C24" s="25" t="s">
        <v>335</v>
      </c>
      <c r="D24" s="39" t="s">
        <v>133</v>
      </c>
    </row>
    <row r="25" customFormat="false" ht="15" hidden="false" customHeight="false" outlineLevel="0" collapsed="false">
      <c r="B25" s="31" t="s">
        <v>336</v>
      </c>
      <c r="C25" s="25" t="s">
        <v>337</v>
      </c>
      <c r="D25" s="39" t="s">
        <v>133</v>
      </c>
    </row>
    <row r="26" customFormat="false" ht="15" hidden="false" customHeight="false" outlineLevel="0" collapsed="false">
      <c r="C26" s="25"/>
      <c r="D26" s="39"/>
    </row>
    <row r="27" customFormat="false" ht="15" hidden="false" customHeight="false" outlineLevel="0" collapsed="false">
      <c r="A27" s="0" t="s">
        <v>338</v>
      </c>
      <c r="B27" s="0" t="s">
        <v>339</v>
      </c>
      <c r="C27" s="25" t="s">
        <v>340</v>
      </c>
      <c r="D27" s="39" t="s">
        <v>133</v>
      </c>
    </row>
    <row r="28" customFormat="false" ht="15" hidden="false" customHeight="false" outlineLevel="0" collapsed="false">
      <c r="B28" s="0" t="s">
        <v>341</v>
      </c>
      <c r="C28" s="25" t="s">
        <v>342</v>
      </c>
      <c r="D28" s="39" t="s">
        <v>133</v>
      </c>
    </row>
    <row r="29" customFormat="false" ht="15" hidden="false" customHeight="false" outlineLevel="0" collapsed="false">
      <c r="B29" s="0" t="s">
        <v>343</v>
      </c>
      <c r="C29" s="25" t="s">
        <v>344</v>
      </c>
      <c r="D29" s="39" t="s">
        <v>133</v>
      </c>
    </row>
    <row r="30" customFormat="false" ht="15" hidden="false" customHeight="false" outlineLevel="0" collapsed="false">
      <c r="B30" s="0" t="s">
        <v>345</v>
      </c>
      <c r="C30" s="25" t="s">
        <v>346</v>
      </c>
      <c r="D30" s="39" t="s">
        <v>133</v>
      </c>
    </row>
    <row r="31" customFormat="false" ht="15" hidden="false" customHeight="false" outlineLevel="0" collapsed="false">
      <c r="B31" s="0" t="s">
        <v>347</v>
      </c>
      <c r="C31" s="25" t="s">
        <v>348</v>
      </c>
      <c r="D31" s="39" t="s">
        <v>133</v>
      </c>
    </row>
    <row r="32" customFormat="false" ht="15" hidden="false" customHeight="false" outlineLevel="0" collapsed="false">
      <c r="C32" s="25"/>
      <c r="D32" s="39"/>
    </row>
    <row r="33" customFormat="false" ht="15" hidden="false" customHeight="false" outlineLevel="0" collapsed="false">
      <c r="A33" s="1" t="s">
        <v>349</v>
      </c>
      <c r="D33" s="39"/>
    </row>
    <row r="34" customFormat="false" ht="15" hidden="false" customHeight="false" outlineLevel="0" collapsed="false">
      <c r="B34" s="31" t="s">
        <v>350</v>
      </c>
      <c r="C34" s="25" t="s">
        <v>351</v>
      </c>
      <c r="D34" s="39" t="s">
        <v>133</v>
      </c>
    </row>
    <row r="35" customFormat="false" ht="15" hidden="false" customHeight="false" outlineLevel="0" collapsed="false">
      <c r="B35" s="31" t="s">
        <v>352</v>
      </c>
      <c r="C35" s="25" t="s">
        <v>353</v>
      </c>
      <c r="D35" s="39" t="s">
        <v>133</v>
      </c>
    </row>
    <row r="37" customFormat="false" ht="15" hidden="false" customHeight="false" outlineLevel="0" collapsed="false">
      <c r="A37" s="1" t="s">
        <v>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2018-07-01T11:00:08Z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