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3"/>
  </bookViews>
  <sheets>
    <sheet name="TOC" sheetId="1" state="visible" r:id="rId2"/>
    <sheet name="Notes" sheetId="2" state="visible" r:id="rId3"/>
    <sheet name="RunControl" sheetId="3" state="visible" r:id="rId4"/>
    <sheet name="Returns" sheetId="4" state="visible" r:id="rId5"/>
    <sheet name="Contributions" sheetId="5" state="visible" r:id="rId6"/>
    <sheet name="GlobalParams" sheetId="6" state="visible" r:id="rId7"/>
    <sheet name="DropDowns" sheetId="7" state="visible" r:id="rId8"/>
    <sheet name="RunList_M1" sheetId="8" state="visible" r:id="rId9"/>
    <sheet name="RunList_M2.1" sheetId="9" state="visible" r:id="rId10"/>
    <sheet name="Retuns" sheetId="10" state="visible" r:id="rId11"/>
    <sheet name="Advisory B'd meeting 2" sheetId="11" state="visible" r:id="rId12"/>
  </sheets>
  <definedNames>
    <definedName function="false" hidden="false" name="ConPolicy" vbProcedure="false">DropDowns!$A$12:$A$14</definedName>
    <definedName function="false" hidden="false" localSheetId="3" name="_xlnm._FilterDatabase" vbProcedure="false">Returns!$A$3:$D$3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<sst xmlns="http://schemas.openxmlformats.org/spreadsheetml/2006/main" count="1941" uniqueCount="506">
  <si>
    <t xml:space="preserve">Sheet #</t>
  </si>
  <si>
    <t xml:space="preserve">Table of Contents</t>
  </si>
  <si>
    <t xml:space="preserve">1</t>
  </si>
  <si>
    <t xml:space="preserve">Notes</t>
  </si>
  <si>
    <t xml:space="preserve">2</t>
  </si>
  <si>
    <t xml:space="preserve">RunControl</t>
  </si>
  <si>
    <t xml:space="preserve">3</t>
  </si>
  <si>
    <t xml:space="preserve">DropDowns</t>
  </si>
  <si>
    <t xml:space="preserve">amort_type   &lt;- "closed"  # one of "closed" and "open".</t>
  </si>
  <si>
    <t xml:space="preserve"># Notes:</t>
  </si>
  <si>
    <t xml:space="preserve">#  "closed": Loss/gain + underfunding of ADC for each year is amortized separately using closed-ended method.</t>
  </si>
  <si>
    <t xml:space="preserve">#  "open"  : UAAL of each year is amortized using open-ended method.</t>
  </si>
  <si>
    <t xml:space="preserve"># For now the employer and employee contributions are calculated as follows:</t>
  </si>
  <si>
    <t xml:space="preserve"># 1). Calculate ADC = NC + SC</t>
  </si>
  <si>
    <t xml:space="preserve"># 2). Calculate EEC = EEC_rate * Payroll</t>
  </si>
  <si>
    <t xml:space="preserve"># 3). Calculate employer's proportion of ADC: ADC_ER = ADC - EEC</t>
  </si>
  <si>
    <t xml:space="preserve"># 4). Employer's contribution ERC is determined by one of the three contribution rules</t>
  </si>
  <si>
    <t xml:space="preserve"># 5). Total contribution: C = EEC + ERC</t>
  </si>
  <si>
    <t xml:space="preserve"># Potential problem:</t>
  </si>
  <si>
    <t xml:space="preserve"># Employee contribution as % of salary. For now this rate is fixed in all period, even</t>
  </si>
  <si>
    <t xml:space="preserve"># employee contribution is greater than normal costs and results in negative employer contribution.</t>
  </si>
  <si>
    <t xml:space="preserve"># More rules are needed to avoid negative contributions.</t>
  </si>
  <si>
    <t xml:space="preserve">Must deal w/possible negative contributions</t>
  </si>
  <si>
    <t xml:space="preserve">Variable description --&gt;</t>
  </si>
  <si>
    <t xml:space="preserve">run description</t>
  </si>
  <si>
    <t xml:space="preserve">switch to determine whether we include this run in the simulation</t>
  </si>
  <si>
    <t xml:space="preserve">growth rate of the size of workforce</t>
  </si>
  <si>
    <t xml:space="preserve">No new entrants into the workforce if set "TRUE".</t>
  </si>
  <si>
    <t xml:space="preserve">benefit factor, % of final average salary per year of yos</t>
  </si>
  <si>
    <t xml:space="preserve">number of years in the final average salary calculation</t>
  </si>
  <si>
    <t xml:space="preserve">maximum retirement age, at which all actives retire with probability 1.</t>
  </si>
  <si>
    <t xml:space="preserve">minimum retirement age. (for multi-retirement ages, will not be used in current version)</t>
  </si>
  <si>
    <t xml:space="preserve">normal retirement age.</t>
  </si>
  <si>
    <t xml:space="preserve">annual growth of retirement benefits in a simple COLA</t>
  </si>
  <si>
    <t xml:space="preserve">yos required to be vested</t>
  </si>
  <si>
    <t xml:space="preserve">yos required to be eligible for early retirement</t>
  </si>
  <si>
    <t xml:space="preserve">Assumed growth rate of starting salary at each entry age</t>
  </si>
  <si>
    <t xml:space="preserve">assumed payroll growth rate used for constant percent amortization</t>
  </si>
  <si>
    <t xml:space="preserve">Assumed inflation</t>
  </si>
  <si>
    <t xml:space="preserve">Assumed productivity</t>
  </si>
  <si>
    <t xml:space="preserve">Assumed liability discount rate</t>
  </si>
  <si>
    <t xml:space="preserve">amortization period for gain/loss</t>
  </si>
  <si>
    <t xml:space="preserve">weight on market value in asset smoothing</t>
  </si>
  <si>
    <t xml:space="preserve">How initial MA is determined</t>
  </si>
  <si>
    <t xml:space="preserve">MV assets at time 0</t>
  </si>
  <si>
    <t xml:space="preserve">Contribution cap as % of payroll</t>
  </si>
  <si>
    <t xml:space="preserve">Contribution as fixed % of payroll</t>
  </si>
  <si>
    <t xml:space="preserve">Non-Negative ADC and ERC</t>
  </si>
  <si>
    <t xml:space="preserve">whether EEC is fixed as a % of payroll</t>
  </si>
  <si>
    <t xml:space="preserve">Notes --&gt;</t>
  </si>
  <si>
    <t xml:space="preserve">this way we don't have to delete a run we worked hard to define just because we don't want to run it</t>
  </si>
  <si>
    <t xml:space="preserve">For now, new entrants are equally distributed across all entry ages.</t>
  </si>
  <si>
    <t xml:space="preserve">Overrides "wf_growth"</t>
  </si>
  <si>
    <t xml:space="preserve">0-5%</t>
  </si>
  <si>
    <t xml:space="preserve">Integer 1-10</t>
  </si>
  <si>
    <t xml:space="preserve">In current version, please do not set r.max greater than 65 or less than 55</t>
  </si>
  <si>
    <t xml:space="preserve">Current version depends on the assumption that active workers do not quit their jobs once reaching age r.min.</t>
  </si>
  <si>
    <t xml:space="preserve"># of years</t>
  </si>
  <si>
    <t xml:space="preserve">Method 1 (PSERS): The difference between expected and actual investment return will be realized over s.year years. (realize 1/s.year each year)</t>
  </si>
  <si>
    <t xml:space="preserve">Method 2 (TPAF): expected market value at 0. Set to the same value as MA_0 by default. expected market value at 0. Set to the same value as MA_0 by default</t>
  </si>
  <si>
    <t xml:space="preserve">"MA"  # "MA" for the same value as MA; "EAA" for preset value of inital EAA</t>
  </si>
  <si>
    <t xml:space="preserve">Method 2 (TPAF): No asset smoothing when set to 1</t>
  </si>
  <si>
    <t xml:space="preserve">"MA" for preset value; "AL" for being equal to initial liability;""AL_pct being % of AL</t>
  </si>
  <si>
    <t xml:space="preserve">Set this if ConPolicy is ADC_cap</t>
  </si>
  <si>
    <t xml:space="preserve">Set this if ConPolicy is Fixed</t>
  </si>
  <si>
    <t xml:space="preserve">Run definition</t>
  </si>
  <si>
    <t xml:space="preserve">Initial population</t>
  </si>
  <si>
    <t xml:space="preserve">Historical and assumed salary scales</t>
  </si>
  <si>
    <t xml:space="preserve">Decrements</t>
  </si>
  <si>
    <t xml:space="preserve">Workforce growth</t>
  </si>
  <si>
    <t xml:space="preserve">Benefit structure</t>
  </si>
  <si>
    <t xml:space="preserve">Economic assumptions</t>
  </si>
  <si>
    <t xml:space="preserve">Actual investment returns</t>
  </si>
  <si>
    <t xml:space="preserve">Actuarial cost method</t>
  </si>
  <si>
    <t xml:space="preserve">Amortization method</t>
  </si>
  <si>
    <t xml:space="preserve">Asset smoothing parameters</t>
  </si>
  <si>
    <t xml:space="preserve">Initial market value and actuarial value of assets</t>
  </si>
  <si>
    <t xml:space="preserve">Contribution policy</t>
  </si>
  <si>
    <t xml:space="preserve">runname</t>
  </si>
  <si>
    <t xml:space="preserve">rundesc</t>
  </si>
  <si>
    <t xml:space="preserve">include</t>
  </si>
  <si>
    <t xml:space="preserve">save.indiv</t>
  </si>
  <si>
    <t xml:space="preserve">planname_actives</t>
  </si>
  <si>
    <t xml:space="preserve">planname_retirees</t>
  </si>
  <si>
    <t xml:space="preserve">n_init_actives</t>
  </si>
  <si>
    <t xml:space="preserve">n_init_retirees</t>
  </si>
  <si>
    <t xml:space="preserve">planname_sscale.hist</t>
  </si>
  <si>
    <t xml:space="preserve">planname_sscale.assume</t>
  </si>
  <si>
    <t xml:space="preserve">planname_sscale</t>
  </si>
  <si>
    <t xml:space="preserve">tablename_mortality</t>
  </si>
  <si>
    <t xml:space="preserve">tablename_termination</t>
  </si>
  <si>
    <t xml:space="preserve">tablename_retirement</t>
  </si>
  <si>
    <t xml:space="preserve">wf_growth</t>
  </si>
  <si>
    <t xml:space="preserve">no_entrance</t>
  </si>
  <si>
    <t xml:space="preserve">benfactor</t>
  </si>
  <si>
    <t xml:space="preserve">fasyears</t>
  </si>
  <si>
    <t xml:space="preserve">r.max</t>
  </si>
  <si>
    <t xml:space="preserve">r.min</t>
  </si>
  <si>
    <t xml:space="preserve">r.full</t>
  </si>
  <si>
    <t xml:space="preserve">cola</t>
  </si>
  <si>
    <t xml:space="preserve">v.yos</t>
  </si>
  <si>
    <t xml:space="preserve">r.yos</t>
  </si>
  <si>
    <t xml:space="preserve">startingSal_growth</t>
  </si>
  <si>
    <t xml:space="preserve">salgrowth_amort</t>
  </si>
  <si>
    <t xml:space="preserve">infl</t>
  </si>
  <si>
    <t xml:space="preserve">prod</t>
  </si>
  <si>
    <t xml:space="preserve">i</t>
  </si>
  <si>
    <t xml:space="preserve">return_type</t>
  </si>
  <si>
    <t xml:space="preserve">ir.mean</t>
  </si>
  <si>
    <t xml:space="preserve">ir.sd</t>
  </si>
  <si>
    <t xml:space="preserve">actuarial_method</t>
  </si>
  <si>
    <t xml:space="preserve">amort_type</t>
  </si>
  <si>
    <t xml:space="preserve">amort_method</t>
  </si>
  <si>
    <t xml:space="preserve">m</t>
  </si>
  <si>
    <t xml:space="preserve">smooth_method</t>
  </si>
  <si>
    <t xml:space="preserve">s.year</t>
  </si>
  <si>
    <t xml:space="preserve">EAA_0</t>
  </si>
  <si>
    <t xml:space="preserve">init_EAA</t>
  </si>
  <si>
    <t xml:space="preserve">w</t>
  </si>
  <si>
    <t xml:space="preserve">init_MA</t>
  </si>
  <si>
    <t xml:space="preserve">MA_0_pct</t>
  </si>
  <si>
    <t xml:space="preserve">MA_0</t>
  </si>
  <si>
    <t xml:space="preserve">ConPolicy</t>
  </si>
  <si>
    <t xml:space="preserve">PR_pct_cap</t>
  </si>
  <si>
    <t xml:space="preserve">PR_pct_fixed</t>
  </si>
  <si>
    <t xml:space="preserve">EEC_rate</t>
  </si>
  <si>
    <t xml:space="preserve">exCon</t>
  </si>
  <si>
    <t xml:space="preserve">nonNegC</t>
  </si>
  <si>
    <t xml:space="preserve">EEC_fixed</t>
  </si>
  <si>
    <t xml:space="preserve">AZ-PERS</t>
  </si>
  <si>
    <t xml:space="preserve">100% initial Funding; Full smoothing, average plan, no workforce growth</t>
  </si>
  <si>
    <t xml:space="preserve">AZ-PERS-6.fillin.yos</t>
  </si>
  <si>
    <t xml:space="preserve">AZ-PERS-6.fillin</t>
  </si>
  <si>
    <t xml:space="preserve">average</t>
  </si>
  <si>
    <t xml:space="preserve">AZ-PERS-6.yos</t>
  </si>
  <si>
    <t xml:space="preserve">rp2014.hybrid</t>
  </si>
  <si>
    <t xml:space="preserve">term.average</t>
  </si>
  <si>
    <t xml:space="preserve">nr60er50</t>
  </si>
  <si>
    <t xml:space="preserve">internal</t>
  </si>
  <si>
    <t xml:space="preserve">EAN.CP</t>
  </si>
  <si>
    <t xml:space="preserve">closed</t>
  </si>
  <si>
    <t xml:space="preserve">cp</t>
  </si>
  <si>
    <t xml:space="preserve">method1</t>
  </si>
  <si>
    <t xml:space="preserve">MA</t>
  </si>
  <si>
    <t xml:space="preserve">AL_pct</t>
  </si>
  <si>
    <t xml:space="preserve">ADC</t>
  </si>
  <si>
    <t xml:space="preserve">LA-CERA</t>
  </si>
  <si>
    <t xml:space="preserve">LA-CERA-43.fillin.yos</t>
  </si>
  <si>
    <t xml:space="preserve">LA-CERA-43.fillin</t>
  </si>
  <si>
    <t xml:space="preserve">LA-CERA-43.yos</t>
  </si>
  <si>
    <t xml:space="preserve">simple</t>
  </si>
  <si>
    <t xml:space="preserve">open</t>
  </si>
  <si>
    <t xml:space="preserve">cd</t>
  </si>
  <si>
    <t xml:space="preserve">method2</t>
  </si>
  <si>
    <t xml:space="preserve">OH-PERS</t>
  </si>
  <si>
    <t xml:space="preserve">OH-PERS-85.fillin.yos</t>
  </si>
  <si>
    <t xml:space="preserve">OH-PERS-85.fillin</t>
  </si>
  <si>
    <t xml:space="preserve">OH-PERS-85.yos</t>
  </si>
  <si>
    <t xml:space="preserve">WA-PERS2</t>
  </si>
  <si>
    <t xml:space="preserve">WA-PERS2-119.fillin.yos</t>
  </si>
  <si>
    <t xml:space="preserve">WA-PERS2-119.fillin</t>
  </si>
  <si>
    <t xml:space="preserve">WA-PERS2-119.yos</t>
  </si>
  <si>
    <t xml:space="preserve">VSERS</t>
  </si>
  <si>
    <t xml:space="preserve">VSERS.fillin.yos</t>
  </si>
  <si>
    <t xml:space="preserve">VSERS.fillin</t>
  </si>
  <si>
    <t xml:space="preserve">VSERS.yos</t>
  </si>
  <si>
    <t xml:space="preserve">Demographics</t>
  </si>
  <si>
    <t xml:space="preserve">D1F075-average</t>
  </si>
  <si>
    <t xml:space="preserve">75% initial Funding; Full smoothing (O30pA5)</t>
  </si>
  <si>
    <t xml:space="preserve">D1F075-average_g1</t>
  </si>
  <si>
    <t xml:space="preserve">D1F075-average_gn1</t>
  </si>
  <si>
    <t xml:space="preserve">D1F075-average_g2</t>
  </si>
  <si>
    <t xml:space="preserve">D1F075-average_gn2</t>
  </si>
  <si>
    <t xml:space="preserve">D1F075-mature1</t>
  </si>
  <si>
    <t xml:space="preserve">75% initial Funding; Full smoothing</t>
  </si>
  <si>
    <t xml:space="preserve">D1F075-mature1_gn1</t>
  </si>
  <si>
    <t xml:space="preserve">D1F075-mature2</t>
  </si>
  <si>
    <t xml:space="preserve">D1F075-mature2_gn1</t>
  </si>
  <si>
    <t xml:space="preserve">D1F075-immature</t>
  </si>
  <si>
    <t xml:space="preserve">D1F075-immature_g1</t>
  </si>
  <si>
    <t xml:space="preserve">D1F050-mature1_gn1</t>
  </si>
  <si>
    <t xml:space="preserve">50% initial Funding; Full smoothing</t>
  </si>
  <si>
    <t xml:space="preserve">D1F050-mature2_gn1</t>
  </si>
  <si>
    <t xml:space="preserve">Investment return</t>
  </si>
  <si>
    <t xml:space="preserve">Policy 1: investing in riskier assets</t>
  </si>
  <si>
    <t xml:space="preserve">I1F075-1</t>
  </si>
  <si>
    <t xml:space="preserve">75% initial Funding; DC 7.5; ir 7.52, SD 1.8%</t>
  </si>
  <si>
    <t xml:space="preserve">I1F075-2</t>
  </si>
  <si>
    <t xml:space="preserve">75% initial Funding; DC 7.5; ir 7.58, SD 4.1%</t>
  </si>
  <si>
    <t xml:space="preserve">I1F075-3</t>
  </si>
  <si>
    <t xml:space="preserve">75% initial Funding; DC 7.5; ir 7.71, SD 6.6%</t>
  </si>
  <si>
    <t xml:space="preserve">I1F075-4</t>
  </si>
  <si>
    <t xml:space="preserve">75% initial Funding; DC 7.5; ir 7.92, SD 9.2%</t>
  </si>
  <si>
    <t xml:space="preserve">I1F075-5</t>
  </si>
  <si>
    <t xml:space="preserve">75% initial Funding; DC 7.5; ir 8.06, SD 10.6%</t>
  </si>
  <si>
    <t xml:space="preserve">I1F075-6</t>
  </si>
  <si>
    <t xml:space="preserve">75% initial Funding; DC 7.5; ir 8.22, SD 12%  (Invest in riskier assets)</t>
  </si>
  <si>
    <t xml:space="preserve">I1F075-6a</t>
  </si>
  <si>
    <t xml:space="preserve">75% initial Funding; DC 7.5; ir 8.22, SD 12%, less backloaded contribution policy</t>
  </si>
  <si>
    <t xml:space="preserve">I1F075-6b</t>
  </si>
  <si>
    <t xml:space="preserve">75% initial Funding; DC 7.5; ir 6.7   , SD 12%, lower expected return (lower sharpe ratio)</t>
  </si>
  <si>
    <t xml:space="preserve">I1F075-7</t>
  </si>
  <si>
    <t xml:space="preserve">75% initial Funding; DC 7.5; ir 8.41, SD 13.5%</t>
  </si>
  <si>
    <t xml:space="preserve">I1F075-8</t>
  </si>
  <si>
    <t xml:space="preserve">75% initial Funding; DC 7.5; ir 8.64, SD 15.1%</t>
  </si>
  <si>
    <t xml:space="preserve">I2F075-1</t>
  </si>
  <si>
    <t xml:space="preserve">75% initial Funding; DC 11.5; ir 12.22,    SD 12%</t>
  </si>
  <si>
    <t xml:space="preserve">I2F075-2</t>
  </si>
  <si>
    <t xml:space="preserve">75% initial Funding; DC 10.5; ir 11.22,    SD 12%</t>
  </si>
  <si>
    <t xml:space="preserve">I2F075-3</t>
  </si>
  <si>
    <t xml:space="preserve">75% initial Funding; DC 9.5; ir 10.22,    SD 12%</t>
  </si>
  <si>
    <t xml:space="preserve">I2F075-4</t>
  </si>
  <si>
    <t xml:space="preserve">75% initial Funding; DC 8.5; ir 9.22,    SD 12%</t>
  </si>
  <si>
    <t xml:space="preserve">I2F075-5</t>
  </si>
  <si>
    <t xml:space="preserve">75% initial Funding; DC 8.0; ir 8.72,    SD 12%</t>
  </si>
  <si>
    <t xml:space="preserve">I2F075-6</t>
  </si>
  <si>
    <t xml:space="preserve">75% initial Funding; DC 7.5; ir 8.22,    SD 12%</t>
  </si>
  <si>
    <t xml:space="preserve">I2F075-7</t>
  </si>
  <si>
    <t xml:space="preserve">75% initial Funding; DC 7;     ir 7.72,        SD 12%</t>
  </si>
  <si>
    <t xml:space="preserve">I2F075-8</t>
  </si>
  <si>
    <t xml:space="preserve">75% initial Funding; DC 6.5; ir 7.22,     SD 12%</t>
  </si>
  <si>
    <t xml:space="preserve">I3F075-1</t>
  </si>
  <si>
    <t xml:space="preserve">75% initial Funding; DC 7.5; ir 12.22,    SD 12%</t>
  </si>
  <si>
    <t xml:space="preserve">I3F075-2</t>
  </si>
  <si>
    <t xml:space="preserve">75% initial Funding; DC 7.5; ir 11.22,    SD 12%</t>
  </si>
  <si>
    <t xml:space="preserve">I3F075-3</t>
  </si>
  <si>
    <t xml:space="preserve">75% initial Funding; DC 7.5; ir 10.22,    SD 12%</t>
  </si>
  <si>
    <t xml:space="preserve">I3F075-4</t>
  </si>
  <si>
    <t xml:space="preserve">75% initial Funding; DC 7.5; ir 9.22,    SD 12%</t>
  </si>
  <si>
    <t xml:space="preserve">I3F075-5</t>
  </si>
  <si>
    <t xml:space="preserve">75% initial Funding; DC 7.5; ir 8.72,    SD 12%</t>
  </si>
  <si>
    <t xml:space="preserve">I3F075-6</t>
  </si>
  <si>
    <t xml:space="preserve">I3F075-7</t>
  </si>
  <si>
    <t xml:space="preserve">75% initial Funding; DC 7.5; ir 7.72,    SD 12%</t>
  </si>
  <si>
    <t xml:space="preserve">I3F075-8</t>
  </si>
  <si>
    <t xml:space="preserve">75% initial Funding; DC 7.5; ir 7.22,     SD 12%</t>
  </si>
  <si>
    <t xml:space="preserve">Policy 2, lower discount rate</t>
  </si>
  <si>
    <t xml:space="preserve">I6F075-1</t>
  </si>
  <si>
    <t xml:space="preserve">75% initial Funding; DC 7.5; ir 7.52,    SD 1.77%</t>
  </si>
  <si>
    <t xml:space="preserve">I6F075-2</t>
  </si>
  <si>
    <t xml:space="preserve">75% initial Funding; DC 6.5; ir 6.52,    SD 1.77%</t>
  </si>
  <si>
    <t xml:space="preserve">I6F075-3</t>
  </si>
  <si>
    <t xml:space="preserve">75% initial Funding; DC 5.5; ir 5.52,    SD 1.77%</t>
  </si>
  <si>
    <t xml:space="preserve">I6F075-4</t>
  </si>
  <si>
    <t xml:space="preserve">75% initial Funding; DC 4.5; ir 4.52,    SD 1.77%</t>
  </si>
  <si>
    <t xml:space="preserve">I6F075-5</t>
  </si>
  <si>
    <t xml:space="preserve">75% initial Funding; DC 4.5; ir 4.02,    SD 1.77%</t>
  </si>
  <si>
    <t xml:space="preserve">I6F075-6</t>
  </si>
  <si>
    <t xml:space="preserve">75% initial Funding; DC 3.5; ir 3.52,    SD 1.77%  (Lower discount rate)</t>
  </si>
  <si>
    <t xml:space="preserve">I6F075-7</t>
  </si>
  <si>
    <t xml:space="preserve">75% initial Funding; DC 3; ir 3.02,    SD 1.77%</t>
  </si>
  <si>
    <t xml:space="preserve">I6F075-8</t>
  </si>
  <si>
    <t xml:space="preserve">75% initial Funding; DC 2.5; ir 2.52,     SD 1.77%</t>
  </si>
  <si>
    <t xml:space="preserve">I6F075-6a</t>
  </si>
  <si>
    <t xml:space="preserve">75% initial Funding; DC 3.5; ir 3.52,    SD 1.77%; Less backloaded funding policy</t>
  </si>
  <si>
    <t xml:space="preserve">Benchmark policy</t>
  </si>
  <si>
    <t xml:space="preserve">I7F075-1</t>
  </si>
  <si>
    <t xml:space="preserve">75% initial Funding; DC 7.5; ir 7.52,    SD 1.77% (The good old days)</t>
  </si>
  <si>
    <t xml:space="preserve">I7F075-2</t>
  </si>
  <si>
    <t xml:space="preserve">75% initial Funding; DC 7.5; ir 6.52,    SD 1.77%</t>
  </si>
  <si>
    <t xml:space="preserve">I7F075-3</t>
  </si>
  <si>
    <t xml:space="preserve">75% initial Funding; DC 7.5; ir 5.52,    SD 1.77%</t>
  </si>
  <si>
    <t xml:space="preserve">I7F075-4</t>
  </si>
  <si>
    <t xml:space="preserve">75% initial Funding; DC 7.5; ir 4.52,    SD 1.77%</t>
  </si>
  <si>
    <t xml:space="preserve">I7F075-5</t>
  </si>
  <si>
    <t xml:space="preserve">75% initial Funding; DC 7.5; ir 4.02,    SD 1.77%</t>
  </si>
  <si>
    <t xml:space="preserve">I7F075-6</t>
  </si>
  <si>
    <t xml:space="preserve">75% initial Funding; DC 7.5; ir 3.52,    SD 1.77%</t>
  </si>
  <si>
    <t xml:space="preserve">I7F075-7</t>
  </si>
  <si>
    <t xml:space="preserve">75% initial Funding; DC 7; ir 3.02,    SD 1.77%</t>
  </si>
  <si>
    <t xml:space="preserve">I7F075-8</t>
  </si>
  <si>
    <t xml:space="preserve">75% initial Funding; DC 7; ir 2.52,     SD 1.77%</t>
  </si>
  <si>
    <t xml:space="preserve">Fixed risk-free rate, fixed Sharpe Ratio, varying discoun rate</t>
  </si>
  <si>
    <t xml:space="preserve">I4F075-1</t>
  </si>
  <si>
    <t xml:space="preserve">75% initial Funding; DC 4.42; ir 4.5,    SD 3.91%</t>
  </si>
  <si>
    <t xml:space="preserve">I4F075-2</t>
  </si>
  <si>
    <t xml:space="preserve">75% initial Funding; DC 5.74; ir 6,        SD 7.1%</t>
  </si>
  <si>
    <t xml:space="preserve">I4F075-3</t>
  </si>
  <si>
    <t xml:space="preserve">I4F075-4</t>
  </si>
  <si>
    <t xml:space="preserve">75% initial Funding; DC 8.06; ir 9,        SD 13.7%</t>
  </si>
  <si>
    <t xml:space="preserve">I4F075-5</t>
  </si>
  <si>
    <t xml:space="preserve">75% initial Funding; DC 9.06; ir 10.5,  SD 16.96%</t>
  </si>
  <si>
    <t xml:space="preserve">Fixed risk-free rate, fixed Sharpe Ratio, fixed discoun rate</t>
  </si>
  <si>
    <t xml:space="preserve">I5F075-1</t>
  </si>
  <si>
    <t xml:space="preserve">75% initial Funding; DC 7.5; ir 4.5,    SD 3.91%</t>
  </si>
  <si>
    <t xml:space="preserve">I5F075-2</t>
  </si>
  <si>
    <t xml:space="preserve">75% initial Funding; DC 7.5; ir 6,        SD 7.1%</t>
  </si>
  <si>
    <t xml:space="preserve">I5F075-3</t>
  </si>
  <si>
    <t xml:space="preserve">I5F075-4</t>
  </si>
  <si>
    <t xml:space="preserve">75% initial Funding; DC 7.5; ir 9,        SD 13.7%</t>
  </si>
  <si>
    <t xml:space="preserve">I5F075-5</t>
  </si>
  <si>
    <t xml:space="preserve">75% initial Funding; DC 7.5; ir 10.5,  SD 16.96%</t>
  </si>
  <si>
    <t xml:space="preserve">Benefit Policy</t>
  </si>
  <si>
    <t xml:space="preserve">BF075-0</t>
  </si>
  <si>
    <t xml:space="preserve">75% initial Funding; Full smoothing, average plan, no COLA</t>
  </si>
  <si>
    <t xml:space="preserve">BF075-1</t>
  </si>
  <si>
    <t xml:space="preserve">75% initial Funding; Full smoothing, average plan, 1% COLA</t>
  </si>
  <si>
    <t xml:space="preserve">BF075-2</t>
  </si>
  <si>
    <t xml:space="preserve">75% initial Funding; Full smoothing, average plan, 2% COLA</t>
  </si>
  <si>
    <t xml:space="preserve">BF075-3</t>
  </si>
  <si>
    <t xml:space="preserve">75% initial Funding; Full smoothing, average plan, 3% COLA</t>
  </si>
  <si>
    <t xml:space="preserve">BF075-3a</t>
  </si>
  <si>
    <t xml:space="preserve">75% initial Funding; Full smoothing, average plan, 3% COLA, same initial assets as BF075-1</t>
  </si>
  <si>
    <t xml:space="preserve">Pure change in SD</t>
  </si>
  <si>
    <t xml:space="preserve">I8F075-1</t>
  </si>
  <si>
    <t xml:space="preserve">75% initial Funding; DC 7.5; ir 7.5,    SD 4%</t>
  </si>
  <si>
    <t xml:space="preserve">I8F075-2</t>
  </si>
  <si>
    <t xml:space="preserve">75% initial Funding; DC 7.5; ir 7.5,    SD 8%</t>
  </si>
  <si>
    <t xml:space="preserve">I8F075-3</t>
  </si>
  <si>
    <t xml:space="preserve">75% initial Funding; DC 7.5; ir 7.5,    SD 12%</t>
  </si>
  <si>
    <t xml:space="preserve">I8F075-4</t>
  </si>
  <si>
    <t xml:space="preserve">75% initial Funding; DC 7.5; ir 7.5,    SD 16%</t>
  </si>
  <si>
    <t xml:space="preserve">I8F075-5</t>
  </si>
  <si>
    <t xml:space="preserve">75% initial Funding; DC 7.5; ir 7.5,    SD 20%</t>
  </si>
  <si>
    <t xml:space="preserve">duration</t>
  </si>
  <si>
    <t xml:space="preserve">start</t>
  </si>
  <si>
    <t xml:space="preserve">pct_ADC</t>
  </si>
  <si>
    <t xml:space="preserve">Global Parameters</t>
  </si>
  <si>
    <t xml:space="preserve">nyear</t>
  </si>
  <si>
    <t xml:space="preserve">nsim</t>
  </si>
  <si>
    <t xml:space="preserve">ncore</t>
  </si>
  <si>
    <t xml:space="preserve">min.age</t>
  </si>
  <si>
    <t xml:space="preserve">max.age</t>
  </si>
  <si>
    <t xml:space="preserve">min.ea</t>
  </si>
  <si>
    <t xml:space="preserve">max.ea</t>
  </si>
  <si>
    <t xml:space="preserve">TOC</t>
  </si>
  <si>
    <t xml:space="preserve">Alphabetic order</t>
  </si>
  <si>
    <t xml:space="preserve">Values</t>
  </si>
  <si>
    <t xml:space="preserve">Meaning</t>
  </si>
  <si>
    <t xml:space="preserve">Entry age normal, constant percent</t>
  </si>
  <si>
    <t xml:space="preserve">EAN.CD</t>
  </si>
  <si>
    <t xml:space="preserve">Entry age normal, constant dollar</t>
  </si>
  <si>
    <t xml:space="preserve">PUC</t>
  </si>
  <si>
    <t xml:space="preserve">Projected unit credit</t>
  </si>
  <si>
    <t xml:space="preserve">pay full ADC</t>
  </si>
  <si>
    <t xml:space="preserve">ADC_cap</t>
  </si>
  <si>
    <t xml:space="preserve">pay full ADC with a cap, which is defined as a proportion of payroll. If ADC_cap is chosen, set the parameter PR_pct_cap</t>
  </si>
  <si>
    <t xml:space="preserve">Fixed</t>
  </si>
  <si>
    <t xml:space="preserve">pay a fixed percent of payroll. If Fixed is chosen, set the parameter PR_pct_fixed</t>
  </si>
  <si>
    <t xml:space="preserve">PSERS approach</t>
  </si>
  <si>
    <t xml:space="preserve">TPAF approach</t>
  </si>
  <si>
    <t xml:space="preserve">Moderately underfunded plan, based on AZ-SERS</t>
  </si>
  <si>
    <t xml:space="preserve">underfunded</t>
  </si>
  <si>
    <t xml:space="preserve">Deeply underfunded plan, based on PA-PSERS</t>
  </si>
  <si>
    <t xml:space="preserve">youngplan</t>
  </si>
  <si>
    <t xml:space="preserve">oldplan</t>
  </si>
  <si>
    <t xml:space="preserve">highabratio</t>
  </si>
  <si>
    <t xml:space="preserve">underfundedTeachers</t>
  </si>
  <si>
    <t xml:space="preserve">AZ-PERS-6</t>
  </si>
  <si>
    <t xml:space="preserve">LA-CERA-43</t>
  </si>
  <si>
    <t xml:space="preserve">OH-PERS-85</t>
  </si>
  <si>
    <t xml:space="preserve">WA-PERS2-119</t>
  </si>
  <si>
    <t xml:space="preserve">gam1971.hybrid</t>
  </si>
  <si>
    <t xml:space="preserve">GAM-1971 male</t>
  </si>
  <si>
    <t xml:space="preserve">rp2000.hybrid</t>
  </si>
  <si>
    <t xml:space="preserve">RP-2000, all collars, 50% female, 50% male</t>
  </si>
  <si>
    <t xml:space="preserve">rp2000.hybrid.f75</t>
  </si>
  <si>
    <t xml:space="preserve">RP-2000, all collars, 75% female</t>
  </si>
  <si>
    <t xml:space="preserve">rp2000.hybrid.f90</t>
  </si>
  <si>
    <t xml:space="preserve">RP-2000, all collars, 90% female</t>
  </si>
  <si>
    <t xml:space="preserve">as found in the Winklevoss book</t>
  </si>
  <si>
    <t xml:space="preserve">Winklevoss</t>
  </si>
  <si>
    <t xml:space="preserve">az-srs</t>
  </si>
  <si>
    <t xml:space="preserve">pa-psers</t>
  </si>
  <si>
    <t xml:space="preserve">Normal retirement age 60, early retirement age 55 (implying r.min = 50)</t>
  </si>
  <si>
    <t xml:space="preserve">nr60er55</t>
  </si>
  <si>
    <t xml:space="preserve">Normal retirement age 60, early retirement age 55 (implying r.min = 55)</t>
  </si>
  <si>
    <t xml:space="preserve">nr62er55</t>
  </si>
  <si>
    <t xml:space="preserve">Normal retirement age 62, early retirement age 55 (implying r.min = 55)</t>
  </si>
  <si>
    <r>
      <rPr>
        <b val="true"/>
        <sz val="11"/>
        <color rgb="FF000000"/>
        <rFont val="Calibri"/>
        <family val="2"/>
        <charset val="1"/>
      </rPr>
      <t xml:space="preserve">Notes: </t>
    </r>
    <r>
      <rPr>
        <sz val="11"/>
        <color rgb="FF000000"/>
        <rFont val="Calibri"/>
        <family val="2"/>
        <charset val="1"/>
      </rPr>
      <t xml:space="preserve"> </t>
    </r>
  </si>
  <si>
    <t xml:space="preserve">1. runs shaded by green appear in the report.</t>
  </si>
  <si>
    <r>
      <rPr>
        <b val="true"/>
        <sz val="11"/>
        <color rgb="FF000000"/>
        <rFont val="Calibri"/>
        <family val="2"/>
        <charset val="1"/>
      </rPr>
      <t xml:space="preserve">2. </t>
    </r>
    <r>
      <rPr>
        <sz val="11"/>
        <color rgb="FF000000"/>
        <rFont val="Calibri"/>
        <family val="2"/>
        <charset val="1"/>
      </rPr>
      <t xml:space="preserve">runnames in red indicate these runs are used in the analysis of single runs.</t>
    </r>
  </si>
  <si>
    <r>
      <rPr>
        <b val="true"/>
        <sz val="11"/>
        <color rgb="FF000000"/>
        <rFont val="Calibri"/>
        <family val="2"/>
        <charset val="1"/>
      </rPr>
      <t xml:space="preserve">3. </t>
    </r>
    <r>
      <rPr>
        <sz val="11"/>
        <color rgb="FF000000"/>
        <rFont val="Calibri"/>
        <family val="2"/>
        <charset val="1"/>
      </rPr>
      <t xml:space="preserve">EACH run includes a deterministic simulation (indexed as 0)</t>
    </r>
  </si>
  <si>
    <t xml:space="preserve">Funding Policy</t>
  </si>
  <si>
    <t xml:space="preserve">Discount rate </t>
  </si>
  <si>
    <t xml:space="preserve">Return</t>
  </si>
  <si>
    <t xml:space="preserve">Effects of Funding Policies</t>
  </si>
  <si>
    <t xml:space="preserve">A1F075_0u</t>
  </si>
  <si>
    <t xml:space="preserve">75% initial Funding; No amort No Smoothing; no non-negative restriction</t>
  </si>
  <si>
    <t xml:space="preserve">8.22% / 12%</t>
  </si>
  <si>
    <t xml:space="preserve">A1F075_0</t>
  </si>
  <si>
    <t xml:space="preserve">75% initial Funding; No amortization; No Smoothing </t>
  </si>
  <si>
    <t xml:space="preserve">A1F075_O15d</t>
  </si>
  <si>
    <t xml:space="preserve">75% initial Funding; Open 15-year cd; no asset smoothing</t>
  </si>
  <si>
    <t xml:space="preserve">A1F075_O15p</t>
  </si>
  <si>
    <t xml:space="preserve">75% initial Funding; Open 15-year cp; no asset smoothing</t>
  </si>
  <si>
    <t xml:space="preserve">A1F075_O30d</t>
  </si>
  <si>
    <t xml:space="preserve">75% initial Funding; Open 30-year cd; no asset smoothing</t>
  </si>
  <si>
    <t xml:space="preserve">A1F075_O30p</t>
  </si>
  <si>
    <t xml:space="preserve">75% initial Funding; Open 30-year cp; no asset smoothing</t>
  </si>
  <si>
    <t xml:space="preserve">A1F075_C10d</t>
  </si>
  <si>
    <t xml:space="preserve">75% initial Funding; Closed 10-year cd; no asset smoothing</t>
  </si>
  <si>
    <t xml:space="preserve">A1F075_C15d</t>
  </si>
  <si>
    <t xml:space="preserve">75% initial Funding; Closed 15-year cd; no asset smoothing</t>
  </si>
  <si>
    <t xml:space="preserve">A1F075_C15p</t>
  </si>
  <si>
    <t xml:space="preserve">75% initial Funding; Closed 15-year cp; no asset smoothing</t>
  </si>
  <si>
    <t xml:space="preserve">A1F075_C30d</t>
  </si>
  <si>
    <t xml:space="preserve">75% initial Funding; Closed 30-year cd; no asset smoothing</t>
  </si>
  <si>
    <t xml:space="preserve">A1F075_C30p</t>
  </si>
  <si>
    <t xml:space="preserve">75% initial Funding; Closed 30-year cp; no asset smoothing</t>
  </si>
  <si>
    <t xml:space="preserve">A1F075_A5</t>
  </si>
  <si>
    <t xml:space="preserve">75% initial Funding; No amortization, 5-year smoothing</t>
  </si>
  <si>
    <t xml:space="preserve">A1F075_A10</t>
  </si>
  <si>
    <t xml:space="preserve">75% initial Funding; No amortization, 10-year smoothing</t>
  </si>
  <si>
    <t xml:space="preserve">A1F075_O30pA5</t>
  </si>
  <si>
    <t xml:space="preserve">75% initial Funding; Open 30-year cp, 5-year smoothing</t>
  </si>
  <si>
    <t xml:space="preserve">A1F075_O30pA10</t>
  </si>
  <si>
    <t xml:space="preserve">75% initial Funding; Open 30-year cp, 10-year smoothing</t>
  </si>
  <si>
    <t xml:space="preserve">A1F075_C30pA5</t>
  </si>
  <si>
    <t xml:space="preserve">75% initial Funding; Closed 30-year cp, 5-year smoothing</t>
  </si>
  <si>
    <t xml:space="preserve">A1F100_O30pA5</t>
  </si>
  <si>
    <t xml:space="preserve">100% initial Funding; Open 30-year cp, 5-year smoothing</t>
  </si>
  <si>
    <t xml:space="preserve">A1F075_soa1</t>
  </si>
  <si>
    <t xml:space="preserve">75% initial Funding; SOA smoothing: open 15-year cp; 5-year asset smoothing, DR 6.4%, ir 8.22%, sd 12%; Preset MA</t>
  </si>
  <si>
    <t xml:space="preserve">A1F075_soa2</t>
  </si>
  <si>
    <t xml:space="preserve">75% initial Funding; SOA smoothing: open 15-year cp; 5-year asset smoothing, DR 6.4%, ir 7.12%, sd 12%; Preset MA</t>
  </si>
  <si>
    <t xml:space="preserve">7.12% / 12%</t>
  </si>
  <si>
    <t xml:space="preserve">geo-mean implied by DR 6.4%</t>
  </si>
  <si>
    <t xml:space="preserve">A1F075_soa3</t>
  </si>
  <si>
    <t xml:space="preserve">75% initial Funding; SOA smoothing: open 15-year cp; 5-year asset smoothing, DR 5.9%, ir 8.22%, sd 12%; Preset MA</t>
  </si>
  <si>
    <t xml:space="preserve">DR based on lower treasury rate</t>
  </si>
  <si>
    <t xml:space="preserve">A1F075_soa4</t>
  </si>
  <si>
    <t xml:space="preserve">75% initial Funding; SOA smoothing: open 15-year cp; 5-year asset smoothing, DR 5.9%, ir 6.62%, sd 12%; Preset MA</t>
  </si>
  <si>
    <t xml:space="preserve">6.62% / 12%</t>
  </si>
  <si>
    <t xml:space="preserve">DR based on lower treasury rate; geo-mean implied by DR 5.9%</t>
  </si>
  <si>
    <t xml:space="preserve">-25% investment return shock</t>
  </si>
  <si>
    <t xml:space="preserve">A1F075_0_a</t>
  </si>
  <si>
    <t xml:space="preserve">75% initial Funding; No Smoothing; -25% asset shock</t>
  </si>
  <si>
    <t xml:space="preserve">A1F075_O30p_a</t>
  </si>
  <si>
    <t xml:space="preserve">75% initial Funding; Open 30-year cp; -25% asset shock</t>
  </si>
  <si>
    <t xml:space="preserve">A1F075_O30pA5_a</t>
  </si>
  <si>
    <t xml:space="preserve">75% initial Funding; Open 30-year cp, 5-year smoothing; -25% asset shock</t>
  </si>
  <si>
    <t xml:space="preserve">A1F075_O30A10_a</t>
  </si>
  <si>
    <t xml:space="preserve">75% initial Funding; Open 30-year cp, 10-year smoothing; -25% asset shock</t>
  </si>
  <si>
    <t xml:space="preserve">A1F100_O30pA5_a</t>
  </si>
  <si>
    <t xml:space="preserve">100% initial Funding; Open 30-year cp, 5-year smoothing; -25% asset shock</t>
  </si>
  <si>
    <t xml:space="preserve">Geometric vs. Arithmetic  Mean</t>
  </si>
  <si>
    <t xml:space="preserve">B1F075_0</t>
  </si>
  <si>
    <t xml:space="preserve">75% initial Funding; open 30-year cp; 5-year asset smoothing, DR 7.5%, ir 7.5%, sd 12%</t>
  </si>
  <si>
    <t xml:space="preserve">(Implied geo-mean as mean return)</t>
  </si>
  <si>
    <t xml:space="preserve">B1F075_1</t>
  </si>
  <si>
    <t xml:space="preserve">75% initial Funding; open 30-year cp; 5-year asset smoothing, DR 7.5%, ir 8.22%, sd 12%</t>
  </si>
  <si>
    <t xml:space="preserve">Funding Policy </t>
  </si>
  <si>
    <t xml:space="preserve">Average plan (for comparison)</t>
  </si>
  <si>
    <t xml:space="preserve">Average,     no workforce growth</t>
  </si>
  <si>
    <t xml:space="preserve">Average,     1% growth</t>
  </si>
  <si>
    <t xml:space="preserve">Average,     -1% growth</t>
  </si>
  <si>
    <t xml:space="preserve">Young plan</t>
  </si>
  <si>
    <t xml:space="preserve">D1F075-young</t>
  </si>
  <si>
    <t xml:space="preserve">youngplan, no workforce growth</t>
  </si>
  <si>
    <t xml:space="preserve">Young and growing plan</t>
  </si>
  <si>
    <t xml:space="preserve">D1F075-young_g1</t>
  </si>
  <si>
    <t xml:space="preserve">youngplan, 1% workforce growth</t>
  </si>
  <si>
    <t xml:space="preserve">Older plan </t>
  </si>
  <si>
    <t xml:space="preserve">D1F075-old</t>
  </si>
  <si>
    <t xml:space="preserve">oldplan,      no workforce growth</t>
  </si>
  <si>
    <t xml:space="preserve">Older and shrinking plan </t>
  </si>
  <si>
    <t xml:space="preserve">D1F075-old_gn1</t>
  </si>
  <si>
    <t xml:space="preserve">oldplan,      -1% workforce growth</t>
  </si>
  <si>
    <t xml:space="preserve">Old and immature plan </t>
  </si>
  <si>
    <t xml:space="preserve">D1F075-highabratio</t>
  </si>
  <si>
    <t xml:space="preserve">highabratio, no workforce growth; use the same ab ratio as average(?) plan</t>
  </si>
  <si>
    <t xml:space="preserve">D1F075-highabratio_highab</t>
  </si>
  <si>
    <t xml:space="preserve">highabratio, no workforce growth; use higher ab ratio</t>
  </si>
  <si>
    <t xml:space="preserve">75% initial Funding; DC 7.5; ir 7.5, SD 4%</t>
  </si>
  <si>
    <t xml:space="preserve">75% initial Funding; DC 7.5; ir 7.5, SD 8%</t>
  </si>
  <si>
    <t xml:space="preserve">75% initial Funding; DC 7.5; ir 7.5, SD 12%</t>
  </si>
  <si>
    <t xml:space="preserve">75% initial Funding; DC 7.5; ir 7.5, SD 16%</t>
  </si>
  <si>
    <t xml:space="preserve">75% initial Funding; DC 7.5; ir 7.5, SD 20%</t>
  </si>
  <si>
    <t xml:space="preserve">(runs with the same Sharpe Ratio) </t>
  </si>
  <si>
    <t xml:space="preserve">75% initial Funding; DC 7.5; ir 4.5,    SD 4.5%</t>
  </si>
  <si>
    <t xml:space="preserve">75% initial Funding; DC 7.5; ir 6,        SD 8.3%</t>
  </si>
  <si>
    <t xml:space="preserve">75% initial Funding; DC 7.5; ir 9,        SD 15.8%</t>
  </si>
  <si>
    <t xml:space="preserve">75% initial Funding; DC 7.5; ir 10.5,  SD 19.5%</t>
  </si>
  <si>
    <t xml:space="preserve">100% initial Funding; Full smoothing, average plan, no COLA</t>
  </si>
  <si>
    <t xml:space="preserve">100% initial Funding; Full smoothing, average plan, 3% COLA</t>
  </si>
  <si>
    <t xml:space="preserve">Repeating the History</t>
  </si>
  <si>
    <t xml:space="preserve">Within interest rate regime (4) (5)</t>
  </si>
  <si>
    <t xml:space="preserve">Across interest Rate regime: return fixed (1)</t>
  </si>
  <si>
    <t xml:space="preserve">Across interest Rate regime: portfolio ERP fixed (2) (3)</t>
  </si>
  <si>
    <t xml:space="preserve">Sharpe Ratio</t>
  </si>
  <si>
    <t xml:space="preserve">implied by ir 8.22 sd 12% (0.4 used by Raul)</t>
  </si>
  <si>
    <t xml:space="preserve">Risk free rate</t>
  </si>
  <si>
    <t xml:space="preserve">Exp arith Return</t>
  </si>
  <si>
    <t xml:space="preserve">Risk premium</t>
  </si>
  <si>
    <t xml:space="preserve">SD</t>
  </si>
  <si>
    <t xml:space="preserve">Geo Mean</t>
  </si>
  <si>
    <t xml:space="preserve">exp arith return</t>
  </si>
  <si>
    <t xml:space="preserve">Risk Free rate</t>
  </si>
  <si>
    <t xml:space="preserve">%</t>
  </si>
  <si>
    <t xml:space="preserve">Callan</t>
  </si>
  <si>
    <t xml:space="preserve">LAFPP target</t>
  </si>
  <si>
    <t xml:space="preserve">LAFPP conservative</t>
  </si>
  <si>
    <t xml:space="preserve">arith mean</t>
  </si>
  <si>
    <t xml:space="preserve">Geomean</t>
  </si>
  <si>
    <t xml:space="preserve">LAFPP aggressive</t>
  </si>
  <si>
    <t xml:space="preserve">Portfolio / Scenario</t>
  </si>
  <si>
    <t xml:space="preserve">Sharpe ratio</t>
  </si>
  <si>
    <t xml:space="preserve">Risk-free 
rate</t>
  </si>
  <si>
    <t xml:space="preserve">Expected arithmetic mean return</t>
  </si>
  <si>
    <t xml:space="preserve">Standard Devation</t>
  </si>
  <si>
    <t xml:space="preserve">Expected geometric mean</t>
  </si>
  <si>
    <t xml:space="preserve">The "good old days"</t>
  </si>
  <si>
    <t xml:space="preserve">Invest in riskier assets</t>
  </si>
  <si>
    <t xml:space="preserve">Lower expected return</t>
  </si>
  <si>
    <r>
      <rPr>
        <b val="true"/>
        <sz val="8"/>
        <color rgb="FF000000"/>
        <rFont val="Calibri"/>
        <family val="2"/>
        <charset val="1"/>
      </rPr>
      <t xml:space="preserve">Notes:
</t>
    </r>
    <r>
      <rPr>
        <sz val="8"/>
        <color rgb="FF000000"/>
        <rFont val="Calibri"/>
        <family val="2"/>
        <charset val="1"/>
      </rPr>
      <t xml:space="preserve">1. The "Callan" portfolio is from research by Callan Associates Inc.. It is made to achieve 7.5% expected compound return in 2015.  
2. The three LAFPP portfolios are from the 2015 Asset/Liability Study for LAFPP by RVK Inc.. </t>
    </r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</si>
</sst>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%"/>
    <numFmt numFmtId="166" formatCode="0.00%"/>
    <numFmt numFmtId="167" formatCode="@"/>
    <numFmt numFmtId="168" formatCode="_(* #,##0.00_);_(* \(#,##0.00\);_(* \-??_);_(@_)"/>
    <numFmt numFmtId="169" formatCode="0.0%"/>
    <numFmt numFmtId="170" formatCode="0.000000%"/>
    <numFmt numFmtId="171" formatCode="&quot;TRUE&quot;;&quot;TRUE&quot;;&quot;FALSE&quot;"/>
    <numFmt numFmtId="172" formatCode="0.000%"/>
    <numFmt numFmtId="173" formatCode="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mbria Math"/>
      <family val="0"/>
    </font>
    <font>
      <sz val="11"/>
      <color rgb="FF000000"/>
      <name val="DejaVu Sans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b val="true"/>
      <sz val="12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C5E0B4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FFFFFF"/>
        <bgColor rgb="FFEDEDED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1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1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12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12" borderId="0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8" fillId="1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2" borderId="1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460440</xdr:colOff>
      <xdr:row>17</xdr:row>
      <xdr:rowOff>75240</xdr:rowOff>
    </xdr:from>
    <xdr:to>
      <xdr:col>9</xdr:col>
      <xdr:colOff>605880</xdr:colOff>
      <xdr:row>25</xdr:row>
      <xdr:rowOff>81720</xdr:rowOff>
    </xdr:to>
    <xdr:sp>
      <xdr:nvSpPr>
        <xdr:cNvPr id="0" name="CustomShape 1"/>
        <xdr:cNvSpPr/>
      </xdr:nvSpPr>
      <xdr:spPr>
        <a:xfrm>
          <a:off x="8242200" y="3313440"/>
          <a:ext cx="2526840" cy="15307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𝑟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_𝑔=𝑟_(𝑎 )−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〖𝑠𝑑〗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^2 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(𝑟_(𝑎 )−𝑟_(𝑓  ))/𝑠𝑑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= 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Solve for sd and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𝑟_(𝑎 )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: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sd =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(2𝑆 − √(4𝑠^2  −8(𝑟_𝑔  − 𝑟_𝑓))  )/2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𝑟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_(𝑎 )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=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𝑟_(𝑔 )+ 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〖𝑠𝑑〗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^2⁄2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5" activeCellId="0" sqref="A5"/>
    </sheetView>
  </sheetViews>
  <sheetFormatPr defaultRowHeight="15"/>
  <cols>
    <col collapsed="false" hidden="false" max="1" min="1" style="0" width="7.60728744939271"/>
    <col collapsed="false" hidden="false" max="2" min="2" style="0" width="17.8906882591093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5" hidden="false" customHeight="false" outlineLevel="0" collapsed="false">
      <c r="A3" s="2" t="s">
        <v>4</v>
      </c>
      <c r="B3" s="3" t="s">
        <v>5</v>
      </c>
    </row>
    <row r="4" customFormat="false" ht="15" hidden="false" customHeight="false" outlineLevel="0" collapsed="false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"/>
  <cols>
    <col collapsed="false" hidden="false" max="1" min="1" style="0" width="19.3886639676113"/>
    <col collapsed="false" hidden="false" max="2" min="2" style="2" width="14.0323886639676"/>
    <col collapsed="false" hidden="false" max="3" min="3" style="0" width="8.57085020242915"/>
    <col collapsed="false" hidden="false" max="4" min="4" style="0" width="10.3886639676113"/>
    <col collapsed="false" hidden="false" max="5" min="5" style="0" width="8.57085020242915"/>
    <col collapsed="false" hidden="false" max="6" min="6" style="0" width="10.9271255060729"/>
    <col collapsed="false" hidden="false" max="7" min="7" style="0" width="15.6396761133603"/>
    <col collapsed="false" hidden="false" max="8" min="8" style="0" width="13.3886639676113"/>
    <col collapsed="false" hidden="false" max="9" min="9" style="2" width="13.3886639676113"/>
    <col collapsed="false" hidden="false" max="10" min="10" style="0" width="13.3886639676113"/>
    <col collapsed="false" hidden="false" max="11" min="11" style="0" width="8.57085020242915"/>
    <col collapsed="false" hidden="false" max="12" min="12" style="0" width="13.0688259109312"/>
    <col collapsed="false" hidden="false" max="13" min="13" style="0" width="20.246963562753"/>
    <col collapsed="false" hidden="false" max="14" min="14" style="0" width="16.3886639676113"/>
    <col collapsed="false" hidden="false" max="15" min="15" style="0" width="16.0688259109312"/>
    <col collapsed="false" hidden="false" max="16" min="16" style="2" width="15.5303643724696"/>
    <col collapsed="false" hidden="false" max="1025" min="17" style="0" width="8.57085020242915"/>
  </cols>
  <sheetData>
    <row r="1" customFormat="false" ht="15" hidden="false" customHeight="false" outlineLevel="0" collapsed="false">
      <c r="A1" s="1" t="s">
        <v>477</v>
      </c>
      <c r="B1" s="1"/>
      <c r="H1" s="1" t="s">
        <v>478</v>
      </c>
      <c r="I1" s="1"/>
      <c r="N1" s="1" t="s">
        <v>479</v>
      </c>
      <c r="O1" s="2"/>
      <c r="P1" s="0"/>
      <c r="Q1" s="2"/>
      <c r="R1" s="2"/>
    </row>
    <row r="2" customFormat="false" ht="15" hidden="false" customHeight="false" outlineLevel="0" collapsed="false">
      <c r="A2" s="0" t="s">
        <v>480</v>
      </c>
      <c r="B2" s="42" t="n">
        <v>0.46</v>
      </c>
      <c r="C2" s="0" t="s">
        <v>481</v>
      </c>
      <c r="H2" s="2" t="s">
        <v>480</v>
      </c>
      <c r="I2" s="0"/>
      <c r="J2" s="42" t="n">
        <v>0.46</v>
      </c>
      <c r="N2" s="2" t="s">
        <v>480</v>
      </c>
      <c r="O2" s="42" t="n">
        <v>0.46</v>
      </c>
      <c r="P2" s="0"/>
      <c r="Q2" s="2"/>
      <c r="R2" s="2"/>
    </row>
    <row r="3" customFormat="false" ht="15" hidden="false" customHeight="false" outlineLevel="0" collapsed="false">
      <c r="A3" s="0" t="s">
        <v>482</v>
      </c>
      <c r="B3" s="43" t="n">
        <v>0.027</v>
      </c>
      <c r="H3" s="2"/>
      <c r="I3" s="0"/>
      <c r="J3" s="27"/>
      <c r="K3" s="2"/>
      <c r="L3" s="2"/>
      <c r="M3" s="2"/>
      <c r="N3" s="2"/>
      <c r="O3" s="44"/>
      <c r="P3" s="27"/>
      <c r="Q3" s="2"/>
      <c r="R3" s="2"/>
    </row>
    <row r="4" customFormat="false" ht="15" hidden="false" customHeight="false" outlineLevel="0" collapsed="false">
      <c r="B4" s="0"/>
      <c r="I4" s="0"/>
      <c r="N4" s="2"/>
      <c r="O4" s="2"/>
      <c r="P4" s="0"/>
      <c r="Q4" s="2"/>
      <c r="R4" s="2"/>
    </row>
    <row r="5" customFormat="false" ht="15" hidden="false" customHeight="false" outlineLevel="0" collapsed="false">
      <c r="A5" s="0" t="s">
        <v>483</v>
      </c>
      <c r="B5" s="2" t="s">
        <v>484</v>
      </c>
      <c r="C5" s="0" t="s">
        <v>485</v>
      </c>
      <c r="D5" s="0" t="s">
        <v>486</v>
      </c>
      <c r="H5" s="2" t="s">
        <v>482</v>
      </c>
      <c r="I5" s="2" t="s">
        <v>487</v>
      </c>
      <c r="J5" s="2" t="s">
        <v>484</v>
      </c>
      <c r="K5" s="2" t="s">
        <v>485</v>
      </c>
      <c r="L5" s="2" t="s">
        <v>486</v>
      </c>
      <c r="N5" s="0" t="s">
        <v>488</v>
      </c>
      <c r="O5" s="2" t="s">
        <v>483</v>
      </c>
      <c r="P5" s="2" t="s">
        <v>484</v>
      </c>
      <c r="Q5" s="2" t="s">
        <v>485</v>
      </c>
      <c r="R5" s="2" t="s">
        <v>486</v>
      </c>
    </row>
    <row r="6" customFormat="false" ht="15" hidden="false" customHeight="false" outlineLevel="0" collapsed="false">
      <c r="A6" s="45" t="n">
        <v>0.045</v>
      </c>
      <c r="B6" s="4" t="n">
        <f aca="false">A6-B$3</f>
        <v>0.018</v>
      </c>
      <c r="C6" s="4" t="n">
        <f aca="false">B6/$B$2</f>
        <v>0.0391304347826087</v>
      </c>
      <c r="D6" s="30" t="n">
        <f aca="false">A6-(C6^2)/2</f>
        <v>0.044234404536862</v>
      </c>
      <c r="E6" s="30"/>
      <c r="G6" s="46" t="n">
        <f aca="false">J6/K6</f>
        <v>0.459999999999999</v>
      </c>
      <c r="H6" s="43" t="n">
        <v>0.067</v>
      </c>
      <c r="I6" s="27" t="n">
        <f aca="false">L6 + K6^2/2</f>
        <v>0.075157231635037</v>
      </c>
      <c r="J6" s="29" t="n">
        <f aca="false">I6-H6</f>
        <v>0.00815723163503697</v>
      </c>
      <c r="K6" s="27" t="n">
        <f aca="false">(2*J$2-(4*J$2^2-8*(L6-H6))^0.5)/2</f>
        <v>0.0177331122500804</v>
      </c>
      <c r="L6" s="47" t="n">
        <v>0.075</v>
      </c>
      <c r="N6" s="43" t="n">
        <v>0.067</v>
      </c>
      <c r="O6" s="30" t="n">
        <f aca="false">N6+P6</f>
        <v>0.1222</v>
      </c>
      <c r="P6" s="47" t="n">
        <v>0.0552</v>
      </c>
      <c r="Q6" s="27" t="n">
        <f aca="false">P6/$O$2</f>
        <v>0.12</v>
      </c>
      <c r="R6" s="29" t="n">
        <f aca="false">O6 - Q6^2/2</f>
        <v>0.115</v>
      </c>
    </row>
    <row r="7" customFormat="false" ht="15" hidden="false" customHeight="false" outlineLevel="0" collapsed="false">
      <c r="A7" s="45" t="n">
        <v>0.06</v>
      </c>
      <c r="B7" s="4" t="n">
        <f aca="false">A7-B$3</f>
        <v>0.033</v>
      </c>
      <c r="C7" s="4" t="n">
        <f aca="false">B7/$B$2</f>
        <v>0.0717391304347826</v>
      </c>
      <c r="D7" s="30" t="n">
        <f aca="false">A7-(C7^2)/2</f>
        <v>0.0574267485822306</v>
      </c>
      <c r="E7" s="30"/>
      <c r="G7" s="46" t="n">
        <f aca="false">J7/K7</f>
        <v>0.46</v>
      </c>
      <c r="H7" s="43" t="n">
        <v>0.057</v>
      </c>
      <c r="I7" s="27" t="n">
        <f aca="false">L7 + K7^2/2</f>
        <v>0.0758385930742359</v>
      </c>
      <c r="J7" s="29" t="n">
        <f aca="false">I7-H7</f>
        <v>0.0188385930742359</v>
      </c>
      <c r="K7" s="27" t="n">
        <f aca="false">(2*J$2-(4*J$2^2-8*(L7-H7))^0.5)/2</f>
        <v>0.0409534632048607</v>
      </c>
      <c r="L7" s="47" t="n">
        <v>0.075</v>
      </c>
      <c r="N7" s="43" t="n">
        <v>0.057</v>
      </c>
      <c r="O7" s="30" t="n">
        <f aca="false">N7+P7</f>
        <v>0.1122</v>
      </c>
      <c r="P7" s="47" t="n">
        <v>0.0552</v>
      </c>
      <c r="Q7" s="27" t="n">
        <f aca="false">P7/$O$2</f>
        <v>0.12</v>
      </c>
      <c r="R7" s="29" t="n">
        <f aca="false">O7 - Q7^2/2</f>
        <v>0.105</v>
      </c>
    </row>
    <row r="8" customFormat="false" ht="15" hidden="false" customHeight="false" outlineLevel="0" collapsed="false">
      <c r="A8" s="45" t="n">
        <v>0.0822</v>
      </c>
      <c r="B8" s="4" t="n">
        <f aca="false">A8-B$3</f>
        <v>0.0552</v>
      </c>
      <c r="C8" s="4" t="n">
        <f aca="false">B8/$B$2</f>
        <v>0.12</v>
      </c>
      <c r="D8" s="30" t="n">
        <f aca="false">A8-(C8^2)/2</f>
        <v>0.075</v>
      </c>
      <c r="E8" s="30"/>
      <c r="G8" s="46" t="n">
        <f aca="false">J8/K8</f>
        <v>0.46</v>
      </c>
      <c r="H8" s="43" t="n">
        <v>0.047</v>
      </c>
      <c r="I8" s="27" t="n">
        <f aca="false">L8 + K8^2/2</f>
        <v>0.0771476371054926</v>
      </c>
      <c r="J8" s="29" t="n">
        <f aca="false">I8-H8</f>
        <v>0.0301476371054926</v>
      </c>
      <c r="K8" s="27" t="n">
        <f aca="false">(2*J$2-(4*J$2^2-8*(L8-H8))^0.5)/2</f>
        <v>0.0655383415336796</v>
      </c>
      <c r="L8" s="47" t="n">
        <v>0.075</v>
      </c>
      <c r="N8" s="43" t="n">
        <v>0.047</v>
      </c>
      <c r="O8" s="30" t="n">
        <f aca="false">N8+P8</f>
        <v>0.1022</v>
      </c>
      <c r="P8" s="47" t="n">
        <v>0.0552</v>
      </c>
      <c r="Q8" s="27" t="n">
        <f aca="false">P8/$O$2</f>
        <v>0.12</v>
      </c>
      <c r="R8" s="29" t="n">
        <f aca="false">O8 - Q8^2/2</f>
        <v>0.095</v>
      </c>
    </row>
    <row r="9" customFormat="false" ht="15" hidden="false" customHeight="false" outlineLevel="0" collapsed="false">
      <c r="A9" s="45" t="n">
        <v>0.09</v>
      </c>
      <c r="B9" s="4" t="n">
        <f aca="false">A9-B$3</f>
        <v>0.063</v>
      </c>
      <c r="C9" s="4" t="n">
        <f aca="false">B9/$B$2</f>
        <v>0.13695652173913</v>
      </c>
      <c r="D9" s="30" t="n">
        <f aca="false">A9-(C9^2)/2</f>
        <v>0.0806214555765595</v>
      </c>
      <c r="E9" s="30"/>
      <c r="G9" s="46" t="n">
        <f aca="false">J9/K9</f>
        <v>0.46</v>
      </c>
      <c r="H9" s="43" t="n">
        <v>0.037</v>
      </c>
      <c r="I9" s="27" t="n">
        <f aca="false">L9 + K9^2/2</f>
        <v>0.0792100357163979</v>
      </c>
      <c r="J9" s="29" t="n">
        <f aca="false">I9-H9</f>
        <v>0.0422100357163979</v>
      </c>
      <c r="K9" s="27" t="n">
        <f aca="false">(2*J$2-(4*J$2^2-8*(L9-H9))^0.5)/2</f>
        <v>0.0917609472095606</v>
      </c>
      <c r="L9" s="47" t="n">
        <v>0.075</v>
      </c>
      <c r="N9" s="43" t="n">
        <v>0.037</v>
      </c>
      <c r="O9" s="30" t="n">
        <f aca="false">N9+P9</f>
        <v>0.0922</v>
      </c>
      <c r="P9" s="47" t="n">
        <v>0.0552</v>
      </c>
      <c r="Q9" s="27" t="n">
        <f aca="false">P9/$O$2</f>
        <v>0.12</v>
      </c>
      <c r="R9" s="29" t="n">
        <f aca="false">O9 - Q9^2/2</f>
        <v>0.085</v>
      </c>
    </row>
    <row r="10" customFormat="false" ht="15" hidden="false" customHeight="false" outlineLevel="0" collapsed="false">
      <c r="A10" s="45" t="n">
        <v>0.105</v>
      </c>
      <c r="B10" s="4" t="n">
        <f aca="false">A10-B$3</f>
        <v>0.078</v>
      </c>
      <c r="C10" s="4" t="n">
        <f aca="false">B10/$B$2</f>
        <v>0.169565217391304</v>
      </c>
      <c r="D10" s="30" t="n">
        <f aca="false">A10-(C10^2)/2</f>
        <v>0.0906238185255199</v>
      </c>
      <c r="E10" s="30"/>
      <c r="G10" s="46" t="n">
        <f aca="false">J10/K10</f>
        <v>0.46</v>
      </c>
      <c r="H10" s="43" t="n">
        <v>0.032</v>
      </c>
      <c r="I10" s="27" t="n">
        <f aca="false">L10 + K10^2/2</f>
        <v>0.080575584650642</v>
      </c>
      <c r="J10" s="29" t="n">
        <f aca="false">I10-H10</f>
        <v>0.048575584650642</v>
      </c>
      <c r="K10" s="27" t="n">
        <f aca="false">(2*J$2-(4*J$2^2-8*(L10-H10))^0.5)/2</f>
        <v>0.105599097066613</v>
      </c>
      <c r="L10" s="47" t="n">
        <v>0.075</v>
      </c>
      <c r="N10" s="43" t="n">
        <v>0.032</v>
      </c>
      <c r="O10" s="30" t="n">
        <f aca="false">N10+P10</f>
        <v>0.0872</v>
      </c>
      <c r="P10" s="47" t="n">
        <v>0.0552</v>
      </c>
      <c r="Q10" s="27" t="n">
        <f aca="false">P10/$O$2</f>
        <v>0.12</v>
      </c>
      <c r="R10" s="29" t="n">
        <f aca="false">O10 - Q10^2/2</f>
        <v>0.08</v>
      </c>
    </row>
    <row r="11" customFormat="false" ht="15" hidden="false" customHeight="false" outlineLevel="0" collapsed="false">
      <c r="B11" s="0"/>
      <c r="G11" s="46" t="n">
        <f aca="false">J11/K11</f>
        <v>0.46</v>
      </c>
      <c r="H11" s="43" t="n">
        <v>0.027</v>
      </c>
      <c r="I11" s="27" t="n">
        <f aca="false">L11 + K11^2/2</f>
        <v>0.0822</v>
      </c>
      <c r="J11" s="29" t="n">
        <f aca="false">I11-H11</f>
        <v>0.0552</v>
      </c>
      <c r="K11" s="27" t="n">
        <f aca="false">(2*J$2-(4*J$2^2-8*(L11-H11))^0.5)/2</f>
        <v>0.12</v>
      </c>
      <c r="L11" s="47" t="n">
        <v>0.075</v>
      </c>
      <c r="N11" s="43" t="n">
        <v>0.027</v>
      </c>
      <c r="O11" s="30" t="n">
        <f aca="false">N11+P11</f>
        <v>0.0822</v>
      </c>
      <c r="P11" s="47" t="n">
        <v>0.0552</v>
      </c>
      <c r="Q11" s="27" t="n">
        <f aca="false">P11/$O$2</f>
        <v>0.12</v>
      </c>
      <c r="R11" s="29" t="n">
        <f aca="false">O11 - Q11^2/2</f>
        <v>0.075</v>
      </c>
    </row>
    <row r="12" customFormat="false" ht="15" hidden="false" customHeight="false" outlineLevel="0" collapsed="false">
      <c r="B12" s="0"/>
      <c r="G12" s="46" t="n">
        <f aca="false">J12/K12</f>
        <v>0.46</v>
      </c>
      <c r="H12" s="43" t="n">
        <v>0.022</v>
      </c>
      <c r="I12" s="27" t="n">
        <f aca="false">L12 + K12^2/2</f>
        <v>0.0841176933546983</v>
      </c>
      <c r="J12" s="29" t="n">
        <f aca="false">I12-H12</f>
        <v>0.0621176933546983</v>
      </c>
      <c r="K12" s="27" t="n">
        <f aca="false">(2*J$2-(4*J$2^2-8*(L12-H12))^0.5)/2</f>
        <v>0.135038463814562</v>
      </c>
      <c r="L12" s="47" t="n">
        <v>0.075</v>
      </c>
      <c r="N12" s="43" t="n">
        <v>0.022</v>
      </c>
      <c r="O12" s="30" t="n">
        <f aca="false">N12+P12</f>
        <v>0.0772</v>
      </c>
      <c r="P12" s="47" t="n">
        <v>0.0552</v>
      </c>
      <c r="Q12" s="27" t="n">
        <f aca="false">P12/$O$2</f>
        <v>0.12</v>
      </c>
      <c r="R12" s="29" t="n">
        <f aca="false">O12 - Q12^2/2</f>
        <v>0.07</v>
      </c>
    </row>
    <row r="13" customFormat="false" ht="15" hidden="false" customHeight="false" outlineLevel="0" collapsed="false">
      <c r="B13" s="0"/>
      <c r="G13" s="46" t="n">
        <f aca="false">J13/K13</f>
        <v>0.46</v>
      </c>
      <c r="H13" s="43" t="n">
        <v>0.017</v>
      </c>
      <c r="I13" s="27" t="n">
        <f aca="false">L13 + K13^2/2</f>
        <v>0.0863714515295892</v>
      </c>
      <c r="J13" s="29" t="n">
        <f aca="false">I13-H13</f>
        <v>0.0693714515295892</v>
      </c>
      <c r="K13" s="27" t="n">
        <f aca="false">(2*J$2-(4*J$2^2-8*(L13-H13))^0.5)/2</f>
        <v>0.150807503325194</v>
      </c>
      <c r="L13" s="47" t="n">
        <v>0.075</v>
      </c>
      <c r="N13" s="43" t="n">
        <v>0.017</v>
      </c>
      <c r="O13" s="30" t="n">
        <f aca="false">N13+P13</f>
        <v>0.0722</v>
      </c>
      <c r="P13" s="47" t="n">
        <v>0.0552</v>
      </c>
      <c r="Q13" s="27" t="n">
        <f aca="false">P13/$O$2</f>
        <v>0.12</v>
      </c>
      <c r="R13" s="29" t="n">
        <f aca="false">O13 - Q13^2/2</f>
        <v>0.065</v>
      </c>
    </row>
    <row r="14" customFormat="false" ht="15" hidden="false" customHeight="false" outlineLevel="0" collapsed="false">
      <c r="B14" s="0"/>
      <c r="I14" s="0"/>
      <c r="N14" s="30"/>
      <c r="P14" s="0"/>
    </row>
    <row r="15" customFormat="false" ht="15" hidden="false" customHeight="false" outlineLevel="0" collapsed="false">
      <c r="B15" s="0"/>
      <c r="I15" s="0"/>
      <c r="N15" s="30"/>
      <c r="P15" s="0"/>
    </row>
    <row r="16" customFormat="false" ht="15" hidden="false" customHeight="false" outlineLevel="0" collapsed="false">
      <c r="B16" s="0"/>
      <c r="I16" s="0"/>
      <c r="N16" s="30"/>
      <c r="P16" s="0"/>
    </row>
    <row r="17" customFormat="false" ht="15" hidden="false" customHeight="false" outlineLevel="0" collapsed="false">
      <c r="B17" s="0"/>
      <c r="I17" s="0"/>
      <c r="N17" s="30"/>
      <c r="P17" s="0"/>
    </row>
    <row r="18" customFormat="false" ht="15" hidden="false" customHeight="false" outlineLevel="0" collapsed="false">
      <c r="B18" s="0"/>
      <c r="I18" s="0"/>
      <c r="N18" s="30"/>
      <c r="P18" s="0"/>
    </row>
    <row r="20" customFormat="false" ht="15" hidden="false" customHeight="false" outlineLevel="0" collapsed="false">
      <c r="A20" s="28"/>
      <c r="B20" s="28"/>
      <c r="I20" s="0"/>
      <c r="P20" s="0"/>
    </row>
    <row r="22" customFormat="false" ht="15" hidden="false" customHeight="false" outlineLevel="0" collapsed="false">
      <c r="B22" s="0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</row>
    <row r="23" customFormat="false" ht="15" hidden="false" customHeight="false" outlineLevel="0" collapsed="false">
      <c r="B23" s="0"/>
      <c r="H23" s="49"/>
      <c r="I23" s="49"/>
      <c r="J23" s="50"/>
      <c r="K23" s="49"/>
      <c r="L23" s="51"/>
      <c r="M23" s="48"/>
      <c r="N23" s="49"/>
      <c r="O23" s="51"/>
      <c r="P23" s="51"/>
      <c r="Q23" s="49"/>
      <c r="R23" s="50"/>
    </row>
    <row r="24" customFormat="false" ht="15" hidden="false" customHeight="false" outlineLevel="0" collapsed="false">
      <c r="B24" s="0"/>
      <c r="H24" s="49"/>
      <c r="I24" s="49"/>
      <c r="J24" s="50"/>
      <c r="K24" s="49"/>
      <c r="L24" s="51"/>
      <c r="M24" s="48"/>
      <c r="N24" s="49"/>
      <c r="O24" s="51"/>
      <c r="P24" s="51"/>
      <c r="Q24" s="49"/>
      <c r="R24" s="50"/>
    </row>
    <row r="25" customFormat="false" ht="15" hidden="false" customHeight="false" outlineLevel="0" collapsed="false">
      <c r="B25" s="0"/>
      <c r="H25" s="49"/>
      <c r="I25" s="49"/>
      <c r="J25" s="50"/>
      <c r="K25" s="49"/>
      <c r="L25" s="51"/>
      <c r="M25" s="48"/>
      <c r="N25" s="49"/>
      <c r="O25" s="51"/>
      <c r="P25" s="51" t="n">
        <v>0</v>
      </c>
      <c r="Q25" s="49"/>
      <c r="R25" s="50"/>
    </row>
    <row r="26" customFormat="false" ht="15" hidden="false" customHeight="false" outlineLevel="0" collapsed="false">
      <c r="B26" s="0"/>
      <c r="H26" s="49"/>
      <c r="I26" s="49"/>
      <c r="J26" s="50"/>
      <c r="K26" s="49"/>
      <c r="L26" s="51"/>
      <c r="M26" s="48"/>
      <c r="N26" s="49"/>
      <c r="O26" s="51"/>
      <c r="P26" s="51" t="s">
        <v>489</v>
      </c>
      <c r="Q26" s="49"/>
      <c r="R26" s="50"/>
    </row>
    <row r="27" customFormat="false" ht="15" hidden="false" customHeight="false" outlineLevel="0" collapsed="false">
      <c r="B27" s="0"/>
      <c r="H27" s="49"/>
      <c r="I27" s="49"/>
      <c r="J27" s="50"/>
      <c r="K27" s="49"/>
      <c r="L27" s="51"/>
      <c r="M27" s="48"/>
      <c r="N27" s="49"/>
      <c r="O27" s="51" t="n">
        <v>6</v>
      </c>
      <c r="P27" s="51"/>
      <c r="Q27" s="49"/>
      <c r="R27" s="50"/>
    </row>
    <row r="28" customFormat="false" ht="15" hidden="false" customHeight="false" outlineLevel="0" collapsed="false">
      <c r="B28" s="0"/>
      <c r="H28" s="49"/>
      <c r="I28" s="49"/>
      <c r="J28" s="50"/>
      <c r="K28" s="49"/>
      <c r="L28" s="51"/>
      <c r="M28" s="48"/>
      <c r="N28" s="48"/>
      <c r="O28" s="48"/>
      <c r="P28" s="48"/>
      <c r="Q28" s="48"/>
      <c r="R28" s="48"/>
    </row>
    <row r="29" customFormat="false" ht="15" hidden="false" customHeight="false" outlineLevel="0" collapsed="false">
      <c r="B29" s="0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</row>
    <row r="30" customFormat="false" ht="15" hidden="false" customHeight="false" outlineLevel="0" collapsed="false">
      <c r="B30" s="0"/>
      <c r="G30" s="2"/>
      <c r="H30" s="2" t="s">
        <v>482</v>
      </c>
      <c r="I30" s="2" t="s">
        <v>487</v>
      </c>
      <c r="J30" s="2" t="s">
        <v>484</v>
      </c>
      <c r="K30" s="2" t="s">
        <v>485</v>
      </c>
      <c r="L30" s="2" t="s">
        <v>486</v>
      </c>
      <c r="P30" s="0"/>
    </row>
    <row r="31" customFormat="false" ht="15" hidden="false" customHeight="false" outlineLevel="0" collapsed="false">
      <c r="B31" s="0"/>
      <c r="G31" s="46" t="n">
        <f aca="false">J31/K31</f>
        <v>0.36506976744186</v>
      </c>
      <c r="H31" s="43" t="n">
        <v>0.027</v>
      </c>
      <c r="I31" s="27" t="n">
        <f aca="false">L31 + K31^2/2</f>
        <v>0.089792</v>
      </c>
      <c r="J31" s="29" t="n">
        <f aca="false">I31-H31</f>
        <v>0.062792</v>
      </c>
      <c r="K31" s="27" t="n">
        <v>0.172</v>
      </c>
      <c r="L31" s="47" t="n">
        <v>0.075</v>
      </c>
      <c r="M31" s="0" t="s">
        <v>490</v>
      </c>
      <c r="P31" s="0"/>
    </row>
    <row r="32" customFormat="false" ht="15" hidden="false" customHeight="false" outlineLevel="0" collapsed="false">
      <c r="B32" s="0"/>
      <c r="G32" s="46" t="n">
        <f aca="false">J32/K32</f>
        <v>0.423209302325581</v>
      </c>
      <c r="H32" s="43" t="n">
        <v>0.017</v>
      </c>
      <c r="I32" s="27" t="n">
        <f aca="false">L32 + K32^2/2</f>
        <v>0.089792</v>
      </c>
      <c r="J32" s="29" t="n">
        <f aca="false">I32-H32</f>
        <v>0.072792</v>
      </c>
      <c r="K32" s="27" t="n">
        <v>0.172</v>
      </c>
      <c r="L32" s="47" t="n">
        <v>0.075</v>
      </c>
      <c r="M32" s="0" t="s">
        <v>490</v>
      </c>
      <c r="P32" s="0"/>
    </row>
    <row r="33" s="2" customFormat="true" ht="15" hidden="false" customHeight="false" outlineLevel="0" collapsed="false">
      <c r="G33" s="46"/>
      <c r="H33" s="43"/>
      <c r="I33" s="27"/>
      <c r="J33" s="29"/>
      <c r="K33" s="27"/>
      <c r="L33" s="47"/>
    </row>
    <row r="34" customFormat="false" ht="15" hidden="false" customHeight="false" outlineLevel="0" collapsed="false">
      <c r="B34" s="0"/>
      <c r="G34" s="46" t="n">
        <f aca="false">J34/K34</f>
        <v>0.317084012446288</v>
      </c>
      <c r="H34" s="43" t="n">
        <v>0.027</v>
      </c>
      <c r="I34" s="27" t="n">
        <v>0.0698</v>
      </c>
      <c r="J34" s="29" t="n">
        <f aca="false">I34-H34</f>
        <v>0.0428</v>
      </c>
      <c r="K34" s="27" t="n">
        <v>0.13498</v>
      </c>
      <c r="L34" s="47" t="n">
        <v>0.0606901998</v>
      </c>
      <c r="M34" s="0" t="s">
        <v>491</v>
      </c>
      <c r="P34" s="0"/>
    </row>
    <row r="35" customFormat="false" ht="15" hidden="false" customHeight="false" outlineLevel="0" collapsed="false">
      <c r="B35" s="0"/>
      <c r="G35" s="46" t="n">
        <f aca="false">J35/K35</f>
        <v>0.133333333333333</v>
      </c>
      <c r="H35" s="43" t="n">
        <v>0.027</v>
      </c>
      <c r="I35" s="27" t="n">
        <v>0.035</v>
      </c>
      <c r="J35" s="29" t="n">
        <f aca="false">I35-H35</f>
        <v>0.008</v>
      </c>
      <c r="K35" s="27" t="n">
        <v>0.06</v>
      </c>
      <c r="L35" s="47" t="n">
        <v>0.0332</v>
      </c>
      <c r="M35" s="0" t="s">
        <v>492</v>
      </c>
      <c r="P35" s="0"/>
      <c r="R35" s="0" t="s">
        <v>493</v>
      </c>
      <c r="T35" s="0" t="s">
        <v>494</v>
      </c>
    </row>
    <row r="36" customFormat="false" ht="15" hidden="false" customHeight="false" outlineLevel="0" collapsed="false">
      <c r="B36" s="0"/>
      <c r="G36" s="46" t="n">
        <f aca="false">J36/K36</f>
        <v>0.293478260869565</v>
      </c>
      <c r="H36" s="43" t="n">
        <v>0.027</v>
      </c>
      <c r="I36" s="27" t="n">
        <v>0.081</v>
      </c>
      <c r="J36" s="29" t="n">
        <f aca="false">I36-H36</f>
        <v>0.054</v>
      </c>
      <c r="K36" s="27" t="n">
        <v>0.184</v>
      </c>
      <c r="L36" s="47" t="n">
        <v>0.08083072</v>
      </c>
      <c r="M36" s="0" t="s">
        <v>495</v>
      </c>
      <c r="P36" s="0"/>
      <c r="R36" s="0" t="n">
        <v>0.0698</v>
      </c>
      <c r="S36" s="0" t="n">
        <v>0.13498</v>
      </c>
      <c r="T36" s="0" t="n">
        <f aca="false">R36-S36^2/2</f>
        <v>0.0606901998</v>
      </c>
    </row>
    <row r="37" s="2" customFormat="true" ht="15" hidden="false" customHeight="false" outlineLevel="0" collapsed="false">
      <c r="G37" s="46"/>
      <c r="H37" s="43"/>
      <c r="I37" s="27"/>
      <c r="J37" s="29"/>
      <c r="K37" s="27"/>
      <c r="L37" s="47"/>
      <c r="R37" s="2" t="n">
        <v>0.035</v>
      </c>
      <c r="S37" s="2" t="n">
        <v>0.06</v>
      </c>
      <c r="T37" s="2" t="n">
        <f aca="false">R37-S37^2/2</f>
        <v>0.0332</v>
      </c>
    </row>
    <row r="38" customFormat="false" ht="15" hidden="false" customHeight="false" outlineLevel="0" collapsed="false">
      <c r="G38" s="46" t="n">
        <f aca="false">J38/K38</f>
        <v>0.391169062083272</v>
      </c>
      <c r="H38" s="43" t="n">
        <v>0.017</v>
      </c>
      <c r="I38" s="27" t="n">
        <v>0.0698</v>
      </c>
      <c r="J38" s="29" t="n">
        <f aca="false">I38-H38</f>
        <v>0.0528</v>
      </c>
      <c r="K38" s="27" t="n">
        <v>0.13498</v>
      </c>
      <c r="L38" s="47" t="n">
        <v>0.0606901998</v>
      </c>
      <c r="M38" s="2" t="s">
        <v>491</v>
      </c>
      <c r="R38" s="0" t="n">
        <v>0.081</v>
      </c>
      <c r="S38" s="0" t="n">
        <v>0.0184</v>
      </c>
      <c r="T38" s="2" t="n">
        <f aca="false">R38-S38^2/2</f>
        <v>0.08083072</v>
      </c>
    </row>
    <row r="39" customFormat="false" ht="15" hidden="false" customHeight="false" outlineLevel="0" collapsed="false">
      <c r="G39" s="46" t="n">
        <f aca="false">J39/K39</f>
        <v>0.3</v>
      </c>
      <c r="H39" s="43" t="n">
        <v>0.017</v>
      </c>
      <c r="I39" s="27" t="n">
        <v>0.035</v>
      </c>
      <c r="J39" s="29" t="n">
        <f aca="false">I39-H39</f>
        <v>0.018</v>
      </c>
      <c r="K39" s="27" t="n">
        <v>0.06</v>
      </c>
      <c r="L39" s="47" t="n">
        <v>0.0332</v>
      </c>
      <c r="M39" s="2" t="s">
        <v>492</v>
      </c>
    </row>
    <row r="40" customFormat="false" ht="15" hidden="false" customHeight="false" outlineLevel="0" collapsed="false">
      <c r="G40" s="46" t="n">
        <f aca="false">J40/K40</f>
        <v>0.347826086956522</v>
      </c>
      <c r="H40" s="43" t="n">
        <v>0.017</v>
      </c>
      <c r="I40" s="27" t="n">
        <v>0.081</v>
      </c>
      <c r="J40" s="29" t="n">
        <f aca="false">I40-H40</f>
        <v>0.064</v>
      </c>
      <c r="K40" s="27" t="n">
        <v>0.184</v>
      </c>
      <c r="L40" s="47" t="n">
        <v>0.08083072</v>
      </c>
      <c r="M40" s="2" t="s">
        <v>495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75" zoomScaleNormal="175" zoomScalePageLayoutView="100" workbookViewId="0">
      <selection pane="topLeft" activeCell="E15" activeCellId="0" sqref="E15"/>
    </sheetView>
  </sheetViews>
  <sheetFormatPr defaultRowHeight="15"/>
  <cols>
    <col collapsed="false" hidden="false" max="3" min="1" style="0" width="8.57085020242915"/>
    <col collapsed="false" hidden="false" max="4" min="4" style="0" width="26.1376518218623"/>
    <col collapsed="false" hidden="false" max="5" min="5" style="0" width="13.3886639676113"/>
    <col collapsed="false" hidden="false" max="7" min="6" style="27" width="9.4251012145749"/>
    <col collapsed="false" hidden="false" max="8" min="8" style="27" width="11.6761133603239"/>
    <col collapsed="false" hidden="false" max="9" min="9" style="27" width="10.6032388663968"/>
    <col collapsed="false" hidden="false" max="10" min="10" style="27" width="10.3886639676113"/>
    <col collapsed="false" hidden="false" max="1025" min="11" style="0" width="8.57085020242915"/>
  </cols>
  <sheetData>
    <row r="1" customFormat="false" ht="15" hidden="false" customHeight="false" outlineLevel="0" collapsed="false">
      <c r="F1" s="0"/>
      <c r="G1" s="0"/>
      <c r="H1" s="0"/>
      <c r="I1" s="0"/>
      <c r="J1" s="0"/>
    </row>
    <row r="2" customFormat="false" ht="15" hidden="false" customHeight="false" outlineLevel="0" collapsed="false">
      <c r="B2" s="52"/>
      <c r="C2" s="52"/>
      <c r="D2" s="52"/>
      <c r="E2" s="52"/>
      <c r="F2" s="53"/>
      <c r="G2" s="53"/>
      <c r="H2" s="53"/>
      <c r="I2" s="53"/>
      <c r="J2" s="53"/>
      <c r="K2" s="52"/>
      <c r="L2" s="52"/>
      <c r="M2" s="52"/>
      <c r="N2" s="52"/>
      <c r="O2" s="52"/>
    </row>
    <row r="3" customFormat="false" ht="15" hidden="false" customHeight="false" outlineLevel="0" collapsed="false">
      <c r="B3" s="52"/>
      <c r="C3" s="52"/>
      <c r="D3" s="52"/>
      <c r="E3" s="52"/>
      <c r="F3" s="53"/>
      <c r="G3" s="53"/>
      <c r="H3" s="53"/>
      <c r="I3" s="53"/>
      <c r="J3" s="53"/>
      <c r="K3" s="52"/>
      <c r="L3" s="52"/>
      <c r="M3" s="52"/>
      <c r="N3" s="52"/>
      <c r="O3" s="52"/>
    </row>
    <row r="4" customFormat="false" ht="15.75" hidden="false" customHeight="false" outlineLevel="0" collapsed="false">
      <c r="B4" s="52"/>
      <c r="C4" s="52"/>
      <c r="D4" s="54"/>
      <c r="E4" s="54"/>
      <c r="F4" s="55"/>
      <c r="G4" s="55"/>
      <c r="H4" s="55"/>
      <c r="I4" s="55"/>
      <c r="J4" s="55"/>
      <c r="K4" s="52"/>
      <c r="L4" s="52"/>
      <c r="M4" s="52"/>
      <c r="N4" s="52"/>
      <c r="O4" s="52"/>
    </row>
    <row r="5" customFormat="false" ht="46.5" hidden="false" customHeight="true" outlineLevel="0" collapsed="false">
      <c r="B5" s="52"/>
      <c r="C5" s="52"/>
      <c r="D5" s="56" t="s">
        <v>496</v>
      </c>
      <c r="E5" s="57" t="s">
        <v>497</v>
      </c>
      <c r="F5" s="58" t="s">
        <v>498</v>
      </c>
      <c r="G5" s="58" t="s">
        <v>484</v>
      </c>
      <c r="H5" s="58" t="s">
        <v>499</v>
      </c>
      <c r="I5" s="58" t="s">
        <v>500</v>
      </c>
      <c r="J5" s="58" t="s">
        <v>501</v>
      </c>
      <c r="K5" s="52"/>
      <c r="L5" s="52"/>
      <c r="M5" s="52"/>
      <c r="N5" s="52"/>
      <c r="O5" s="52"/>
    </row>
    <row r="6" customFormat="false" ht="21" hidden="false" customHeight="true" outlineLevel="0" collapsed="false">
      <c r="B6" s="52"/>
      <c r="C6" s="52"/>
      <c r="D6" s="59" t="s">
        <v>502</v>
      </c>
      <c r="E6" s="60" t="n">
        <v>0.459999999999999</v>
      </c>
      <c r="F6" s="61" t="n">
        <v>0.067</v>
      </c>
      <c r="G6" s="61" t="n">
        <v>0.00815723163503697</v>
      </c>
      <c r="H6" s="61" t="n">
        <v>0.075157231635037</v>
      </c>
      <c r="I6" s="61" t="n">
        <v>0.0177331122500804</v>
      </c>
      <c r="J6" s="61" t="n">
        <v>0.075</v>
      </c>
      <c r="K6" s="52"/>
      <c r="L6" s="52"/>
      <c r="M6" s="52"/>
      <c r="N6" s="52"/>
      <c r="O6" s="52"/>
    </row>
    <row r="7" customFormat="false" ht="21" hidden="false" customHeight="true" outlineLevel="0" collapsed="false">
      <c r="B7" s="52"/>
      <c r="C7" s="52"/>
      <c r="D7" s="62" t="s">
        <v>503</v>
      </c>
      <c r="E7" s="63" t="n">
        <v>0.46</v>
      </c>
      <c r="F7" s="64" t="n">
        <v>0.027</v>
      </c>
      <c r="G7" s="64" t="n">
        <v>0.0552</v>
      </c>
      <c r="H7" s="64" t="n">
        <v>0.0822</v>
      </c>
      <c r="I7" s="64" t="n">
        <v>0.12</v>
      </c>
      <c r="J7" s="64" t="n">
        <v>0.075</v>
      </c>
      <c r="K7" s="52"/>
      <c r="L7" s="52"/>
      <c r="M7" s="52"/>
      <c r="N7" s="52"/>
      <c r="O7" s="52"/>
    </row>
    <row r="8" customFormat="false" ht="21" hidden="false" customHeight="true" outlineLevel="0" collapsed="false">
      <c r="B8" s="52"/>
      <c r="C8" s="52"/>
      <c r="D8" s="59" t="s">
        <v>504</v>
      </c>
      <c r="E8" s="60" t="n">
        <v>0.46</v>
      </c>
      <c r="F8" s="61" t="n">
        <v>0.027</v>
      </c>
      <c r="G8" s="61" t="n">
        <v>0.00815723163503697</v>
      </c>
      <c r="H8" s="61" t="n">
        <f aca="false">F8+G8</f>
        <v>0.035157231635037</v>
      </c>
      <c r="I8" s="61" t="n">
        <f aca="false">G8/E8</f>
        <v>0.0177331122500804</v>
      </c>
      <c r="J8" s="61" t="n">
        <f aca="false">H8-I8^2/2</f>
        <v>0.035</v>
      </c>
      <c r="K8" s="52"/>
      <c r="L8" s="52"/>
      <c r="M8" s="52"/>
      <c r="N8" s="52"/>
      <c r="O8" s="52"/>
    </row>
    <row r="9" s="2" customFormat="true" ht="21" hidden="false" customHeight="true" outlineLevel="0" collapsed="false">
      <c r="B9" s="52"/>
      <c r="C9" s="52"/>
      <c r="D9" s="59"/>
      <c r="E9" s="60"/>
      <c r="F9" s="61"/>
      <c r="G9" s="61"/>
      <c r="H9" s="61"/>
      <c r="I9" s="61"/>
      <c r="J9" s="61"/>
      <c r="K9" s="52"/>
      <c r="L9" s="52"/>
      <c r="M9" s="52"/>
      <c r="N9" s="52"/>
      <c r="O9" s="52"/>
    </row>
    <row r="10" customFormat="false" ht="21" hidden="false" customHeight="true" outlineLevel="0" collapsed="false">
      <c r="B10" s="52"/>
      <c r="C10" s="52"/>
      <c r="D10" s="59" t="s">
        <v>490</v>
      </c>
      <c r="E10" s="65" t="n">
        <v>0.36506976744186</v>
      </c>
      <c r="F10" s="61" t="n">
        <v>0.027</v>
      </c>
      <c r="G10" s="61" t="n">
        <v>0.062792</v>
      </c>
      <c r="H10" s="61" t="n">
        <v>0.089792</v>
      </c>
      <c r="I10" s="61" t="n">
        <v>0.172</v>
      </c>
      <c r="J10" s="61" t="n">
        <v>0.075</v>
      </c>
      <c r="K10" s="52"/>
      <c r="L10" s="52"/>
      <c r="M10" s="52"/>
      <c r="N10" s="52"/>
      <c r="O10" s="52"/>
    </row>
    <row r="11" customFormat="false" ht="21" hidden="false" customHeight="true" outlineLevel="0" collapsed="false">
      <c r="B11" s="52"/>
      <c r="C11" s="52"/>
      <c r="D11" s="59" t="s">
        <v>491</v>
      </c>
      <c r="E11" s="65" t="n">
        <v>0.317084012446288</v>
      </c>
      <c r="F11" s="61" t="n">
        <v>0.027</v>
      </c>
      <c r="G11" s="61" t="n">
        <v>0.0428</v>
      </c>
      <c r="H11" s="61" t="n">
        <v>0.0698</v>
      </c>
      <c r="I11" s="61" t="n">
        <v>0.13498</v>
      </c>
      <c r="J11" s="61" t="n">
        <v>0.0606901998</v>
      </c>
      <c r="K11" s="52"/>
      <c r="L11" s="52"/>
      <c r="M11" s="52"/>
      <c r="N11" s="52"/>
      <c r="O11" s="52"/>
    </row>
    <row r="12" customFormat="false" ht="21" hidden="false" customHeight="true" outlineLevel="0" collapsed="false">
      <c r="B12" s="52"/>
      <c r="C12" s="52"/>
      <c r="D12" s="59" t="s">
        <v>492</v>
      </c>
      <c r="E12" s="65" t="n">
        <v>0.133333333333333</v>
      </c>
      <c r="F12" s="61" t="n">
        <v>0.027</v>
      </c>
      <c r="G12" s="61" t="n">
        <v>0.008</v>
      </c>
      <c r="H12" s="61" t="n">
        <v>0.035</v>
      </c>
      <c r="I12" s="61" t="n">
        <v>0.06</v>
      </c>
      <c r="J12" s="61" t="n">
        <v>0.0332</v>
      </c>
      <c r="K12" s="52"/>
      <c r="L12" s="52"/>
      <c r="M12" s="52"/>
      <c r="N12" s="52"/>
      <c r="O12" s="52"/>
    </row>
    <row r="13" customFormat="false" ht="21" hidden="false" customHeight="true" outlineLevel="0" collapsed="false">
      <c r="B13" s="52"/>
      <c r="C13" s="52"/>
      <c r="D13" s="66" t="s">
        <v>495</v>
      </c>
      <c r="E13" s="67" t="n">
        <v>0.293478260869565</v>
      </c>
      <c r="F13" s="68" t="n">
        <v>0.027</v>
      </c>
      <c r="G13" s="68" t="n">
        <v>0.054</v>
      </c>
      <c r="H13" s="68" t="n">
        <v>0.081</v>
      </c>
      <c r="I13" s="68" t="n">
        <v>0.184</v>
      </c>
      <c r="J13" s="68" t="n">
        <v>0.08083072</v>
      </c>
      <c r="K13" s="52"/>
      <c r="L13" s="52"/>
      <c r="M13" s="52"/>
      <c r="N13" s="52"/>
      <c r="O13" s="52"/>
    </row>
    <row r="14" s="2" customFormat="true" ht="58.5" hidden="false" customHeight="true" outlineLevel="0" collapsed="false">
      <c r="B14" s="52"/>
      <c r="C14" s="52"/>
      <c r="D14" s="69" t="s">
        <v>505</v>
      </c>
      <c r="E14" s="69"/>
      <c r="F14" s="69"/>
      <c r="G14" s="69"/>
      <c r="H14" s="69"/>
      <c r="I14" s="69"/>
      <c r="J14" s="69"/>
      <c r="K14" s="52"/>
      <c r="L14" s="52"/>
      <c r="M14" s="52"/>
      <c r="N14" s="52"/>
      <c r="O14" s="52"/>
    </row>
    <row r="15" customFormat="false" ht="21" hidden="false" customHeight="true" outlineLevel="0" collapsed="false">
      <c r="A15" s="2"/>
      <c r="B15" s="52"/>
      <c r="C15" s="52"/>
      <c r="D15" s="70"/>
      <c r="E15" s="71"/>
      <c r="F15" s="61"/>
      <c r="G15" s="61"/>
      <c r="H15" s="61"/>
      <c r="I15" s="61"/>
      <c r="J15" s="61"/>
      <c r="K15" s="52"/>
      <c r="L15" s="52"/>
      <c r="M15" s="52"/>
      <c r="N15" s="52"/>
      <c r="O15" s="52"/>
    </row>
    <row r="16" customFormat="false" ht="21" hidden="false" customHeight="true" outlineLevel="0" collapsed="false">
      <c r="A16" s="2"/>
      <c r="B16" s="52"/>
      <c r="C16" s="52"/>
      <c r="D16" s="70"/>
      <c r="E16" s="71"/>
      <c r="F16" s="61"/>
      <c r="G16" s="61"/>
      <c r="H16" s="61"/>
      <c r="I16" s="61"/>
      <c r="J16" s="61"/>
      <c r="K16" s="52"/>
      <c r="L16" s="52"/>
      <c r="M16" s="52"/>
      <c r="N16" s="52"/>
      <c r="O16" s="52"/>
    </row>
    <row r="17" customFormat="false" ht="21" hidden="false" customHeight="true" outlineLevel="0" collapsed="false">
      <c r="A17" s="2"/>
      <c r="B17" s="52"/>
      <c r="C17" s="52"/>
      <c r="D17" s="70"/>
      <c r="E17" s="71"/>
      <c r="F17" s="61"/>
      <c r="G17" s="61"/>
      <c r="H17" s="61"/>
      <c r="I17" s="61"/>
      <c r="J17" s="61"/>
      <c r="K17" s="52"/>
      <c r="L17" s="52"/>
      <c r="M17" s="52"/>
      <c r="N17" s="52"/>
      <c r="O17" s="52"/>
    </row>
    <row r="18" customFormat="false" ht="21" hidden="false" customHeight="true" outlineLevel="0" collapsed="false">
      <c r="A18" s="2"/>
      <c r="B18" s="52"/>
      <c r="C18" s="52"/>
      <c r="D18" s="70"/>
      <c r="E18" s="71"/>
      <c r="F18" s="61"/>
      <c r="G18" s="61"/>
      <c r="H18" s="61"/>
      <c r="I18" s="61"/>
      <c r="J18" s="61"/>
      <c r="K18" s="52"/>
      <c r="L18" s="52"/>
      <c r="M18" s="52"/>
      <c r="N18" s="52"/>
      <c r="O18" s="52"/>
    </row>
    <row r="19" customFormat="false" ht="21" hidden="false" customHeight="true" outlineLevel="0" collapsed="false">
      <c r="A19" s="2"/>
      <c r="B19" s="52"/>
      <c r="C19" s="52"/>
      <c r="D19" s="70"/>
      <c r="E19" s="71"/>
      <c r="F19" s="61"/>
      <c r="G19" s="61"/>
      <c r="H19" s="61"/>
      <c r="I19" s="61"/>
      <c r="J19" s="61"/>
      <c r="K19" s="52"/>
      <c r="L19" s="52"/>
      <c r="M19" s="52"/>
      <c r="N19" s="52"/>
      <c r="O19" s="52"/>
    </row>
    <row r="20" customFormat="false" ht="21" hidden="false" customHeight="true" outlineLevel="0" collapsed="false">
      <c r="A20" s="2"/>
      <c r="B20" s="52"/>
      <c r="C20" s="52"/>
      <c r="D20" s="70"/>
      <c r="E20" s="71"/>
      <c r="F20" s="61"/>
      <c r="G20" s="61"/>
      <c r="H20" s="61"/>
      <c r="I20" s="61"/>
      <c r="J20" s="61"/>
      <c r="K20" s="52"/>
      <c r="L20" s="52"/>
      <c r="M20" s="52"/>
      <c r="N20" s="52"/>
      <c r="O20" s="52"/>
    </row>
    <row r="21" customFormat="false" ht="21" hidden="false" customHeight="true" outlineLevel="0" collapsed="false">
      <c r="A21" s="2"/>
      <c r="B21" s="52"/>
      <c r="C21" s="52"/>
      <c r="D21" s="70"/>
      <c r="E21" s="71"/>
      <c r="F21" s="61"/>
      <c r="G21" s="61"/>
      <c r="H21" s="61"/>
      <c r="I21" s="61"/>
      <c r="J21" s="61"/>
      <c r="K21" s="52"/>
      <c r="L21" s="52"/>
      <c r="M21" s="52"/>
      <c r="N21" s="52"/>
      <c r="O21" s="52"/>
    </row>
    <row r="22" customFormat="false" ht="21" hidden="false" customHeight="true" outlineLevel="0" collapsed="false">
      <c r="A22" s="2"/>
      <c r="B22" s="52"/>
      <c r="C22" s="52"/>
      <c r="D22" s="70"/>
      <c r="E22" s="71"/>
      <c r="F22" s="61"/>
      <c r="G22" s="61"/>
      <c r="H22" s="61"/>
      <c r="I22" s="61"/>
      <c r="J22" s="61"/>
      <c r="K22" s="52"/>
      <c r="L22" s="52"/>
      <c r="M22" s="52"/>
      <c r="N22" s="52"/>
      <c r="O22" s="52"/>
    </row>
    <row r="23" customFormat="false" ht="15" hidden="false" customHeight="false" outlineLevel="0" collapsed="false">
      <c r="A23" s="2"/>
      <c r="B23" s="52"/>
      <c r="C23" s="52"/>
      <c r="D23" s="52"/>
      <c r="E23" s="72"/>
      <c r="F23" s="53"/>
      <c r="G23" s="53"/>
      <c r="H23" s="53"/>
      <c r="I23" s="53"/>
      <c r="J23" s="53"/>
      <c r="K23" s="52"/>
      <c r="L23" s="52"/>
      <c r="M23" s="52"/>
      <c r="N23" s="52"/>
      <c r="O23" s="52"/>
    </row>
    <row r="24" customFormat="false" ht="15" hidden="false" customHeight="false" outlineLevel="0" collapsed="false">
      <c r="A24" s="2"/>
      <c r="E24" s="46"/>
      <c r="F24" s="0"/>
      <c r="G24" s="0"/>
      <c r="H24" s="0"/>
      <c r="I24" s="0"/>
      <c r="J24" s="0"/>
    </row>
    <row r="25" customFormat="false" ht="15" hidden="false" customHeight="false" outlineLevel="0" collapsed="false">
      <c r="D25" s="0" t="s">
        <v>490</v>
      </c>
      <c r="E25" s="46" t="n">
        <v>0.423209302325581</v>
      </c>
      <c r="F25" s="27" t="n">
        <v>0.017</v>
      </c>
      <c r="G25" s="27" t="n">
        <v>0.072792</v>
      </c>
      <c r="H25" s="27" t="n">
        <v>0.089792</v>
      </c>
      <c r="I25" s="27" t="n">
        <v>0.172</v>
      </c>
      <c r="J25" s="27" t="n">
        <v>0.075</v>
      </c>
    </row>
    <row r="26" customFormat="false" ht="15" hidden="false" customHeight="false" outlineLevel="0" collapsed="false">
      <c r="D26" s="0" t="s">
        <v>491</v>
      </c>
      <c r="E26" s="46" t="n">
        <v>0.391169062083272</v>
      </c>
      <c r="F26" s="27" t="n">
        <v>0.017</v>
      </c>
      <c r="G26" s="27" t="n">
        <v>0.0528</v>
      </c>
      <c r="H26" s="27" t="n">
        <v>0.0698</v>
      </c>
      <c r="I26" s="27" t="n">
        <v>0.13498</v>
      </c>
      <c r="J26" s="27" t="n">
        <v>0.0606901998</v>
      </c>
    </row>
    <row r="27" customFormat="false" ht="15" hidden="false" customHeight="false" outlineLevel="0" collapsed="false">
      <c r="D27" s="0" t="s">
        <v>492</v>
      </c>
      <c r="E27" s="46" t="n">
        <v>0.3</v>
      </c>
      <c r="F27" s="27" t="n">
        <v>0.017</v>
      </c>
      <c r="G27" s="27" t="n">
        <v>0.018</v>
      </c>
      <c r="H27" s="27" t="n">
        <v>0.035</v>
      </c>
      <c r="I27" s="27" t="n">
        <v>0.06</v>
      </c>
      <c r="J27" s="27" t="n">
        <v>0.0332</v>
      </c>
    </row>
    <row r="28" customFormat="false" ht="15" hidden="false" customHeight="false" outlineLevel="0" collapsed="false">
      <c r="D28" s="0" t="s">
        <v>495</v>
      </c>
      <c r="E28" s="46" t="n">
        <v>0.347826086956522</v>
      </c>
      <c r="F28" s="27" t="n">
        <v>0.017</v>
      </c>
      <c r="G28" s="27" t="n">
        <v>0.064</v>
      </c>
      <c r="H28" s="27" t="n">
        <v>0.081</v>
      </c>
      <c r="I28" s="27" t="n">
        <v>0.184</v>
      </c>
      <c r="J28" s="27" t="n">
        <v>0.08083072</v>
      </c>
    </row>
  </sheetData>
  <mergeCells count="1">
    <mergeCell ref="D14:J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6" activeCellId="0" sqref="H46"/>
    </sheetView>
  </sheetViews>
  <sheetFormatPr defaultRowHeight="15"/>
  <cols>
    <col collapsed="false" hidden="false" max="1025" min="1" style="0" width="8.57085020242915"/>
  </cols>
  <sheetData>
    <row r="6" customFormat="false" ht="15" hidden="false" customHeight="false" outlineLevel="0" collapsed="false">
      <c r="A6" s="0" t="s">
        <v>8</v>
      </c>
    </row>
    <row r="7" customFormat="false" ht="15" hidden="false" customHeight="false" outlineLevel="0" collapsed="false">
      <c r="A7" s="0" t="s">
        <v>9</v>
      </c>
    </row>
    <row r="8" customFormat="false" ht="15" hidden="false" customHeight="false" outlineLevel="0" collapsed="false">
      <c r="A8" s="0" t="s">
        <v>10</v>
      </c>
    </row>
    <row r="9" customFormat="false" ht="15" hidden="false" customHeight="false" outlineLevel="0" collapsed="false">
      <c r="A9" s="0" t="s">
        <v>11</v>
      </c>
    </row>
    <row r="15" customFormat="false" ht="15" hidden="false" customHeight="false" outlineLevel="0" collapsed="false">
      <c r="A15" s="0" t="s">
        <v>12</v>
      </c>
    </row>
    <row r="17" customFormat="false" ht="15" hidden="false" customHeight="false" outlineLevel="0" collapsed="false">
      <c r="A17" s="0" t="s">
        <v>13</v>
      </c>
    </row>
    <row r="18" customFormat="false" ht="15" hidden="false" customHeight="false" outlineLevel="0" collapsed="false">
      <c r="A18" s="0" t="s">
        <v>14</v>
      </c>
    </row>
    <row r="19" customFormat="false" ht="15" hidden="false" customHeight="false" outlineLevel="0" collapsed="false">
      <c r="A19" s="0" t="s">
        <v>15</v>
      </c>
    </row>
    <row r="20" customFormat="false" ht="15" hidden="false" customHeight="false" outlineLevel="0" collapsed="false">
      <c r="A20" s="0" t="s">
        <v>16</v>
      </c>
    </row>
    <row r="21" customFormat="false" ht="15" hidden="false" customHeight="false" outlineLevel="0" collapsed="false">
      <c r="A21" s="0" t="s">
        <v>17</v>
      </c>
    </row>
    <row r="22" customFormat="false" ht="15" hidden="false" customHeight="false" outlineLevel="0" collapsed="false">
      <c r="A22" s="0" t="s">
        <v>18</v>
      </c>
    </row>
    <row r="23" customFormat="false" ht="15" hidden="false" customHeight="false" outlineLevel="0" collapsed="false">
      <c r="A23" s="0" t="s">
        <v>19</v>
      </c>
    </row>
    <row r="24" customFormat="false" ht="15" hidden="false" customHeight="false" outlineLevel="0" collapsed="false">
      <c r="A24" s="0" t="s">
        <v>20</v>
      </c>
    </row>
    <row r="25" customFormat="false" ht="15" hidden="false" customHeight="false" outlineLevel="0" collapsed="false">
      <c r="A25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C3" activeCellId="0" sqref="C3"/>
    </sheetView>
  </sheetViews>
  <sheetFormatPr defaultRowHeight="13.8"/>
  <cols>
    <col collapsed="false" hidden="false" max="1" min="1" style="0" width="28.9230769230769"/>
    <col collapsed="false" hidden="false" max="2" min="2" style="0" width="62.3441295546559"/>
    <col collapsed="false" hidden="false" max="3" min="3" style="0" width="8.57085020242915"/>
    <col collapsed="false" hidden="false" max="4" min="4" style="0" width="10.3886639676113"/>
    <col collapsed="false" hidden="false" max="5" min="5" style="0" width="28.2793522267206"/>
    <col collapsed="false" hidden="false" max="6" min="6" style="0" width="21.7449392712551"/>
    <col collapsed="false" hidden="false" max="7" min="7" style="0" width="9.10526315789474"/>
    <col collapsed="false" hidden="false" max="8" min="8" style="0" width="8.35627530364373"/>
    <col collapsed="false" hidden="true" max="10" min="9" style="0" width="0"/>
    <col collapsed="false" hidden="false" max="11" min="11" style="0" width="22.6032388663968"/>
    <col collapsed="false" hidden="false" max="12" min="12" style="0" width="26.1376518218623"/>
    <col collapsed="false" hidden="false" max="14" min="13" style="0" width="23.3522267206478"/>
    <col collapsed="false" hidden="false" max="16" min="15" style="0" width="13.3886639676113"/>
    <col collapsed="false" hidden="false" max="21" min="17" style="0" width="9.31983805668016"/>
    <col collapsed="false" hidden="false" max="22" min="22" style="0" width="16.3886639676113"/>
    <col collapsed="false" hidden="false" max="24" min="23" style="0" width="13.3886639676113"/>
    <col collapsed="false" hidden="false" max="26" min="25" style="0" width="10.9271255060729"/>
    <col collapsed="false" hidden="false" max="29" min="27" style="0" width="13.3886639676113"/>
    <col collapsed="false" hidden="false" max="30" min="30" style="0" width="11.1417004048583"/>
    <col collapsed="false" hidden="false" max="31" min="31" style="4" width="13.3886639676113"/>
    <col collapsed="false" hidden="false" max="36" min="32" style="0" width="13.3886639676113"/>
    <col collapsed="false" hidden="false" max="37" min="37" style="0" width="13.0688259109312"/>
    <col collapsed="false" hidden="false" max="41" min="38" style="0" width="8.57085020242915"/>
    <col collapsed="false" hidden="false" max="43" min="42" style="0" width="11.6761133603239"/>
    <col collapsed="false" hidden="false" max="48" min="44" style="0" width="13.3886639676113"/>
    <col collapsed="false" hidden="false" max="1025" min="49" style="0" width="8.57085020242915"/>
  </cols>
  <sheetData>
    <row r="1" customFormat="false" ht="13.8" hidden="false" customHeight="false" outlineLevel="0" collapsed="false">
      <c r="AE1" s="0"/>
      <c r="AS1" s="1" t="s">
        <v>22</v>
      </c>
      <c r="AT1" s="1"/>
      <c r="AU1" s="1"/>
      <c r="AV1" s="1"/>
      <c r="AW1" s="1"/>
      <c r="AX1" s="1"/>
      <c r="AY1" s="1"/>
    </row>
    <row r="2" s="5" customFormat="true" ht="66" hidden="false" customHeight="true" outlineLevel="0" collapsed="false">
      <c r="A2" s="5" t="s">
        <v>23</v>
      </c>
      <c r="B2" s="5" t="s">
        <v>24</v>
      </c>
      <c r="C2" s="6" t="s">
        <v>25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5" t="s">
        <v>26</v>
      </c>
      <c r="P2" s="5" t="s">
        <v>27</v>
      </c>
      <c r="Q2" s="5" t="s">
        <v>28</v>
      </c>
      <c r="R2" s="5" t="s">
        <v>29</v>
      </c>
      <c r="S2" s="5" t="s">
        <v>30</v>
      </c>
      <c r="T2" s="5" t="s">
        <v>31</v>
      </c>
      <c r="U2" s="5" t="s">
        <v>32</v>
      </c>
      <c r="V2" s="5" t="s">
        <v>33</v>
      </c>
      <c r="W2" s="5" t="s">
        <v>34</v>
      </c>
      <c r="X2" s="5" t="s">
        <v>35</v>
      </c>
      <c r="Y2" s="5" t="s">
        <v>36</v>
      </c>
      <c r="Z2" s="5" t="s">
        <v>37</v>
      </c>
      <c r="AA2" s="5" t="s">
        <v>38</v>
      </c>
      <c r="AB2" s="5" t="s">
        <v>39</v>
      </c>
      <c r="AC2" s="5" t="s">
        <v>40</v>
      </c>
      <c r="AE2" s="4"/>
      <c r="AJ2" s="5" t="s">
        <v>41</v>
      </c>
      <c r="AK2" s="7"/>
      <c r="AL2" s="7"/>
      <c r="AN2" s="7"/>
      <c r="AO2" s="5" t="s">
        <v>42</v>
      </c>
      <c r="AP2" s="7" t="s">
        <v>43</v>
      </c>
      <c r="AQ2" s="7"/>
      <c r="AR2" s="5" t="s">
        <v>44</v>
      </c>
      <c r="AT2" s="5" t="s">
        <v>45</v>
      </c>
      <c r="AU2" s="5" t="s">
        <v>46</v>
      </c>
      <c r="AX2" s="5" t="s">
        <v>47</v>
      </c>
      <c r="AY2" s="5" t="s">
        <v>48</v>
      </c>
    </row>
    <row r="3" customFormat="false" ht="96.75" hidden="false" customHeight="true" outlineLevel="0" collapsed="false">
      <c r="A3" s="5" t="s">
        <v>49</v>
      </c>
      <c r="C3" s="5" t="s">
        <v>50</v>
      </c>
      <c r="D3" s="5"/>
      <c r="O3" s="5" t="s">
        <v>51</v>
      </c>
      <c r="P3" s="5" t="s">
        <v>52</v>
      </c>
      <c r="Q3" s="5" t="s">
        <v>53</v>
      </c>
      <c r="R3" s="5" t="s">
        <v>54</v>
      </c>
      <c r="S3" s="5" t="s">
        <v>55</v>
      </c>
      <c r="T3" s="5" t="s">
        <v>56</v>
      </c>
      <c r="U3" s="5"/>
      <c r="AE3" s="0"/>
      <c r="AJ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/>
      <c r="AT3" s="5" t="s">
        <v>63</v>
      </c>
      <c r="AU3" s="5" t="s">
        <v>64</v>
      </c>
    </row>
    <row r="4" s="17" customFormat="true" ht="42.75" hidden="false" customHeight="true" outlineLevel="0" collapsed="false">
      <c r="A4" s="8" t="s">
        <v>65</v>
      </c>
      <c r="B4" s="8"/>
      <c r="C4" s="8"/>
      <c r="D4" s="8"/>
      <c r="E4" s="9" t="s">
        <v>66</v>
      </c>
      <c r="F4" s="9"/>
      <c r="G4" s="9"/>
      <c r="H4" s="9"/>
      <c r="I4" s="10" t="s">
        <v>67</v>
      </c>
      <c r="J4" s="10"/>
      <c r="K4" s="10"/>
      <c r="L4" s="11" t="s">
        <v>68</v>
      </c>
      <c r="M4" s="11"/>
      <c r="N4" s="11"/>
      <c r="O4" s="12" t="s">
        <v>69</v>
      </c>
      <c r="P4" s="12"/>
      <c r="Q4" s="11" t="s">
        <v>70</v>
      </c>
      <c r="R4" s="11"/>
      <c r="S4" s="11"/>
      <c r="T4" s="11"/>
      <c r="U4" s="11"/>
      <c r="V4" s="11"/>
      <c r="W4" s="11"/>
      <c r="X4" s="11"/>
      <c r="Y4" s="12"/>
      <c r="Z4" s="12"/>
      <c r="AA4" s="12" t="s">
        <v>71</v>
      </c>
      <c r="AB4" s="12"/>
      <c r="AC4" s="12"/>
      <c r="AD4" s="13" t="s">
        <v>72</v>
      </c>
      <c r="AE4" s="13"/>
      <c r="AF4" s="13"/>
      <c r="AG4" s="14" t="s">
        <v>73</v>
      </c>
      <c r="AH4" s="8" t="s">
        <v>74</v>
      </c>
      <c r="AI4" s="8"/>
      <c r="AJ4" s="8"/>
      <c r="AK4" s="15" t="s">
        <v>75</v>
      </c>
      <c r="AL4" s="15"/>
      <c r="AM4" s="15"/>
      <c r="AN4" s="15"/>
      <c r="AO4" s="15"/>
      <c r="AP4" s="13" t="s">
        <v>76</v>
      </c>
      <c r="AQ4" s="13"/>
      <c r="AR4" s="13"/>
      <c r="AS4" s="16" t="s">
        <v>77</v>
      </c>
      <c r="AT4" s="16"/>
      <c r="AU4" s="16"/>
      <c r="AV4" s="16"/>
      <c r="AW4" s="16"/>
      <c r="AX4" s="16"/>
      <c r="AY4" s="16"/>
    </row>
    <row r="5" s="20" customFormat="true" ht="41.95" hidden="false" customHeight="false" outlineLevel="0" collapsed="false">
      <c r="A5" s="18" t="s">
        <v>78</v>
      </c>
      <c r="B5" s="18" t="s">
        <v>79</v>
      </c>
      <c r="C5" s="18" t="s">
        <v>80</v>
      </c>
      <c r="D5" s="18" t="s">
        <v>81</v>
      </c>
      <c r="E5" s="18" t="s">
        <v>82</v>
      </c>
      <c r="F5" s="18" t="s">
        <v>83</v>
      </c>
      <c r="G5" s="18" t="s">
        <v>84</v>
      </c>
      <c r="H5" s="18" t="s">
        <v>85</v>
      </c>
      <c r="I5" s="18" t="s">
        <v>86</v>
      </c>
      <c r="J5" s="18" t="s">
        <v>87</v>
      </c>
      <c r="K5" s="18" t="s">
        <v>88</v>
      </c>
      <c r="L5" s="18" t="s">
        <v>89</v>
      </c>
      <c r="M5" s="18" t="s">
        <v>90</v>
      </c>
      <c r="N5" s="18" t="s">
        <v>91</v>
      </c>
      <c r="O5" s="18" t="s">
        <v>92</v>
      </c>
      <c r="P5" s="18" t="s">
        <v>93</v>
      </c>
      <c r="Q5" s="18" t="s">
        <v>94</v>
      </c>
      <c r="R5" s="18" t="s">
        <v>95</v>
      </c>
      <c r="S5" s="18" t="s">
        <v>96</v>
      </c>
      <c r="T5" s="18" t="s">
        <v>97</v>
      </c>
      <c r="U5" s="18" t="s">
        <v>98</v>
      </c>
      <c r="V5" s="18" t="s">
        <v>99</v>
      </c>
      <c r="W5" s="18" t="s">
        <v>100</v>
      </c>
      <c r="X5" s="18" t="s">
        <v>101</v>
      </c>
      <c r="Y5" s="18" t="s">
        <v>102</v>
      </c>
      <c r="Z5" s="18" t="s">
        <v>103</v>
      </c>
      <c r="AA5" s="18" t="s">
        <v>104</v>
      </c>
      <c r="AB5" s="18" t="s">
        <v>105</v>
      </c>
      <c r="AC5" s="18" t="s">
        <v>106</v>
      </c>
      <c r="AD5" s="18" t="s">
        <v>107</v>
      </c>
      <c r="AE5" s="19" t="s">
        <v>108</v>
      </c>
      <c r="AF5" s="18" t="s">
        <v>109</v>
      </c>
      <c r="AG5" s="18" t="s">
        <v>110</v>
      </c>
      <c r="AH5" s="18" t="s">
        <v>111</v>
      </c>
      <c r="AI5" s="18" t="s">
        <v>112</v>
      </c>
      <c r="AJ5" s="18" t="s">
        <v>113</v>
      </c>
      <c r="AK5" s="18" t="s">
        <v>114</v>
      </c>
      <c r="AL5" s="18" t="s">
        <v>115</v>
      </c>
      <c r="AM5" s="18" t="s">
        <v>116</v>
      </c>
      <c r="AN5" s="18" t="s">
        <v>117</v>
      </c>
      <c r="AO5" s="18" t="s">
        <v>118</v>
      </c>
      <c r="AP5" s="18" t="s">
        <v>119</v>
      </c>
      <c r="AQ5" s="18" t="s">
        <v>120</v>
      </c>
      <c r="AR5" s="18" t="s">
        <v>121</v>
      </c>
      <c r="AS5" s="18" t="s">
        <v>122</v>
      </c>
      <c r="AT5" s="18" t="s">
        <v>123</v>
      </c>
      <c r="AU5" s="18" t="s">
        <v>124</v>
      </c>
      <c r="AV5" s="18" t="s">
        <v>125</v>
      </c>
      <c r="AW5" s="18" t="s">
        <v>126</v>
      </c>
      <c r="AX5" s="18" t="s">
        <v>127</v>
      </c>
      <c r="AY5" s="18" t="s">
        <v>128</v>
      </c>
    </row>
    <row r="6" customFormat="false" ht="13.8" hidden="false" customHeight="false" outlineLevel="0" collapsed="false">
      <c r="A6" s="0" t="s">
        <v>129</v>
      </c>
      <c r="B6" s="21" t="s">
        <v>130</v>
      </c>
      <c r="C6" s="22" t="n">
        <v>0</v>
      </c>
      <c r="D6" s="22" t="n">
        <v>0</v>
      </c>
      <c r="E6" s="0" t="s">
        <v>131</v>
      </c>
      <c r="F6" s="0" t="s">
        <v>132</v>
      </c>
      <c r="G6" s="0" t="n">
        <v>1000</v>
      </c>
      <c r="H6" s="0" t="n">
        <v>500</v>
      </c>
      <c r="I6" s="2" t="s">
        <v>133</v>
      </c>
      <c r="J6" s="2" t="s">
        <v>133</v>
      </c>
      <c r="K6" s="0" t="s">
        <v>134</v>
      </c>
      <c r="L6" s="0" t="s">
        <v>135</v>
      </c>
      <c r="M6" s="0" t="s">
        <v>136</v>
      </c>
      <c r="N6" s="0" t="s">
        <v>137</v>
      </c>
      <c r="O6" s="23" t="n">
        <v>0</v>
      </c>
      <c r="P6" s="22" t="n">
        <f aca="false">FALSE()</f>
        <v>0</v>
      </c>
      <c r="Q6" s="23" t="n">
        <v>0.022</v>
      </c>
      <c r="R6" s="0" t="n">
        <v>3</v>
      </c>
      <c r="S6" s="0" t="n">
        <v>75</v>
      </c>
      <c r="T6" s="0" t="n">
        <v>50</v>
      </c>
      <c r="U6" s="0" t="n">
        <v>60</v>
      </c>
      <c r="V6" s="23" t="n">
        <v>0.02</v>
      </c>
      <c r="W6" s="0" t="n">
        <v>0</v>
      </c>
      <c r="X6" s="0" t="n">
        <v>10</v>
      </c>
      <c r="Y6" s="23" t="n">
        <v>0.04</v>
      </c>
      <c r="Z6" s="23" t="n">
        <v>0.04</v>
      </c>
      <c r="AA6" s="23" t="n">
        <v>0.03</v>
      </c>
      <c r="AB6" s="23" t="n">
        <v>0.01</v>
      </c>
      <c r="AC6" s="23" t="n">
        <v>0.075</v>
      </c>
      <c r="AD6" s="23" t="s">
        <v>138</v>
      </c>
      <c r="AE6" s="4" t="n">
        <v>0.075</v>
      </c>
      <c r="AF6" s="23" t="n">
        <v>0</v>
      </c>
      <c r="AG6" s="0" t="s">
        <v>139</v>
      </c>
      <c r="AH6" s="2" t="s">
        <v>140</v>
      </c>
      <c r="AI6" s="2" t="s">
        <v>141</v>
      </c>
      <c r="AJ6" s="0" t="n">
        <v>15</v>
      </c>
      <c r="AK6" s="0" t="s">
        <v>142</v>
      </c>
      <c r="AL6" s="0" t="n">
        <v>5</v>
      </c>
      <c r="AM6" s="0" t="n">
        <v>200</v>
      </c>
      <c r="AN6" s="2" t="s">
        <v>143</v>
      </c>
      <c r="AO6" s="0" t="n">
        <v>1</v>
      </c>
      <c r="AP6" s="2" t="s">
        <v>144</v>
      </c>
      <c r="AQ6" s="24" t="n">
        <v>1</v>
      </c>
      <c r="AR6" s="0" t="n">
        <v>200</v>
      </c>
      <c r="AS6" s="2" t="s">
        <v>145</v>
      </c>
      <c r="AT6" s="25" t="n">
        <v>0.25</v>
      </c>
      <c r="AU6" s="25" t="n">
        <v>0.145</v>
      </c>
      <c r="AV6" s="25" t="n">
        <v>0.05</v>
      </c>
      <c r="AW6" s="22" t="n">
        <f aca="false">FALSE()</f>
        <v>0</v>
      </c>
      <c r="AX6" s="22" t="n">
        <f aca="false">FALSE()</f>
        <v>0</v>
      </c>
      <c r="AY6" s="22" t="n">
        <f aca="false">FALSE()</f>
        <v>0</v>
      </c>
    </row>
    <row r="7" customFormat="false" ht="13.8" hidden="false" customHeight="false" outlineLevel="0" collapsed="false">
      <c r="A7" s="0" t="s">
        <v>146</v>
      </c>
      <c r="B7" s="21" t="s">
        <v>130</v>
      </c>
      <c r="C7" s="22" t="n">
        <v>0</v>
      </c>
      <c r="D7" s="22" t="n">
        <v>0</v>
      </c>
      <c r="E7" s="0" t="s">
        <v>147</v>
      </c>
      <c r="F7" s="0" t="s">
        <v>148</v>
      </c>
      <c r="G7" s="0" t="n">
        <v>1000</v>
      </c>
      <c r="H7" s="0" t="n">
        <v>600</v>
      </c>
      <c r="I7" s="2" t="s">
        <v>133</v>
      </c>
      <c r="J7" s="2" t="s">
        <v>133</v>
      </c>
      <c r="K7" s="0" t="s">
        <v>149</v>
      </c>
      <c r="L7" s="0" t="s">
        <v>135</v>
      </c>
      <c r="M7" s="0" t="s">
        <v>136</v>
      </c>
      <c r="N7" s="0" t="s">
        <v>137</v>
      </c>
      <c r="O7" s="23" t="n">
        <v>-0.01</v>
      </c>
      <c r="P7" s="22" t="n">
        <f aca="false">FALSE()</f>
        <v>0</v>
      </c>
      <c r="Q7" s="23" t="n">
        <v>0.022</v>
      </c>
      <c r="R7" s="0" t="n">
        <v>3</v>
      </c>
      <c r="S7" s="0" t="n">
        <v>75</v>
      </c>
      <c r="T7" s="0" t="n">
        <v>50</v>
      </c>
      <c r="U7" s="0" t="n">
        <v>60</v>
      </c>
      <c r="V7" s="23" t="n">
        <v>0.02</v>
      </c>
      <c r="W7" s="0" t="n">
        <v>0</v>
      </c>
      <c r="X7" s="0" t="n">
        <v>10</v>
      </c>
      <c r="Y7" s="23" t="n">
        <v>0.04</v>
      </c>
      <c r="Z7" s="23" t="n">
        <v>0.04</v>
      </c>
      <c r="AA7" s="23" t="n">
        <v>0.03</v>
      </c>
      <c r="AB7" s="23" t="n">
        <v>0.01</v>
      </c>
      <c r="AC7" s="23" t="n">
        <v>0.075</v>
      </c>
      <c r="AD7" s="23" t="s">
        <v>150</v>
      </c>
      <c r="AE7" s="4" t="n">
        <v>0.075</v>
      </c>
      <c r="AF7" s="23" t="n">
        <v>0</v>
      </c>
      <c r="AG7" s="0" t="s">
        <v>139</v>
      </c>
      <c r="AH7" s="2" t="s">
        <v>151</v>
      </c>
      <c r="AI7" s="2" t="s">
        <v>152</v>
      </c>
      <c r="AJ7" s="0" t="n">
        <v>1</v>
      </c>
      <c r="AK7" s="0" t="s">
        <v>153</v>
      </c>
      <c r="AL7" s="0" t="n">
        <v>5</v>
      </c>
      <c r="AM7" s="0" t="n">
        <v>200</v>
      </c>
      <c r="AN7" s="2" t="s">
        <v>143</v>
      </c>
      <c r="AO7" s="0" t="n">
        <v>1</v>
      </c>
      <c r="AP7" s="2" t="s">
        <v>144</v>
      </c>
      <c r="AQ7" s="24" t="n">
        <v>1</v>
      </c>
      <c r="AR7" s="0" t="n">
        <v>200</v>
      </c>
      <c r="AS7" s="2" t="s">
        <v>145</v>
      </c>
      <c r="AT7" s="25" t="n">
        <v>0.25</v>
      </c>
      <c r="AU7" s="25" t="n">
        <v>0.145</v>
      </c>
      <c r="AV7" s="25" t="n">
        <v>0.05</v>
      </c>
      <c r="AW7" s="22" t="n">
        <f aca="false">FALSE()</f>
        <v>0</v>
      </c>
      <c r="AX7" s="22" t="n">
        <f aca="false">FALSE()</f>
        <v>0</v>
      </c>
      <c r="AY7" s="22" t="n">
        <f aca="false">FALSE()</f>
        <v>0</v>
      </c>
    </row>
    <row r="8" customFormat="false" ht="13.8" hidden="false" customHeight="false" outlineLevel="0" collapsed="false">
      <c r="A8" s="0" t="s">
        <v>154</v>
      </c>
      <c r="B8" s="21" t="s">
        <v>130</v>
      </c>
      <c r="C8" s="22" t="n">
        <v>0</v>
      </c>
      <c r="D8" s="22" t="n">
        <v>0</v>
      </c>
      <c r="E8" s="0" t="s">
        <v>155</v>
      </c>
      <c r="F8" s="0" t="s">
        <v>156</v>
      </c>
      <c r="G8" s="0" t="n">
        <v>1000</v>
      </c>
      <c r="H8" s="0" t="n">
        <v>600</v>
      </c>
      <c r="I8" s="2" t="s">
        <v>133</v>
      </c>
      <c r="J8" s="2" t="s">
        <v>133</v>
      </c>
      <c r="K8" s="0" t="s">
        <v>157</v>
      </c>
      <c r="L8" s="0" t="s">
        <v>135</v>
      </c>
      <c r="M8" s="0" t="s">
        <v>136</v>
      </c>
      <c r="N8" s="0" t="s">
        <v>137</v>
      </c>
      <c r="O8" s="23" t="n">
        <v>-0.01</v>
      </c>
      <c r="P8" s="22" t="n">
        <f aca="false">FALSE()</f>
        <v>0</v>
      </c>
      <c r="Q8" s="23" t="n">
        <v>0.022</v>
      </c>
      <c r="R8" s="0" t="n">
        <v>3</v>
      </c>
      <c r="S8" s="0" t="n">
        <v>75</v>
      </c>
      <c r="T8" s="0" t="n">
        <v>50</v>
      </c>
      <c r="U8" s="0" t="n">
        <v>60</v>
      </c>
      <c r="V8" s="23" t="n">
        <v>0.02</v>
      </c>
      <c r="W8" s="0" t="n">
        <v>0</v>
      </c>
      <c r="X8" s="0" t="n">
        <v>10</v>
      </c>
      <c r="Y8" s="23" t="n">
        <v>0.04</v>
      </c>
      <c r="Z8" s="23" t="n">
        <v>0.04</v>
      </c>
      <c r="AA8" s="23" t="n">
        <v>0.03</v>
      </c>
      <c r="AB8" s="23" t="n">
        <v>0.01</v>
      </c>
      <c r="AC8" s="23" t="n">
        <v>0.075</v>
      </c>
      <c r="AD8" s="23" t="s">
        <v>150</v>
      </c>
      <c r="AE8" s="4" t="n">
        <v>0.075</v>
      </c>
      <c r="AF8" s="23" t="n">
        <v>0</v>
      </c>
      <c r="AG8" s="0" t="s">
        <v>139</v>
      </c>
      <c r="AH8" s="2" t="s">
        <v>151</v>
      </c>
      <c r="AI8" s="2" t="s">
        <v>152</v>
      </c>
      <c r="AJ8" s="0" t="n">
        <v>1</v>
      </c>
      <c r="AK8" s="0" t="s">
        <v>153</v>
      </c>
      <c r="AL8" s="0" t="n">
        <v>5</v>
      </c>
      <c r="AM8" s="0" t="n">
        <v>200</v>
      </c>
      <c r="AN8" s="2" t="s">
        <v>143</v>
      </c>
      <c r="AO8" s="0" t="n">
        <v>1</v>
      </c>
      <c r="AP8" s="2" t="s">
        <v>144</v>
      </c>
      <c r="AQ8" s="24" t="n">
        <v>1</v>
      </c>
      <c r="AR8" s="0" t="n">
        <v>200</v>
      </c>
      <c r="AS8" s="2" t="s">
        <v>145</v>
      </c>
      <c r="AT8" s="25" t="n">
        <v>0.25</v>
      </c>
      <c r="AU8" s="25" t="n">
        <v>0.145</v>
      </c>
      <c r="AV8" s="25" t="n">
        <v>0.05</v>
      </c>
      <c r="AW8" s="22" t="n">
        <f aca="false">FALSE()</f>
        <v>0</v>
      </c>
      <c r="AX8" s="22" t="n">
        <f aca="false">FALSE()</f>
        <v>0</v>
      </c>
      <c r="AY8" s="22" t="n">
        <f aca="false">FALSE()</f>
        <v>0</v>
      </c>
    </row>
    <row r="9" customFormat="false" ht="13.8" hidden="false" customHeight="false" outlineLevel="0" collapsed="false">
      <c r="A9" s="0" t="s">
        <v>158</v>
      </c>
      <c r="B9" s="21" t="s">
        <v>130</v>
      </c>
      <c r="C9" s="22" t="n">
        <v>0</v>
      </c>
      <c r="D9" s="22" t="n">
        <v>0</v>
      </c>
      <c r="E9" s="0" t="s">
        <v>159</v>
      </c>
      <c r="F9" s="0" t="s">
        <v>160</v>
      </c>
      <c r="G9" s="0" t="n">
        <v>1000</v>
      </c>
      <c r="H9" s="0" t="n">
        <v>300</v>
      </c>
      <c r="I9" s="2" t="s">
        <v>133</v>
      </c>
      <c r="J9" s="2" t="s">
        <v>133</v>
      </c>
      <c r="K9" s="0" t="s">
        <v>161</v>
      </c>
      <c r="L9" s="0" t="s">
        <v>135</v>
      </c>
      <c r="M9" s="0" t="s">
        <v>136</v>
      </c>
      <c r="N9" s="0" t="s">
        <v>137</v>
      </c>
      <c r="O9" s="23" t="n">
        <v>0.01</v>
      </c>
      <c r="P9" s="22" t="n">
        <f aca="false">FALSE()</f>
        <v>0</v>
      </c>
      <c r="Q9" s="23" t="n">
        <v>0.022</v>
      </c>
      <c r="R9" s="0" t="n">
        <v>3</v>
      </c>
      <c r="S9" s="0" t="n">
        <v>75</v>
      </c>
      <c r="T9" s="0" t="n">
        <v>50</v>
      </c>
      <c r="U9" s="0" t="n">
        <v>60</v>
      </c>
      <c r="V9" s="23" t="n">
        <v>0.02</v>
      </c>
      <c r="W9" s="0" t="n">
        <v>0</v>
      </c>
      <c r="X9" s="0" t="n">
        <v>10</v>
      </c>
      <c r="Y9" s="23" t="n">
        <v>0.04</v>
      </c>
      <c r="Z9" s="23" t="n">
        <v>0.04</v>
      </c>
      <c r="AA9" s="23" t="n">
        <v>0.03</v>
      </c>
      <c r="AB9" s="23" t="n">
        <v>0.01</v>
      </c>
      <c r="AC9" s="23" t="n">
        <v>0.075</v>
      </c>
      <c r="AD9" s="23" t="s">
        <v>150</v>
      </c>
      <c r="AE9" s="4" t="n">
        <v>0.075</v>
      </c>
      <c r="AF9" s="23" t="n">
        <v>0</v>
      </c>
      <c r="AG9" s="0" t="s">
        <v>139</v>
      </c>
      <c r="AH9" s="2" t="s">
        <v>151</v>
      </c>
      <c r="AI9" s="2" t="s">
        <v>152</v>
      </c>
      <c r="AJ9" s="0" t="n">
        <v>1</v>
      </c>
      <c r="AK9" s="0" t="s">
        <v>153</v>
      </c>
      <c r="AL9" s="0" t="n">
        <v>5</v>
      </c>
      <c r="AM9" s="0" t="n">
        <v>200</v>
      </c>
      <c r="AN9" s="2" t="s">
        <v>143</v>
      </c>
      <c r="AO9" s="0" t="n">
        <v>1</v>
      </c>
      <c r="AP9" s="2" t="s">
        <v>144</v>
      </c>
      <c r="AQ9" s="24" t="n">
        <v>1</v>
      </c>
      <c r="AR9" s="0" t="n">
        <v>200</v>
      </c>
      <c r="AS9" s="2" t="s">
        <v>145</v>
      </c>
      <c r="AT9" s="25" t="n">
        <v>0.25</v>
      </c>
      <c r="AU9" s="25" t="n">
        <v>0.145</v>
      </c>
      <c r="AV9" s="25" t="n">
        <v>0.05</v>
      </c>
      <c r="AW9" s="22" t="n">
        <f aca="false">FALSE()</f>
        <v>0</v>
      </c>
      <c r="AX9" s="22" t="n">
        <f aca="false">FALSE()</f>
        <v>0</v>
      </c>
      <c r="AY9" s="22" t="n">
        <f aca="false">FALSE()</f>
        <v>0</v>
      </c>
    </row>
    <row r="10" customFormat="false" ht="13.8" hidden="false" customHeight="false" outlineLevel="0" collapsed="false">
      <c r="A10" s="0" t="s">
        <v>162</v>
      </c>
      <c r="B10" s="21" t="s">
        <v>130</v>
      </c>
      <c r="C10" s="22" t="n">
        <v>1</v>
      </c>
      <c r="D10" s="22" t="n">
        <v>1</v>
      </c>
      <c r="E10" s="0" t="s">
        <v>163</v>
      </c>
      <c r="F10" s="0" t="s">
        <v>164</v>
      </c>
      <c r="G10" s="0" t="n">
        <v>1000</v>
      </c>
      <c r="H10" s="0" t="n">
        <v>500</v>
      </c>
      <c r="I10" s="2" t="s">
        <v>133</v>
      </c>
      <c r="J10" s="2" t="s">
        <v>133</v>
      </c>
      <c r="K10" s="0" t="s">
        <v>165</v>
      </c>
      <c r="L10" s="0" t="s">
        <v>135</v>
      </c>
      <c r="M10" s="0" t="s">
        <v>136</v>
      </c>
      <c r="N10" s="0" t="s">
        <v>137</v>
      </c>
      <c r="O10" s="23" t="n">
        <v>0</v>
      </c>
      <c r="P10" s="22" t="n">
        <f aca="false">FALSE()</f>
        <v>0</v>
      </c>
      <c r="Q10" s="23" t="n">
        <v>0.022</v>
      </c>
      <c r="R10" s="0" t="n">
        <v>3</v>
      </c>
      <c r="S10" s="0" t="n">
        <v>75</v>
      </c>
      <c r="T10" s="0" t="n">
        <v>50</v>
      </c>
      <c r="U10" s="0" t="n">
        <v>60</v>
      </c>
      <c r="V10" s="23" t="n">
        <v>0.02</v>
      </c>
      <c r="W10" s="0" t="n">
        <v>0</v>
      </c>
      <c r="X10" s="0" t="n">
        <v>10</v>
      </c>
      <c r="Y10" s="23" t="n">
        <v>0.04</v>
      </c>
      <c r="Z10" s="23" t="n">
        <v>0.04</v>
      </c>
      <c r="AA10" s="23" t="n">
        <v>0.03</v>
      </c>
      <c r="AB10" s="23" t="n">
        <v>0.01</v>
      </c>
      <c r="AC10" s="23" t="n">
        <v>0.075</v>
      </c>
      <c r="AD10" s="23" t="s">
        <v>138</v>
      </c>
      <c r="AE10" s="4" t="n">
        <v>0.075</v>
      </c>
      <c r="AF10" s="23" t="n">
        <v>0</v>
      </c>
      <c r="AG10" s="0" t="s">
        <v>139</v>
      </c>
      <c r="AH10" s="2" t="s">
        <v>140</v>
      </c>
      <c r="AI10" s="2" t="s">
        <v>141</v>
      </c>
      <c r="AJ10" s="0" t="n">
        <v>15</v>
      </c>
      <c r="AK10" s="0" t="s">
        <v>142</v>
      </c>
      <c r="AL10" s="0" t="n">
        <v>5</v>
      </c>
      <c r="AM10" s="0" t="n">
        <v>200</v>
      </c>
      <c r="AN10" s="2" t="s">
        <v>143</v>
      </c>
      <c r="AO10" s="0" t="n">
        <v>1</v>
      </c>
      <c r="AP10" s="2" t="s">
        <v>144</v>
      </c>
      <c r="AQ10" s="24" t="n">
        <v>1</v>
      </c>
      <c r="AR10" s="0" t="n">
        <v>200</v>
      </c>
      <c r="AS10" s="2" t="s">
        <v>145</v>
      </c>
      <c r="AT10" s="25" t="n">
        <v>0.25</v>
      </c>
      <c r="AU10" s="25" t="n">
        <v>0.145</v>
      </c>
      <c r="AV10" s="25" t="n">
        <v>0.05</v>
      </c>
      <c r="AW10" s="22" t="n">
        <f aca="false">FALSE()</f>
        <v>0</v>
      </c>
      <c r="AX10" s="22" t="n">
        <f aca="false">FALSE()</f>
        <v>0</v>
      </c>
      <c r="AY10" s="22" t="n">
        <f aca="false">FALSE()</f>
        <v>0</v>
      </c>
    </row>
    <row r="11" customFormat="false" ht="13.8" hidden="false" customHeight="false" outlineLevel="0" collapsed="false">
      <c r="C11" s="22"/>
      <c r="D11" s="22"/>
      <c r="AE11" s="0"/>
    </row>
    <row r="12" customFormat="false" ht="13.8" hidden="false" customHeight="false" outlineLevel="0" collapsed="false">
      <c r="AE12" s="0"/>
    </row>
    <row r="13" customFormat="false" ht="13.8" hidden="false" customHeight="false" outlineLevel="0" collapsed="false">
      <c r="AE13" s="0"/>
    </row>
    <row r="14" customFormat="false" ht="13.8" hidden="false" customHeight="false" outlineLevel="0" collapsed="false">
      <c r="B14" s="1" t="s">
        <v>166</v>
      </c>
      <c r="C14" s="22"/>
      <c r="D14" s="22"/>
      <c r="I14" s="2"/>
      <c r="J14" s="2"/>
      <c r="O14" s="23"/>
      <c r="P14" s="22"/>
      <c r="Q14" s="23"/>
      <c r="V14" s="23"/>
      <c r="Y14" s="23"/>
      <c r="Z14" s="23"/>
      <c r="AA14" s="23"/>
      <c r="AB14" s="23"/>
      <c r="AC14" s="23"/>
      <c r="AD14" s="23"/>
      <c r="AE14" s="0"/>
      <c r="AF14" s="23"/>
      <c r="AH14" s="2"/>
      <c r="AI14" s="2"/>
      <c r="AN14" s="2"/>
      <c r="AP14" s="2"/>
      <c r="AQ14" s="24"/>
      <c r="AS14" s="2"/>
      <c r="AT14" s="25"/>
      <c r="AU14" s="25"/>
      <c r="AV14" s="25"/>
      <c r="AW14" s="22"/>
      <c r="AX14" s="22"/>
      <c r="AY14" s="22"/>
    </row>
    <row r="15" customFormat="false" ht="13.8" hidden="false" customHeight="false" outlineLevel="0" collapsed="false">
      <c r="A15" s="0" t="s">
        <v>167</v>
      </c>
      <c r="B15" s="21" t="s">
        <v>168</v>
      </c>
      <c r="C15" s="22" t="n">
        <v>0</v>
      </c>
      <c r="D15" s="22" t="n">
        <v>0</v>
      </c>
      <c r="E15" s="0" t="s">
        <v>131</v>
      </c>
      <c r="F15" s="0" t="s">
        <v>132</v>
      </c>
      <c r="G15" s="0" t="n">
        <v>1000</v>
      </c>
      <c r="H15" s="0" t="n">
        <v>500</v>
      </c>
      <c r="I15" s="2" t="s">
        <v>133</v>
      </c>
      <c r="J15" s="2" t="s">
        <v>133</v>
      </c>
      <c r="K15" s="0" t="s">
        <v>134</v>
      </c>
      <c r="L15" s="0" t="s">
        <v>135</v>
      </c>
      <c r="M15" s="0" t="s">
        <v>136</v>
      </c>
      <c r="N15" s="0" t="s">
        <v>137</v>
      </c>
      <c r="O15" s="23" t="n">
        <v>0</v>
      </c>
      <c r="P15" s="22" t="n">
        <f aca="false">FALSE()</f>
        <v>0</v>
      </c>
      <c r="Q15" s="23" t="n">
        <v>0.022</v>
      </c>
      <c r="R15" s="0" t="n">
        <v>3</v>
      </c>
      <c r="S15" s="0" t="n">
        <v>75</v>
      </c>
      <c r="T15" s="0" t="n">
        <v>50</v>
      </c>
      <c r="U15" s="0" t="n">
        <v>60</v>
      </c>
      <c r="V15" s="23" t="n">
        <v>0.02</v>
      </c>
      <c r="W15" s="0" t="n">
        <v>0</v>
      </c>
      <c r="X15" s="0" t="n">
        <v>10</v>
      </c>
      <c r="Y15" s="23" t="n">
        <v>0.04</v>
      </c>
      <c r="Z15" s="23" t="n">
        <v>0.04</v>
      </c>
      <c r="AA15" s="23" t="n">
        <v>0.03</v>
      </c>
      <c r="AB15" s="23" t="n">
        <v>0.01</v>
      </c>
      <c r="AC15" s="23" t="n">
        <v>0.075</v>
      </c>
      <c r="AD15" s="23" t="s">
        <v>150</v>
      </c>
      <c r="AE15" s="4" t="n">
        <v>0.0822</v>
      </c>
      <c r="AF15" s="23" t="n">
        <v>0.12</v>
      </c>
      <c r="AG15" s="0" t="s">
        <v>139</v>
      </c>
      <c r="AH15" s="2" t="s">
        <v>151</v>
      </c>
      <c r="AI15" s="2" t="s">
        <v>141</v>
      </c>
      <c r="AJ15" s="0" t="n">
        <v>30</v>
      </c>
      <c r="AK15" s="0" t="s">
        <v>142</v>
      </c>
      <c r="AL15" s="0" t="n">
        <v>5</v>
      </c>
      <c r="AM15" s="0" t="n">
        <v>200</v>
      </c>
      <c r="AN15" s="2" t="s">
        <v>143</v>
      </c>
      <c r="AO15" s="0" t="n">
        <v>1</v>
      </c>
      <c r="AP15" s="2" t="s">
        <v>144</v>
      </c>
      <c r="AQ15" s="24" t="n">
        <v>0.75</v>
      </c>
      <c r="AR15" s="0" t="n">
        <v>200</v>
      </c>
      <c r="AS15" s="2" t="s">
        <v>145</v>
      </c>
      <c r="AT15" s="25" t="n">
        <v>0.25</v>
      </c>
      <c r="AU15" s="25" t="n">
        <v>0.145</v>
      </c>
      <c r="AV15" s="25" t="n">
        <v>0.05</v>
      </c>
      <c r="AW15" s="22" t="n">
        <f aca="false">FALSE()</f>
        <v>0</v>
      </c>
      <c r="AX15" s="22" t="n">
        <f aca="false">TRUE()</f>
        <v>1</v>
      </c>
      <c r="AY15" s="22" t="n">
        <f aca="false">FALSE()</f>
        <v>0</v>
      </c>
    </row>
    <row r="16" customFormat="false" ht="13.8" hidden="false" customHeight="false" outlineLevel="0" collapsed="false">
      <c r="A16" s="0" t="s">
        <v>169</v>
      </c>
      <c r="B16" s="21" t="s">
        <v>168</v>
      </c>
      <c r="C16" s="22" t="n">
        <v>0</v>
      </c>
      <c r="D16" s="22" t="n">
        <v>0</v>
      </c>
      <c r="E16" s="0" t="s">
        <v>131</v>
      </c>
      <c r="F16" s="0" t="s">
        <v>132</v>
      </c>
      <c r="G16" s="0" t="n">
        <v>1000</v>
      </c>
      <c r="H16" s="0" t="n">
        <v>500</v>
      </c>
      <c r="I16" s="2" t="s">
        <v>133</v>
      </c>
      <c r="J16" s="2" t="s">
        <v>133</v>
      </c>
      <c r="K16" s="0" t="s">
        <v>134</v>
      </c>
      <c r="L16" s="0" t="s">
        <v>135</v>
      </c>
      <c r="M16" s="0" t="s">
        <v>136</v>
      </c>
      <c r="N16" s="0" t="s">
        <v>137</v>
      </c>
      <c r="O16" s="23" t="n">
        <v>0.01</v>
      </c>
      <c r="P16" s="22" t="n">
        <f aca="false">FALSE()</f>
        <v>0</v>
      </c>
      <c r="Q16" s="23" t="n">
        <v>0.022</v>
      </c>
      <c r="R16" s="0" t="n">
        <v>3</v>
      </c>
      <c r="S16" s="0" t="n">
        <v>75</v>
      </c>
      <c r="T16" s="0" t="n">
        <v>50</v>
      </c>
      <c r="U16" s="0" t="n">
        <v>60</v>
      </c>
      <c r="V16" s="23" t="n">
        <v>0.02</v>
      </c>
      <c r="W16" s="0" t="n">
        <v>0</v>
      </c>
      <c r="X16" s="0" t="n">
        <v>10</v>
      </c>
      <c r="Y16" s="23" t="n">
        <v>0.04</v>
      </c>
      <c r="Z16" s="23" t="n">
        <v>0.04</v>
      </c>
      <c r="AA16" s="23" t="n">
        <v>0.03</v>
      </c>
      <c r="AB16" s="23" t="n">
        <v>0.01</v>
      </c>
      <c r="AC16" s="23" t="n">
        <v>0.075</v>
      </c>
      <c r="AD16" s="23" t="s">
        <v>150</v>
      </c>
      <c r="AE16" s="4" t="n">
        <v>0.0822</v>
      </c>
      <c r="AF16" s="23" t="n">
        <v>0.12</v>
      </c>
      <c r="AG16" s="0" t="s">
        <v>139</v>
      </c>
      <c r="AH16" s="2" t="s">
        <v>151</v>
      </c>
      <c r="AI16" s="2" t="s">
        <v>141</v>
      </c>
      <c r="AJ16" s="0" t="n">
        <v>30</v>
      </c>
      <c r="AK16" s="0" t="s">
        <v>142</v>
      </c>
      <c r="AL16" s="0" t="n">
        <v>5</v>
      </c>
      <c r="AM16" s="0" t="n">
        <v>200</v>
      </c>
      <c r="AN16" s="2" t="s">
        <v>143</v>
      </c>
      <c r="AO16" s="0" t="n">
        <v>1</v>
      </c>
      <c r="AP16" s="2" t="s">
        <v>144</v>
      </c>
      <c r="AQ16" s="24" t="n">
        <v>0.75</v>
      </c>
      <c r="AR16" s="0" t="n">
        <v>200</v>
      </c>
      <c r="AS16" s="2" t="s">
        <v>145</v>
      </c>
      <c r="AT16" s="25" t="n">
        <v>0.25</v>
      </c>
      <c r="AU16" s="25" t="n">
        <v>0.145</v>
      </c>
      <c r="AV16" s="25" t="n">
        <v>0.05</v>
      </c>
      <c r="AW16" s="22" t="n">
        <f aca="false">FALSE()</f>
        <v>0</v>
      </c>
      <c r="AX16" s="22" t="n">
        <f aca="false">TRUE()</f>
        <v>1</v>
      </c>
      <c r="AY16" s="22" t="n">
        <f aca="false">FALSE()</f>
        <v>0</v>
      </c>
    </row>
    <row r="17" customFormat="false" ht="13.8" hidden="false" customHeight="false" outlineLevel="0" collapsed="false">
      <c r="A17" s="0" t="s">
        <v>170</v>
      </c>
      <c r="B17" s="21" t="s">
        <v>168</v>
      </c>
      <c r="C17" s="22" t="n">
        <v>0</v>
      </c>
      <c r="D17" s="22" t="n">
        <v>0</v>
      </c>
      <c r="E17" s="0" t="s">
        <v>131</v>
      </c>
      <c r="F17" s="0" t="s">
        <v>132</v>
      </c>
      <c r="G17" s="0" t="n">
        <v>1000</v>
      </c>
      <c r="H17" s="0" t="n">
        <v>500</v>
      </c>
      <c r="I17" s="2" t="s">
        <v>133</v>
      </c>
      <c r="J17" s="2" t="s">
        <v>133</v>
      </c>
      <c r="K17" s="0" t="s">
        <v>134</v>
      </c>
      <c r="L17" s="0" t="s">
        <v>135</v>
      </c>
      <c r="M17" s="0" t="s">
        <v>136</v>
      </c>
      <c r="N17" s="0" t="s">
        <v>137</v>
      </c>
      <c r="O17" s="23" t="n">
        <v>-0.01</v>
      </c>
      <c r="P17" s="22" t="n">
        <f aca="false">FALSE()</f>
        <v>0</v>
      </c>
      <c r="Q17" s="23" t="n">
        <v>0.022</v>
      </c>
      <c r="R17" s="0" t="n">
        <v>3</v>
      </c>
      <c r="S17" s="0" t="n">
        <v>75</v>
      </c>
      <c r="T17" s="0" t="n">
        <v>50</v>
      </c>
      <c r="U17" s="0" t="n">
        <v>60</v>
      </c>
      <c r="V17" s="23" t="n">
        <v>0.02</v>
      </c>
      <c r="W17" s="0" t="n">
        <v>0</v>
      </c>
      <c r="X17" s="0" t="n">
        <v>10</v>
      </c>
      <c r="Y17" s="23" t="n">
        <v>0.04</v>
      </c>
      <c r="Z17" s="23" t="n">
        <v>0.04</v>
      </c>
      <c r="AA17" s="23" t="n">
        <v>0.03</v>
      </c>
      <c r="AB17" s="23" t="n">
        <v>0.01</v>
      </c>
      <c r="AC17" s="23" t="n">
        <v>0.075</v>
      </c>
      <c r="AD17" s="23" t="s">
        <v>150</v>
      </c>
      <c r="AE17" s="4" t="n">
        <v>0.0822</v>
      </c>
      <c r="AF17" s="23" t="n">
        <v>0.12</v>
      </c>
      <c r="AG17" s="0" t="s">
        <v>139</v>
      </c>
      <c r="AH17" s="2" t="s">
        <v>151</v>
      </c>
      <c r="AI17" s="2" t="s">
        <v>141</v>
      </c>
      <c r="AJ17" s="0" t="n">
        <v>30</v>
      </c>
      <c r="AK17" s="0" t="s">
        <v>142</v>
      </c>
      <c r="AL17" s="0" t="n">
        <v>5</v>
      </c>
      <c r="AM17" s="0" t="n">
        <v>200</v>
      </c>
      <c r="AN17" s="2" t="s">
        <v>143</v>
      </c>
      <c r="AO17" s="0" t="n">
        <v>1</v>
      </c>
      <c r="AP17" s="2" t="s">
        <v>144</v>
      </c>
      <c r="AQ17" s="24" t="n">
        <v>0.75</v>
      </c>
      <c r="AR17" s="0" t="n">
        <v>200</v>
      </c>
      <c r="AS17" s="2" t="s">
        <v>145</v>
      </c>
      <c r="AT17" s="25" t="n">
        <v>0.25</v>
      </c>
      <c r="AU17" s="25" t="n">
        <v>0.145</v>
      </c>
      <c r="AV17" s="25" t="n">
        <v>0.05</v>
      </c>
      <c r="AW17" s="22" t="n">
        <f aca="false">FALSE()</f>
        <v>0</v>
      </c>
      <c r="AX17" s="22" t="n">
        <f aca="false">TRUE()</f>
        <v>1</v>
      </c>
      <c r="AY17" s="22" t="n">
        <f aca="false">FALSE()</f>
        <v>0</v>
      </c>
    </row>
    <row r="18" s="2" customFormat="true" ht="13.8" hidden="false" customHeight="false" outlineLevel="0" collapsed="false">
      <c r="A18" s="2" t="s">
        <v>171</v>
      </c>
      <c r="B18" s="21" t="s">
        <v>168</v>
      </c>
      <c r="C18" s="22" t="n">
        <v>0</v>
      </c>
      <c r="D18" s="22" t="n">
        <v>0</v>
      </c>
      <c r="E18" s="2" t="s">
        <v>131</v>
      </c>
      <c r="F18" s="2" t="s">
        <v>132</v>
      </c>
      <c r="G18" s="2" t="n">
        <v>1000</v>
      </c>
      <c r="H18" s="2" t="n">
        <v>500</v>
      </c>
      <c r="I18" s="2" t="s">
        <v>133</v>
      </c>
      <c r="J18" s="2" t="s">
        <v>133</v>
      </c>
      <c r="K18" s="2" t="s">
        <v>134</v>
      </c>
      <c r="L18" s="2" t="s">
        <v>135</v>
      </c>
      <c r="M18" s="2" t="s">
        <v>136</v>
      </c>
      <c r="N18" s="2" t="s">
        <v>137</v>
      </c>
      <c r="O18" s="23" t="n">
        <v>0.02</v>
      </c>
      <c r="P18" s="22" t="n">
        <f aca="false">FALSE()</f>
        <v>0</v>
      </c>
      <c r="Q18" s="23" t="n">
        <v>0.022</v>
      </c>
      <c r="R18" s="2" t="n">
        <v>3</v>
      </c>
      <c r="S18" s="0" t="n">
        <v>75</v>
      </c>
      <c r="T18" s="2" t="n">
        <v>50</v>
      </c>
      <c r="U18" s="2" t="n">
        <v>60</v>
      </c>
      <c r="V18" s="23" t="n">
        <v>0.02</v>
      </c>
      <c r="W18" s="0" t="n">
        <v>0</v>
      </c>
      <c r="X18" s="0" t="n">
        <v>10</v>
      </c>
      <c r="Y18" s="23" t="n">
        <v>0.04</v>
      </c>
      <c r="Z18" s="23" t="n">
        <v>0.04</v>
      </c>
      <c r="AA18" s="23" t="n">
        <v>0.03</v>
      </c>
      <c r="AB18" s="23" t="n">
        <v>0.01</v>
      </c>
      <c r="AC18" s="23" t="n">
        <v>0.075</v>
      </c>
      <c r="AD18" s="23" t="s">
        <v>150</v>
      </c>
      <c r="AE18" s="4" t="n">
        <v>0.0822</v>
      </c>
      <c r="AF18" s="23" t="n">
        <v>0.12</v>
      </c>
      <c r="AG18" s="2" t="s">
        <v>139</v>
      </c>
      <c r="AH18" s="2" t="s">
        <v>151</v>
      </c>
      <c r="AI18" s="2" t="s">
        <v>141</v>
      </c>
      <c r="AJ18" s="0" t="n">
        <v>30</v>
      </c>
      <c r="AK18" s="2" t="s">
        <v>142</v>
      </c>
      <c r="AL18" s="0" t="n">
        <v>5</v>
      </c>
      <c r="AM18" s="0" t="n">
        <v>200</v>
      </c>
      <c r="AN18" s="2" t="s">
        <v>143</v>
      </c>
      <c r="AO18" s="0" t="n">
        <v>1</v>
      </c>
      <c r="AP18" s="2" t="s">
        <v>144</v>
      </c>
      <c r="AQ18" s="24" t="n">
        <v>0.75</v>
      </c>
      <c r="AR18" s="2" t="n">
        <v>200</v>
      </c>
      <c r="AS18" s="2" t="s">
        <v>145</v>
      </c>
      <c r="AT18" s="25" t="n">
        <v>0.25</v>
      </c>
      <c r="AU18" s="25" t="n">
        <v>0.145</v>
      </c>
      <c r="AV18" s="25" t="n">
        <v>0.05</v>
      </c>
      <c r="AW18" s="22" t="n">
        <f aca="false">FALSE()</f>
        <v>0</v>
      </c>
      <c r="AX18" s="22" t="n">
        <f aca="false">TRUE()</f>
        <v>1</v>
      </c>
      <c r="AY18" s="22" t="n">
        <f aca="false">FALSE()</f>
        <v>0</v>
      </c>
    </row>
    <row r="19" customFormat="false" ht="13.8" hidden="false" customHeight="false" outlineLevel="0" collapsed="false">
      <c r="A19" s="2" t="s">
        <v>172</v>
      </c>
      <c r="B19" s="21" t="s">
        <v>168</v>
      </c>
      <c r="C19" s="22" t="n">
        <v>0</v>
      </c>
      <c r="D19" s="22" t="n">
        <v>0</v>
      </c>
      <c r="E19" s="2" t="s">
        <v>131</v>
      </c>
      <c r="F19" s="2" t="s">
        <v>132</v>
      </c>
      <c r="G19" s="2" t="n">
        <v>1000</v>
      </c>
      <c r="H19" s="2" t="n">
        <v>500</v>
      </c>
      <c r="I19" s="2" t="s">
        <v>133</v>
      </c>
      <c r="J19" s="2" t="s">
        <v>133</v>
      </c>
      <c r="K19" s="2" t="s">
        <v>134</v>
      </c>
      <c r="L19" s="2" t="s">
        <v>135</v>
      </c>
      <c r="M19" s="2" t="s">
        <v>136</v>
      </c>
      <c r="N19" s="2" t="s">
        <v>137</v>
      </c>
      <c r="O19" s="23" t="n">
        <v>-0.02</v>
      </c>
      <c r="P19" s="22" t="n">
        <f aca="false">FALSE()</f>
        <v>0</v>
      </c>
      <c r="Q19" s="23" t="n">
        <v>0.022</v>
      </c>
      <c r="R19" s="2" t="n">
        <v>3</v>
      </c>
      <c r="S19" s="0" t="n">
        <v>75</v>
      </c>
      <c r="T19" s="2" t="n">
        <v>50</v>
      </c>
      <c r="U19" s="2" t="n">
        <v>60</v>
      </c>
      <c r="V19" s="23" t="n">
        <v>0.02</v>
      </c>
      <c r="W19" s="0" t="n">
        <v>0</v>
      </c>
      <c r="X19" s="0" t="n">
        <v>10</v>
      </c>
      <c r="Y19" s="23" t="n">
        <v>0.04</v>
      </c>
      <c r="Z19" s="23" t="n">
        <v>0.04</v>
      </c>
      <c r="AA19" s="23" t="n">
        <v>0.03</v>
      </c>
      <c r="AB19" s="23" t="n">
        <v>0.01</v>
      </c>
      <c r="AC19" s="23" t="n">
        <v>0.075</v>
      </c>
      <c r="AD19" s="23" t="s">
        <v>150</v>
      </c>
      <c r="AE19" s="4" t="n">
        <v>0.0822</v>
      </c>
      <c r="AF19" s="23" t="n">
        <v>0.12</v>
      </c>
      <c r="AG19" s="2" t="s">
        <v>139</v>
      </c>
      <c r="AH19" s="2" t="s">
        <v>151</v>
      </c>
      <c r="AI19" s="2" t="s">
        <v>141</v>
      </c>
      <c r="AJ19" s="0" t="n">
        <v>30</v>
      </c>
      <c r="AK19" s="2" t="s">
        <v>142</v>
      </c>
      <c r="AL19" s="0" t="n">
        <v>5</v>
      </c>
      <c r="AM19" s="0" t="n">
        <v>200</v>
      </c>
      <c r="AN19" s="2" t="s">
        <v>143</v>
      </c>
      <c r="AO19" s="0" t="n">
        <v>1</v>
      </c>
      <c r="AP19" s="2" t="s">
        <v>144</v>
      </c>
      <c r="AQ19" s="24" t="n">
        <v>0.75</v>
      </c>
      <c r="AR19" s="2" t="n">
        <v>200</v>
      </c>
      <c r="AS19" s="2" t="s">
        <v>145</v>
      </c>
      <c r="AT19" s="25" t="n">
        <v>0.25</v>
      </c>
      <c r="AU19" s="25" t="n">
        <v>0.145</v>
      </c>
      <c r="AV19" s="25" t="n">
        <v>0.05</v>
      </c>
      <c r="AW19" s="22" t="n">
        <f aca="false">FALSE()</f>
        <v>0</v>
      </c>
      <c r="AX19" s="22" t="n">
        <f aca="false">TRUE()</f>
        <v>1</v>
      </c>
      <c r="AY19" s="22" t="n">
        <f aca="false">FALSE()</f>
        <v>0</v>
      </c>
    </row>
    <row r="20" customFormat="false" ht="13.8" hidden="false" customHeight="false" outlineLevel="0" collapsed="false">
      <c r="A20" s="26" t="s">
        <v>173</v>
      </c>
      <c r="B20" s="21" t="s">
        <v>174</v>
      </c>
      <c r="C20" s="22" t="n">
        <v>0</v>
      </c>
      <c r="D20" s="22" t="n">
        <v>0</v>
      </c>
      <c r="E20" s="0" t="s">
        <v>147</v>
      </c>
      <c r="F20" s="0" t="s">
        <v>148</v>
      </c>
      <c r="G20" s="0" t="n">
        <v>1000</v>
      </c>
      <c r="H20" s="0" t="n">
        <v>600</v>
      </c>
      <c r="I20" s="2" t="s">
        <v>133</v>
      </c>
      <c r="J20" s="2" t="s">
        <v>133</v>
      </c>
      <c r="K20" s="0" t="s">
        <v>149</v>
      </c>
      <c r="L20" s="0" t="s">
        <v>135</v>
      </c>
      <c r="M20" s="0" t="s">
        <v>136</v>
      </c>
      <c r="N20" s="0" t="s">
        <v>137</v>
      </c>
      <c r="O20" s="23" t="n">
        <v>0</v>
      </c>
      <c r="P20" s="22" t="n">
        <f aca="false">FALSE()</f>
        <v>0</v>
      </c>
      <c r="Q20" s="23" t="n">
        <v>0.022</v>
      </c>
      <c r="R20" s="0" t="n">
        <v>3</v>
      </c>
      <c r="S20" s="0" t="n">
        <v>75</v>
      </c>
      <c r="T20" s="0" t="n">
        <v>50</v>
      </c>
      <c r="U20" s="0" t="n">
        <v>60</v>
      </c>
      <c r="V20" s="23" t="n">
        <v>0.02</v>
      </c>
      <c r="W20" s="0" t="n">
        <v>0</v>
      </c>
      <c r="X20" s="0" t="n">
        <v>10</v>
      </c>
      <c r="Y20" s="23" t="n">
        <v>0.04</v>
      </c>
      <c r="Z20" s="23" t="n">
        <v>0.04</v>
      </c>
      <c r="AA20" s="23" t="n">
        <v>0.03</v>
      </c>
      <c r="AB20" s="23" t="n">
        <v>0.01</v>
      </c>
      <c r="AC20" s="23" t="n">
        <v>0.075</v>
      </c>
      <c r="AD20" s="23" t="s">
        <v>150</v>
      </c>
      <c r="AE20" s="4" t="n">
        <v>0.0822</v>
      </c>
      <c r="AF20" s="23" t="n">
        <v>0.12</v>
      </c>
      <c r="AG20" s="0" t="s">
        <v>139</v>
      </c>
      <c r="AH20" s="2" t="s">
        <v>151</v>
      </c>
      <c r="AI20" s="2" t="s">
        <v>141</v>
      </c>
      <c r="AJ20" s="0" t="n">
        <v>30</v>
      </c>
      <c r="AK20" s="0" t="s">
        <v>142</v>
      </c>
      <c r="AL20" s="0" t="n">
        <v>5</v>
      </c>
      <c r="AM20" s="0" t="n">
        <v>200</v>
      </c>
      <c r="AN20" s="2" t="s">
        <v>143</v>
      </c>
      <c r="AO20" s="0" t="n">
        <v>1</v>
      </c>
      <c r="AP20" s="2" t="s">
        <v>144</v>
      </c>
      <c r="AQ20" s="24" t="n">
        <v>0.75</v>
      </c>
      <c r="AR20" s="0" t="n">
        <v>200</v>
      </c>
      <c r="AS20" s="2" t="s">
        <v>145</v>
      </c>
      <c r="AT20" s="25" t="n">
        <v>0.25</v>
      </c>
      <c r="AU20" s="25" t="n">
        <v>0.145</v>
      </c>
      <c r="AV20" s="25" t="n">
        <v>0.05</v>
      </c>
      <c r="AW20" s="22" t="n">
        <f aca="false">FALSE()</f>
        <v>0</v>
      </c>
      <c r="AX20" s="22" t="n">
        <f aca="false">TRUE()</f>
        <v>1</v>
      </c>
      <c r="AY20" s="22" t="n">
        <f aca="false">FALSE()</f>
        <v>0</v>
      </c>
    </row>
    <row r="21" customFormat="false" ht="13.8" hidden="false" customHeight="false" outlineLevel="0" collapsed="false">
      <c r="A21" s="26" t="s">
        <v>175</v>
      </c>
      <c r="B21" s="21" t="s">
        <v>174</v>
      </c>
      <c r="C21" s="22" t="n">
        <v>0</v>
      </c>
      <c r="D21" s="22" t="n">
        <v>0</v>
      </c>
      <c r="E21" s="0" t="s">
        <v>147</v>
      </c>
      <c r="F21" s="0" t="s">
        <v>148</v>
      </c>
      <c r="G21" s="0" t="n">
        <v>1000</v>
      </c>
      <c r="H21" s="0" t="n">
        <v>600</v>
      </c>
      <c r="I21" s="2" t="s">
        <v>133</v>
      </c>
      <c r="J21" s="2" t="s">
        <v>133</v>
      </c>
      <c r="K21" s="0" t="s">
        <v>149</v>
      </c>
      <c r="L21" s="0" t="s">
        <v>135</v>
      </c>
      <c r="M21" s="0" t="s">
        <v>136</v>
      </c>
      <c r="N21" s="0" t="s">
        <v>137</v>
      </c>
      <c r="O21" s="23" t="n">
        <v>-0.01</v>
      </c>
      <c r="P21" s="22" t="n">
        <f aca="false">FALSE()</f>
        <v>0</v>
      </c>
      <c r="Q21" s="23" t="n">
        <v>0.022</v>
      </c>
      <c r="R21" s="0" t="n">
        <v>3</v>
      </c>
      <c r="S21" s="0" t="n">
        <v>75</v>
      </c>
      <c r="T21" s="0" t="n">
        <v>50</v>
      </c>
      <c r="U21" s="0" t="n">
        <v>60</v>
      </c>
      <c r="V21" s="23" t="n">
        <v>0.02</v>
      </c>
      <c r="W21" s="0" t="n">
        <v>0</v>
      </c>
      <c r="X21" s="0" t="n">
        <v>10</v>
      </c>
      <c r="Y21" s="23" t="n">
        <v>0.04</v>
      </c>
      <c r="Z21" s="23" t="n">
        <v>0.04</v>
      </c>
      <c r="AA21" s="23" t="n">
        <v>0.03</v>
      </c>
      <c r="AB21" s="23" t="n">
        <v>0.01</v>
      </c>
      <c r="AC21" s="23" t="n">
        <v>0.075</v>
      </c>
      <c r="AD21" s="23" t="s">
        <v>150</v>
      </c>
      <c r="AE21" s="4" t="n">
        <v>0.0822</v>
      </c>
      <c r="AF21" s="23" t="n">
        <v>0.12</v>
      </c>
      <c r="AG21" s="0" t="s">
        <v>139</v>
      </c>
      <c r="AH21" s="2" t="s">
        <v>151</v>
      </c>
      <c r="AI21" s="2" t="s">
        <v>141</v>
      </c>
      <c r="AJ21" s="0" t="n">
        <v>30</v>
      </c>
      <c r="AK21" s="0" t="s">
        <v>142</v>
      </c>
      <c r="AL21" s="0" t="n">
        <v>5</v>
      </c>
      <c r="AM21" s="0" t="n">
        <v>200</v>
      </c>
      <c r="AN21" s="2" t="s">
        <v>143</v>
      </c>
      <c r="AO21" s="0" t="n">
        <v>1</v>
      </c>
      <c r="AP21" s="2" t="s">
        <v>144</v>
      </c>
      <c r="AQ21" s="24" t="n">
        <v>0.75</v>
      </c>
      <c r="AR21" s="0" t="n">
        <v>200</v>
      </c>
      <c r="AS21" s="2" t="s">
        <v>145</v>
      </c>
      <c r="AT21" s="25" t="n">
        <v>0.25</v>
      </c>
      <c r="AU21" s="25" t="n">
        <v>0.145</v>
      </c>
      <c r="AV21" s="25" t="n">
        <v>0.05</v>
      </c>
      <c r="AW21" s="22" t="n">
        <f aca="false">FALSE()</f>
        <v>0</v>
      </c>
      <c r="AX21" s="22" t="n">
        <f aca="false">TRUE()</f>
        <v>1</v>
      </c>
      <c r="AY21" s="22" t="n">
        <f aca="false">FALSE()</f>
        <v>0</v>
      </c>
    </row>
    <row r="22" customFormat="false" ht="13.8" hidden="false" customHeight="false" outlineLevel="0" collapsed="false">
      <c r="A22" s="26" t="s">
        <v>176</v>
      </c>
      <c r="B22" s="21" t="s">
        <v>174</v>
      </c>
      <c r="C22" s="22" t="n">
        <v>0</v>
      </c>
      <c r="D22" s="22" t="n">
        <v>0</v>
      </c>
      <c r="E22" s="0" t="s">
        <v>155</v>
      </c>
      <c r="F22" s="0" t="s">
        <v>156</v>
      </c>
      <c r="G22" s="0" t="n">
        <v>1000</v>
      </c>
      <c r="H22" s="0" t="n">
        <v>600</v>
      </c>
      <c r="I22" s="2" t="s">
        <v>133</v>
      </c>
      <c r="J22" s="2" t="s">
        <v>133</v>
      </c>
      <c r="K22" s="0" t="s">
        <v>157</v>
      </c>
      <c r="L22" s="0" t="s">
        <v>135</v>
      </c>
      <c r="M22" s="0" t="s">
        <v>136</v>
      </c>
      <c r="N22" s="0" t="s">
        <v>137</v>
      </c>
      <c r="O22" s="23" t="n">
        <v>0</v>
      </c>
      <c r="P22" s="22" t="n">
        <f aca="false">FALSE()</f>
        <v>0</v>
      </c>
      <c r="Q22" s="23" t="n">
        <v>0.022</v>
      </c>
      <c r="R22" s="0" t="n">
        <v>3</v>
      </c>
      <c r="S22" s="0" t="n">
        <v>75</v>
      </c>
      <c r="T22" s="0" t="n">
        <v>50</v>
      </c>
      <c r="U22" s="0" t="n">
        <v>60</v>
      </c>
      <c r="V22" s="23" t="n">
        <v>0.02</v>
      </c>
      <c r="W22" s="0" t="n">
        <v>0</v>
      </c>
      <c r="X22" s="0" t="n">
        <v>10</v>
      </c>
      <c r="Y22" s="23" t="n">
        <v>0.04</v>
      </c>
      <c r="Z22" s="23" t="n">
        <v>0.04</v>
      </c>
      <c r="AA22" s="23" t="n">
        <v>0.03</v>
      </c>
      <c r="AB22" s="23" t="n">
        <v>0.01</v>
      </c>
      <c r="AC22" s="23" t="n">
        <v>0.075</v>
      </c>
      <c r="AD22" s="23" t="s">
        <v>150</v>
      </c>
      <c r="AE22" s="4" t="n">
        <v>0.0822</v>
      </c>
      <c r="AF22" s="23" t="n">
        <v>0.12</v>
      </c>
      <c r="AG22" s="0" t="s">
        <v>139</v>
      </c>
      <c r="AH22" s="2" t="s">
        <v>151</v>
      </c>
      <c r="AI22" s="2" t="s">
        <v>141</v>
      </c>
      <c r="AJ22" s="0" t="n">
        <v>30</v>
      </c>
      <c r="AK22" s="0" t="s">
        <v>142</v>
      </c>
      <c r="AL22" s="0" t="n">
        <v>5</v>
      </c>
      <c r="AM22" s="0" t="n">
        <v>200</v>
      </c>
      <c r="AN22" s="2" t="s">
        <v>143</v>
      </c>
      <c r="AO22" s="0" t="n">
        <v>1</v>
      </c>
      <c r="AP22" s="2" t="s">
        <v>144</v>
      </c>
      <c r="AQ22" s="24" t="n">
        <v>0.75</v>
      </c>
      <c r="AR22" s="0" t="n">
        <v>200</v>
      </c>
      <c r="AS22" s="2" t="s">
        <v>145</v>
      </c>
      <c r="AT22" s="25" t="n">
        <v>0.25</v>
      </c>
      <c r="AU22" s="25" t="n">
        <v>0.145</v>
      </c>
      <c r="AV22" s="25" t="n">
        <v>0.05</v>
      </c>
      <c r="AW22" s="22" t="n">
        <f aca="false">FALSE()</f>
        <v>0</v>
      </c>
      <c r="AX22" s="22" t="n">
        <f aca="false">TRUE()</f>
        <v>1</v>
      </c>
      <c r="AY22" s="22" t="n">
        <f aca="false">FALSE()</f>
        <v>0</v>
      </c>
    </row>
    <row r="23" customFormat="false" ht="13.8" hidden="false" customHeight="false" outlineLevel="0" collapsed="false">
      <c r="A23" s="26" t="s">
        <v>177</v>
      </c>
      <c r="B23" s="21" t="s">
        <v>174</v>
      </c>
      <c r="C23" s="22" t="n">
        <v>0</v>
      </c>
      <c r="D23" s="22" t="n">
        <v>0</v>
      </c>
      <c r="E23" s="0" t="s">
        <v>155</v>
      </c>
      <c r="F23" s="0" t="s">
        <v>156</v>
      </c>
      <c r="G23" s="0" t="n">
        <v>1000</v>
      </c>
      <c r="H23" s="0" t="n">
        <v>600</v>
      </c>
      <c r="I23" s="2" t="s">
        <v>133</v>
      </c>
      <c r="J23" s="2" t="s">
        <v>133</v>
      </c>
      <c r="K23" s="0" t="s">
        <v>157</v>
      </c>
      <c r="L23" s="0" t="s">
        <v>135</v>
      </c>
      <c r="M23" s="0" t="s">
        <v>136</v>
      </c>
      <c r="N23" s="0" t="s">
        <v>137</v>
      </c>
      <c r="O23" s="23" t="n">
        <v>-0.01</v>
      </c>
      <c r="P23" s="22" t="n">
        <f aca="false">FALSE()</f>
        <v>0</v>
      </c>
      <c r="Q23" s="23" t="n">
        <v>0.022</v>
      </c>
      <c r="R23" s="0" t="n">
        <v>3</v>
      </c>
      <c r="S23" s="0" t="n">
        <v>75</v>
      </c>
      <c r="T23" s="0" t="n">
        <v>50</v>
      </c>
      <c r="U23" s="0" t="n">
        <v>60</v>
      </c>
      <c r="V23" s="23" t="n">
        <v>0.02</v>
      </c>
      <c r="W23" s="0" t="n">
        <v>0</v>
      </c>
      <c r="X23" s="0" t="n">
        <v>10</v>
      </c>
      <c r="Y23" s="23" t="n">
        <v>0.04</v>
      </c>
      <c r="Z23" s="23" t="n">
        <v>0.04</v>
      </c>
      <c r="AA23" s="23" t="n">
        <v>0.03</v>
      </c>
      <c r="AB23" s="23" t="n">
        <v>0.01</v>
      </c>
      <c r="AC23" s="23" t="n">
        <v>0.075</v>
      </c>
      <c r="AD23" s="23" t="s">
        <v>150</v>
      </c>
      <c r="AE23" s="4" t="n">
        <v>0.0822</v>
      </c>
      <c r="AF23" s="23" t="n">
        <v>0.12</v>
      </c>
      <c r="AG23" s="0" t="s">
        <v>139</v>
      </c>
      <c r="AH23" s="2" t="s">
        <v>151</v>
      </c>
      <c r="AI23" s="2" t="s">
        <v>141</v>
      </c>
      <c r="AJ23" s="0" t="n">
        <v>30</v>
      </c>
      <c r="AK23" s="0" t="s">
        <v>142</v>
      </c>
      <c r="AL23" s="0" t="n">
        <v>5</v>
      </c>
      <c r="AM23" s="0" t="n">
        <v>200</v>
      </c>
      <c r="AN23" s="2" t="s">
        <v>143</v>
      </c>
      <c r="AO23" s="0" t="n">
        <v>1</v>
      </c>
      <c r="AP23" s="2" t="s">
        <v>144</v>
      </c>
      <c r="AQ23" s="24" t="n">
        <v>0.75</v>
      </c>
      <c r="AR23" s="0" t="n">
        <v>200</v>
      </c>
      <c r="AS23" s="2" t="s">
        <v>145</v>
      </c>
      <c r="AT23" s="25" t="n">
        <v>0.25</v>
      </c>
      <c r="AU23" s="25" t="n">
        <v>0.145</v>
      </c>
      <c r="AV23" s="25" t="n">
        <v>0.05</v>
      </c>
      <c r="AW23" s="22" t="n">
        <f aca="false">FALSE()</f>
        <v>0</v>
      </c>
      <c r="AX23" s="22" t="n">
        <f aca="false">TRUE()</f>
        <v>1</v>
      </c>
      <c r="AY23" s="22" t="n">
        <f aca="false">FALSE()</f>
        <v>0</v>
      </c>
    </row>
    <row r="24" customFormat="false" ht="13.8" hidden="false" customHeight="false" outlineLevel="0" collapsed="false">
      <c r="A24" s="26" t="s">
        <v>178</v>
      </c>
      <c r="B24" s="21" t="s">
        <v>174</v>
      </c>
      <c r="C24" s="22" t="n">
        <v>0</v>
      </c>
      <c r="D24" s="22" t="n">
        <v>0</v>
      </c>
      <c r="E24" s="0" t="s">
        <v>159</v>
      </c>
      <c r="F24" s="0" t="s">
        <v>160</v>
      </c>
      <c r="G24" s="0" t="n">
        <v>1000</v>
      </c>
      <c r="H24" s="0" t="n">
        <v>300</v>
      </c>
      <c r="I24" s="2" t="s">
        <v>133</v>
      </c>
      <c r="J24" s="2" t="s">
        <v>133</v>
      </c>
      <c r="K24" s="0" t="s">
        <v>161</v>
      </c>
      <c r="L24" s="0" t="s">
        <v>135</v>
      </c>
      <c r="M24" s="0" t="s">
        <v>136</v>
      </c>
      <c r="N24" s="0" t="s">
        <v>137</v>
      </c>
      <c r="O24" s="23" t="n">
        <v>0</v>
      </c>
      <c r="P24" s="22" t="n">
        <f aca="false">FALSE()</f>
        <v>0</v>
      </c>
      <c r="Q24" s="23" t="n">
        <v>0.022</v>
      </c>
      <c r="R24" s="0" t="n">
        <v>3</v>
      </c>
      <c r="S24" s="0" t="n">
        <v>75</v>
      </c>
      <c r="T24" s="0" t="n">
        <v>50</v>
      </c>
      <c r="U24" s="0" t="n">
        <v>60</v>
      </c>
      <c r="V24" s="23" t="n">
        <v>0.02</v>
      </c>
      <c r="W24" s="0" t="n">
        <v>0</v>
      </c>
      <c r="X24" s="0" t="n">
        <v>10</v>
      </c>
      <c r="Y24" s="23" t="n">
        <v>0.04</v>
      </c>
      <c r="Z24" s="23" t="n">
        <v>0.04</v>
      </c>
      <c r="AA24" s="23" t="n">
        <v>0.03</v>
      </c>
      <c r="AB24" s="23" t="n">
        <v>0.01</v>
      </c>
      <c r="AC24" s="23" t="n">
        <v>0.075</v>
      </c>
      <c r="AD24" s="23" t="s">
        <v>150</v>
      </c>
      <c r="AE24" s="4" t="n">
        <v>0.0822</v>
      </c>
      <c r="AF24" s="23" t="n">
        <v>0.12</v>
      </c>
      <c r="AG24" s="0" t="s">
        <v>139</v>
      </c>
      <c r="AH24" s="2" t="s">
        <v>151</v>
      </c>
      <c r="AI24" s="2" t="s">
        <v>141</v>
      </c>
      <c r="AJ24" s="0" t="n">
        <v>30</v>
      </c>
      <c r="AK24" s="0" t="s">
        <v>142</v>
      </c>
      <c r="AL24" s="0" t="n">
        <v>5</v>
      </c>
      <c r="AM24" s="0" t="n">
        <v>200</v>
      </c>
      <c r="AN24" s="2" t="s">
        <v>143</v>
      </c>
      <c r="AO24" s="0" t="n">
        <v>1</v>
      </c>
      <c r="AP24" s="2" t="s">
        <v>144</v>
      </c>
      <c r="AQ24" s="24" t="n">
        <v>0.75</v>
      </c>
      <c r="AR24" s="0" t="n">
        <v>200</v>
      </c>
      <c r="AS24" s="2" t="s">
        <v>145</v>
      </c>
      <c r="AT24" s="25" t="n">
        <v>0.25</v>
      </c>
      <c r="AU24" s="25" t="n">
        <v>0.145</v>
      </c>
      <c r="AV24" s="25" t="n">
        <v>0.05</v>
      </c>
      <c r="AW24" s="22" t="n">
        <f aca="false">FALSE()</f>
        <v>0</v>
      </c>
      <c r="AX24" s="22" t="n">
        <f aca="false">TRUE()</f>
        <v>1</v>
      </c>
      <c r="AY24" s="22" t="n">
        <f aca="false">FALSE()</f>
        <v>0</v>
      </c>
    </row>
    <row r="25" customFormat="false" ht="13.8" hidden="false" customHeight="false" outlineLevel="0" collapsed="false">
      <c r="A25" s="26" t="s">
        <v>179</v>
      </c>
      <c r="B25" s="21" t="s">
        <v>174</v>
      </c>
      <c r="C25" s="22" t="n">
        <v>0</v>
      </c>
      <c r="D25" s="22" t="n">
        <v>0</v>
      </c>
      <c r="E25" s="0" t="s">
        <v>159</v>
      </c>
      <c r="F25" s="0" t="s">
        <v>160</v>
      </c>
      <c r="G25" s="0" t="n">
        <v>1000</v>
      </c>
      <c r="H25" s="0" t="n">
        <v>300</v>
      </c>
      <c r="I25" s="2" t="s">
        <v>133</v>
      </c>
      <c r="J25" s="2" t="s">
        <v>133</v>
      </c>
      <c r="K25" s="0" t="s">
        <v>161</v>
      </c>
      <c r="L25" s="0" t="s">
        <v>135</v>
      </c>
      <c r="M25" s="0" t="s">
        <v>136</v>
      </c>
      <c r="N25" s="0" t="s">
        <v>137</v>
      </c>
      <c r="O25" s="23" t="n">
        <v>0.01</v>
      </c>
      <c r="P25" s="22" t="n">
        <f aca="false">FALSE()</f>
        <v>0</v>
      </c>
      <c r="Q25" s="23" t="n">
        <v>0.022</v>
      </c>
      <c r="R25" s="0" t="n">
        <v>3</v>
      </c>
      <c r="S25" s="0" t="n">
        <v>75</v>
      </c>
      <c r="T25" s="0" t="n">
        <v>50</v>
      </c>
      <c r="U25" s="0" t="n">
        <v>60</v>
      </c>
      <c r="V25" s="23" t="n">
        <v>0.02</v>
      </c>
      <c r="W25" s="0" t="n">
        <v>0</v>
      </c>
      <c r="X25" s="0" t="n">
        <v>10</v>
      </c>
      <c r="Y25" s="23" t="n">
        <v>0.04</v>
      </c>
      <c r="Z25" s="23" t="n">
        <v>0.04</v>
      </c>
      <c r="AA25" s="23" t="n">
        <v>0.03</v>
      </c>
      <c r="AB25" s="23" t="n">
        <v>0.01</v>
      </c>
      <c r="AC25" s="23" t="n">
        <v>0.075</v>
      </c>
      <c r="AD25" s="23" t="s">
        <v>150</v>
      </c>
      <c r="AE25" s="4" t="n">
        <v>0.0822</v>
      </c>
      <c r="AF25" s="23" t="n">
        <v>0.12</v>
      </c>
      <c r="AG25" s="0" t="s">
        <v>139</v>
      </c>
      <c r="AH25" s="2" t="s">
        <v>151</v>
      </c>
      <c r="AI25" s="2" t="s">
        <v>141</v>
      </c>
      <c r="AJ25" s="0" t="n">
        <v>30</v>
      </c>
      <c r="AK25" s="0" t="s">
        <v>142</v>
      </c>
      <c r="AL25" s="0" t="n">
        <v>5</v>
      </c>
      <c r="AM25" s="0" t="n">
        <v>200</v>
      </c>
      <c r="AN25" s="2" t="s">
        <v>143</v>
      </c>
      <c r="AO25" s="0" t="n">
        <v>1</v>
      </c>
      <c r="AP25" s="2" t="s">
        <v>144</v>
      </c>
      <c r="AQ25" s="24" t="n">
        <v>0.75</v>
      </c>
      <c r="AR25" s="0" t="n">
        <v>200</v>
      </c>
      <c r="AS25" s="2" t="s">
        <v>145</v>
      </c>
      <c r="AT25" s="25" t="n">
        <v>0.25</v>
      </c>
      <c r="AU25" s="25" t="n">
        <v>0.145</v>
      </c>
      <c r="AV25" s="25" t="n">
        <v>0.05</v>
      </c>
      <c r="AW25" s="22" t="n">
        <f aca="false">FALSE()</f>
        <v>0</v>
      </c>
      <c r="AX25" s="22" t="n">
        <f aca="false">TRUE()</f>
        <v>1</v>
      </c>
      <c r="AY25" s="22" t="n">
        <f aca="false">FALSE()</f>
        <v>0</v>
      </c>
    </row>
    <row r="26" s="2" customFormat="true" ht="13.8" hidden="false" customHeight="false" outlineLevel="0" collapsed="false">
      <c r="A26" s="26"/>
      <c r="B26" s="21"/>
      <c r="C26" s="22"/>
      <c r="D26" s="22"/>
      <c r="O26" s="23"/>
      <c r="P26" s="22"/>
      <c r="Q26" s="23"/>
      <c r="S26" s="0"/>
      <c r="V26" s="23"/>
      <c r="W26" s="0"/>
      <c r="X26" s="0"/>
      <c r="Y26" s="23"/>
      <c r="Z26" s="23"/>
      <c r="AA26" s="23"/>
      <c r="AB26" s="23"/>
      <c r="AC26" s="23"/>
      <c r="AD26" s="23"/>
      <c r="AE26" s="4"/>
      <c r="AF26" s="23"/>
      <c r="AJ26" s="0"/>
      <c r="AL26" s="0"/>
      <c r="AM26" s="0"/>
      <c r="AO26" s="0"/>
      <c r="AQ26" s="24"/>
      <c r="AT26" s="25"/>
      <c r="AU26" s="25"/>
      <c r="AV26" s="25"/>
      <c r="AW26" s="22"/>
      <c r="AX26" s="22"/>
      <c r="AY26" s="22"/>
    </row>
    <row r="27" customFormat="false" ht="13.8" hidden="false" customHeight="false" outlineLevel="0" collapsed="false">
      <c r="A27" s="26" t="s">
        <v>180</v>
      </c>
      <c r="B27" s="21" t="s">
        <v>181</v>
      </c>
      <c r="C27" s="22" t="n">
        <v>0</v>
      </c>
      <c r="D27" s="22" t="n">
        <v>0</v>
      </c>
      <c r="E27" s="2" t="s">
        <v>147</v>
      </c>
      <c r="F27" s="2" t="s">
        <v>148</v>
      </c>
      <c r="G27" s="2" t="n">
        <v>1000</v>
      </c>
      <c r="H27" s="2" t="n">
        <v>600</v>
      </c>
      <c r="I27" s="2" t="s">
        <v>133</v>
      </c>
      <c r="J27" s="2" t="s">
        <v>133</v>
      </c>
      <c r="K27" s="2" t="s">
        <v>149</v>
      </c>
      <c r="L27" s="2" t="s">
        <v>135</v>
      </c>
      <c r="M27" s="2" t="s">
        <v>136</v>
      </c>
      <c r="N27" s="2" t="s">
        <v>137</v>
      </c>
      <c r="O27" s="23" t="n">
        <v>-0.01</v>
      </c>
      <c r="P27" s="22" t="n">
        <f aca="false">FALSE()</f>
        <v>0</v>
      </c>
      <c r="Q27" s="23" t="n">
        <v>0.022</v>
      </c>
      <c r="R27" s="2" t="n">
        <v>3</v>
      </c>
      <c r="S27" s="0" t="n">
        <v>75</v>
      </c>
      <c r="T27" s="2" t="n">
        <v>50</v>
      </c>
      <c r="U27" s="2" t="n">
        <v>60</v>
      </c>
      <c r="V27" s="23" t="n">
        <v>0.02</v>
      </c>
      <c r="W27" s="0" t="n">
        <v>0</v>
      </c>
      <c r="X27" s="0" t="n">
        <v>10</v>
      </c>
      <c r="Y27" s="23" t="n">
        <v>0.04</v>
      </c>
      <c r="Z27" s="23" t="n">
        <v>0.04</v>
      </c>
      <c r="AA27" s="23" t="n">
        <v>0.03</v>
      </c>
      <c r="AB27" s="23" t="n">
        <v>0.01</v>
      </c>
      <c r="AC27" s="23" t="n">
        <v>0.075</v>
      </c>
      <c r="AD27" s="23" t="s">
        <v>150</v>
      </c>
      <c r="AE27" s="4" t="n">
        <v>0.0822</v>
      </c>
      <c r="AF27" s="23" t="n">
        <v>0.12</v>
      </c>
      <c r="AG27" s="2" t="s">
        <v>139</v>
      </c>
      <c r="AH27" s="2" t="s">
        <v>151</v>
      </c>
      <c r="AI27" s="2" t="s">
        <v>141</v>
      </c>
      <c r="AJ27" s="0" t="n">
        <v>30</v>
      </c>
      <c r="AK27" s="2" t="s">
        <v>142</v>
      </c>
      <c r="AL27" s="0" t="n">
        <v>5</v>
      </c>
      <c r="AM27" s="0" t="n">
        <v>200</v>
      </c>
      <c r="AN27" s="2" t="s">
        <v>143</v>
      </c>
      <c r="AO27" s="0" t="n">
        <v>1</v>
      </c>
      <c r="AP27" s="2" t="s">
        <v>144</v>
      </c>
      <c r="AQ27" s="24" t="n">
        <v>0.5</v>
      </c>
      <c r="AR27" s="2" t="n">
        <v>200</v>
      </c>
      <c r="AS27" s="2" t="s">
        <v>145</v>
      </c>
      <c r="AT27" s="25" t="n">
        <v>0.25</v>
      </c>
      <c r="AU27" s="25" t="n">
        <v>0.145</v>
      </c>
      <c r="AV27" s="25" t="n">
        <v>0.05</v>
      </c>
      <c r="AW27" s="22" t="n">
        <f aca="false">FALSE()</f>
        <v>0</v>
      </c>
      <c r="AX27" s="22" t="n">
        <f aca="false">TRUE()</f>
        <v>1</v>
      </c>
      <c r="AY27" s="22" t="n">
        <f aca="false">FALSE()</f>
        <v>0</v>
      </c>
    </row>
    <row r="28" customFormat="false" ht="13.8" hidden="false" customHeight="false" outlineLevel="0" collapsed="false">
      <c r="A28" s="26" t="s">
        <v>182</v>
      </c>
      <c r="B28" s="21" t="s">
        <v>181</v>
      </c>
      <c r="C28" s="22" t="n">
        <v>0</v>
      </c>
      <c r="D28" s="22" t="n">
        <v>0</v>
      </c>
      <c r="E28" s="2" t="s">
        <v>155</v>
      </c>
      <c r="F28" s="2" t="s">
        <v>156</v>
      </c>
      <c r="G28" s="2" t="n">
        <v>1000</v>
      </c>
      <c r="H28" s="2" t="n">
        <v>600</v>
      </c>
      <c r="I28" s="2" t="s">
        <v>133</v>
      </c>
      <c r="J28" s="2" t="s">
        <v>133</v>
      </c>
      <c r="K28" s="2" t="s">
        <v>157</v>
      </c>
      <c r="L28" s="2" t="s">
        <v>135</v>
      </c>
      <c r="M28" s="2" t="s">
        <v>136</v>
      </c>
      <c r="N28" s="2" t="s">
        <v>137</v>
      </c>
      <c r="O28" s="23" t="n">
        <v>-0.01</v>
      </c>
      <c r="P28" s="22" t="n">
        <f aca="false">FALSE()</f>
        <v>0</v>
      </c>
      <c r="Q28" s="23" t="n">
        <v>0.022</v>
      </c>
      <c r="R28" s="2" t="n">
        <v>3</v>
      </c>
      <c r="S28" s="0" t="n">
        <v>75</v>
      </c>
      <c r="T28" s="2" t="n">
        <v>50</v>
      </c>
      <c r="U28" s="2" t="n">
        <v>60</v>
      </c>
      <c r="V28" s="23" t="n">
        <v>0.02</v>
      </c>
      <c r="W28" s="0" t="n">
        <v>0</v>
      </c>
      <c r="X28" s="0" t="n">
        <v>10</v>
      </c>
      <c r="Y28" s="23" t="n">
        <v>0.04</v>
      </c>
      <c r="Z28" s="23" t="n">
        <v>0.04</v>
      </c>
      <c r="AA28" s="23" t="n">
        <v>0.03</v>
      </c>
      <c r="AB28" s="23" t="n">
        <v>0.01</v>
      </c>
      <c r="AC28" s="23" t="n">
        <v>0.075</v>
      </c>
      <c r="AD28" s="23" t="s">
        <v>150</v>
      </c>
      <c r="AE28" s="4" t="n">
        <v>0.0822</v>
      </c>
      <c r="AF28" s="23" t="n">
        <v>0.12</v>
      </c>
      <c r="AG28" s="2" t="s">
        <v>139</v>
      </c>
      <c r="AH28" s="2" t="s">
        <v>151</v>
      </c>
      <c r="AI28" s="2" t="s">
        <v>141</v>
      </c>
      <c r="AJ28" s="0" t="n">
        <v>30</v>
      </c>
      <c r="AK28" s="2" t="s">
        <v>142</v>
      </c>
      <c r="AL28" s="0" t="n">
        <v>5</v>
      </c>
      <c r="AM28" s="0" t="n">
        <v>200</v>
      </c>
      <c r="AN28" s="2" t="s">
        <v>143</v>
      </c>
      <c r="AO28" s="0" t="n">
        <v>1</v>
      </c>
      <c r="AP28" s="2" t="s">
        <v>144</v>
      </c>
      <c r="AQ28" s="24" t="n">
        <v>0.5</v>
      </c>
      <c r="AR28" s="2" t="n">
        <v>200</v>
      </c>
      <c r="AS28" s="2" t="s">
        <v>145</v>
      </c>
      <c r="AT28" s="25" t="n">
        <v>0.25</v>
      </c>
      <c r="AU28" s="25" t="n">
        <v>0.145</v>
      </c>
      <c r="AV28" s="25" t="n">
        <v>0.05</v>
      </c>
      <c r="AW28" s="22" t="n">
        <f aca="false">FALSE()</f>
        <v>0</v>
      </c>
      <c r="AX28" s="22" t="n">
        <f aca="false">TRUE()</f>
        <v>1</v>
      </c>
      <c r="AY28" s="22" t="n">
        <f aca="false">FALSE()</f>
        <v>0</v>
      </c>
    </row>
    <row r="29" customFormat="false" ht="13.8" hidden="false" customHeight="false" outlineLevel="0" collapsed="false">
      <c r="B29" s="21"/>
      <c r="C29" s="22"/>
      <c r="D29" s="22"/>
      <c r="I29" s="2"/>
      <c r="J29" s="2"/>
      <c r="O29" s="23"/>
      <c r="P29" s="22"/>
      <c r="Q29" s="23"/>
      <c r="V29" s="23"/>
      <c r="Y29" s="23"/>
      <c r="Z29" s="23"/>
      <c r="AA29" s="23"/>
      <c r="AB29" s="23"/>
      <c r="AC29" s="23"/>
      <c r="AD29" s="23"/>
      <c r="AE29" s="0"/>
      <c r="AF29" s="23"/>
      <c r="AH29" s="2"/>
      <c r="AI29" s="2"/>
      <c r="AN29" s="2"/>
      <c r="AP29" s="2"/>
      <c r="AQ29" s="24"/>
      <c r="AS29" s="2"/>
      <c r="AT29" s="25"/>
      <c r="AU29" s="25"/>
      <c r="AV29" s="25"/>
      <c r="AW29" s="22"/>
      <c r="AX29" s="22"/>
      <c r="AY29" s="22"/>
    </row>
    <row r="30" customFormat="false" ht="13.8" hidden="false" customHeight="false" outlineLevel="0" collapsed="false">
      <c r="B30" s="1" t="s">
        <v>183</v>
      </c>
      <c r="C30" s="22"/>
      <c r="D30" s="22"/>
      <c r="I30" s="2"/>
      <c r="J30" s="2"/>
      <c r="O30" s="23"/>
      <c r="P30" s="22"/>
      <c r="Q30" s="23"/>
      <c r="V30" s="23"/>
      <c r="Y30" s="23"/>
      <c r="Z30" s="23"/>
      <c r="AA30" s="23"/>
      <c r="AB30" s="23"/>
      <c r="AC30" s="23"/>
      <c r="AD30" s="23"/>
      <c r="AE30" s="0"/>
      <c r="AF30" s="23"/>
      <c r="AH30" s="2"/>
      <c r="AI30" s="2"/>
      <c r="AN30" s="2"/>
      <c r="AP30" s="2"/>
      <c r="AQ30" s="24"/>
      <c r="AS30" s="2"/>
      <c r="AT30" s="25"/>
      <c r="AU30" s="25"/>
      <c r="AV30" s="25"/>
      <c r="AW30" s="22"/>
      <c r="AX30" s="22"/>
      <c r="AY30" s="22"/>
    </row>
    <row r="31" s="2" customFormat="true" ht="13.8" hidden="false" customHeight="false" outlineLevel="0" collapsed="false">
      <c r="B31" s="1" t="s">
        <v>184</v>
      </c>
      <c r="C31" s="22"/>
      <c r="D31" s="22"/>
      <c r="O31" s="23"/>
      <c r="P31" s="22"/>
      <c r="Q31" s="23"/>
      <c r="S31" s="0"/>
      <c r="V31" s="23"/>
      <c r="W31" s="0"/>
      <c r="X31" s="0"/>
      <c r="Y31" s="23"/>
      <c r="Z31" s="23"/>
      <c r="AA31" s="23"/>
      <c r="AB31" s="23"/>
      <c r="AC31" s="23"/>
      <c r="AD31" s="23"/>
      <c r="AE31" s="4"/>
      <c r="AF31" s="23"/>
      <c r="AJ31" s="0"/>
      <c r="AL31" s="0"/>
      <c r="AM31" s="0"/>
      <c r="AO31" s="0"/>
      <c r="AQ31" s="24"/>
      <c r="AT31" s="25"/>
      <c r="AU31" s="25"/>
      <c r="AV31" s="25"/>
      <c r="AW31" s="22"/>
      <c r="AX31" s="22"/>
      <c r="AY31" s="22"/>
    </row>
    <row r="32" customFormat="false" ht="13.8" hidden="false" customHeight="false" outlineLevel="0" collapsed="false">
      <c r="A32" s="26" t="s">
        <v>185</v>
      </c>
      <c r="B32" s="21" t="s">
        <v>186</v>
      </c>
      <c r="C32" s="22" t="n">
        <v>0</v>
      </c>
      <c r="D32" s="22" t="n">
        <f aca="false">FALSE()</f>
        <v>0</v>
      </c>
      <c r="E32" s="2" t="s">
        <v>131</v>
      </c>
      <c r="F32" s="2" t="s">
        <v>132</v>
      </c>
      <c r="G32" s="2" t="n">
        <v>1000</v>
      </c>
      <c r="H32" s="2" t="n">
        <v>500</v>
      </c>
      <c r="I32" s="2" t="s">
        <v>133</v>
      </c>
      <c r="J32" s="2" t="s">
        <v>133</v>
      </c>
      <c r="K32" s="2" t="s">
        <v>134</v>
      </c>
      <c r="L32" s="2" t="s">
        <v>135</v>
      </c>
      <c r="M32" s="2" t="s">
        <v>136</v>
      </c>
      <c r="N32" s="2" t="s">
        <v>137</v>
      </c>
      <c r="O32" s="23" t="n">
        <v>0</v>
      </c>
      <c r="P32" s="22" t="n">
        <f aca="false">FALSE()</f>
        <v>0</v>
      </c>
      <c r="Q32" s="23" t="n">
        <v>0.022</v>
      </c>
      <c r="R32" s="2" t="n">
        <v>3</v>
      </c>
      <c r="S32" s="0" t="n">
        <v>75</v>
      </c>
      <c r="T32" s="2" t="n">
        <v>50</v>
      </c>
      <c r="U32" s="2" t="n">
        <v>60</v>
      </c>
      <c r="V32" s="23" t="n">
        <v>0.02</v>
      </c>
      <c r="W32" s="0" t="n">
        <v>0</v>
      </c>
      <c r="X32" s="0" t="n">
        <v>10</v>
      </c>
      <c r="Y32" s="23" t="n">
        <v>0.04</v>
      </c>
      <c r="Z32" s="23" t="n">
        <v>0.04</v>
      </c>
      <c r="AA32" s="23" t="n">
        <v>0.03</v>
      </c>
      <c r="AB32" s="23" t="n">
        <v>0.01</v>
      </c>
      <c r="AC32" s="23" t="n">
        <v>0.075</v>
      </c>
      <c r="AD32" s="23" t="s">
        <v>150</v>
      </c>
      <c r="AE32" s="4" t="n">
        <v>0.075157231635037</v>
      </c>
      <c r="AF32" s="27" t="n">
        <v>0.0177331122500804</v>
      </c>
      <c r="AG32" s="2" t="s">
        <v>139</v>
      </c>
      <c r="AH32" s="2" t="s">
        <v>151</v>
      </c>
      <c r="AI32" s="2" t="s">
        <v>141</v>
      </c>
      <c r="AJ32" s="0" t="n">
        <v>30</v>
      </c>
      <c r="AK32" s="2" t="s">
        <v>142</v>
      </c>
      <c r="AL32" s="0" t="n">
        <v>5</v>
      </c>
      <c r="AM32" s="0" t="n">
        <v>200</v>
      </c>
      <c r="AN32" s="2" t="s">
        <v>143</v>
      </c>
      <c r="AO32" s="0" t="n">
        <v>1</v>
      </c>
      <c r="AP32" s="2" t="s">
        <v>143</v>
      </c>
      <c r="AQ32" s="24" t="n">
        <v>0.75</v>
      </c>
      <c r="AR32" s="28" t="n">
        <v>168732127</v>
      </c>
      <c r="AS32" s="2" t="s">
        <v>145</v>
      </c>
      <c r="AT32" s="25" t="n">
        <v>0.25</v>
      </c>
      <c r="AU32" s="25" t="n">
        <v>0.145</v>
      </c>
      <c r="AV32" s="25" t="n">
        <v>0.05</v>
      </c>
      <c r="AW32" s="22" t="n">
        <f aca="false">FALSE()</f>
        <v>0</v>
      </c>
      <c r="AX32" s="22" t="n">
        <f aca="false">TRUE()</f>
        <v>1</v>
      </c>
      <c r="AY32" s="22" t="n">
        <f aca="false">FALSE()</f>
        <v>0</v>
      </c>
    </row>
    <row r="33" customFormat="false" ht="13.8" hidden="false" customHeight="false" outlineLevel="0" collapsed="false">
      <c r="A33" s="26" t="s">
        <v>187</v>
      </c>
      <c r="B33" s="21" t="s">
        <v>188</v>
      </c>
      <c r="C33" s="22" t="n">
        <v>0</v>
      </c>
      <c r="D33" s="22" t="n">
        <f aca="false">FALSE()</f>
        <v>0</v>
      </c>
      <c r="E33" s="2" t="s">
        <v>131</v>
      </c>
      <c r="F33" s="2" t="s">
        <v>132</v>
      </c>
      <c r="G33" s="2" t="n">
        <v>1000</v>
      </c>
      <c r="H33" s="2" t="n">
        <v>500</v>
      </c>
      <c r="I33" s="2" t="s">
        <v>133</v>
      </c>
      <c r="J33" s="2" t="s">
        <v>133</v>
      </c>
      <c r="K33" s="2" t="s">
        <v>134</v>
      </c>
      <c r="L33" s="2" t="s">
        <v>135</v>
      </c>
      <c r="M33" s="2" t="s">
        <v>136</v>
      </c>
      <c r="N33" s="2" t="s">
        <v>137</v>
      </c>
      <c r="O33" s="23" t="n">
        <v>0</v>
      </c>
      <c r="P33" s="22" t="n">
        <f aca="false">FALSE()</f>
        <v>0</v>
      </c>
      <c r="Q33" s="23" t="n">
        <v>0.022</v>
      </c>
      <c r="R33" s="2" t="n">
        <v>3</v>
      </c>
      <c r="S33" s="0" t="n">
        <v>75</v>
      </c>
      <c r="T33" s="2" t="n">
        <v>50</v>
      </c>
      <c r="U33" s="2" t="n">
        <v>60</v>
      </c>
      <c r="V33" s="23" t="n">
        <v>0.02</v>
      </c>
      <c r="W33" s="0" t="n">
        <v>0</v>
      </c>
      <c r="X33" s="0" t="n">
        <v>10</v>
      </c>
      <c r="Y33" s="23" t="n">
        <v>0.04</v>
      </c>
      <c r="Z33" s="23" t="n">
        <v>0.04</v>
      </c>
      <c r="AA33" s="23" t="n">
        <v>0.03</v>
      </c>
      <c r="AB33" s="23" t="n">
        <v>0.01</v>
      </c>
      <c r="AC33" s="23" t="n">
        <v>0.075</v>
      </c>
      <c r="AD33" s="23" t="s">
        <v>150</v>
      </c>
      <c r="AE33" s="4" t="n">
        <v>0.0758385930742359</v>
      </c>
      <c r="AF33" s="27" t="n">
        <v>0.0409534632048607</v>
      </c>
      <c r="AG33" s="2" t="s">
        <v>139</v>
      </c>
      <c r="AH33" s="2" t="s">
        <v>151</v>
      </c>
      <c r="AI33" s="2" t="s">
        <v>141</v>
      </c>
      <c r="AJ33" s="0" t="n">
        <v>30</v>
      </c>
      <c r="AK33" s="2" t="s">
        <v>142</v>
      </c>
      <c r="AL33" s="0" t="n">
        <v>5</v>
      </c>
      <c r="AM33" s="0" t="n">
        <v>200</v>
      </c>
      <c r="AN33" s="2" t="s">
        <v>143</v>
      </c>
      <c r="AO33" s="0" t="n">
        <v>1</v>
      </c>
      <c r="AP33" s="2" t="s">
        <v>143</v>
      </c>
      <c r="AQ33" s="24" t="n">
        <v>0.75</v>
      </c>
      <c r="AR33" s="28" t="n">
        <v>168732127</v>
      </c>
      <c r="AS33" s="2" t="s">
        <v>145</v>
      </c>
      <c r="AT33" s="25" t="n">
        <v>0.25</v>
      </c>
      <c r="AU33" s="25" t="n">
        <v>0.145</v>
      </c>
      <c r="AV33" s="25" t="n">
        <v>0.05</v>
      </c>
      <c r="AW33" s="22" t="n">
        <f aca="false">FALSE()</f>
        <v>0</v>
      </c>
      <c r="AX33" s="22" t="n">
        <f aca="false">TRUE()</f>
        <v>1</v>
      </c>
      <c r="AY33" s="22" t="n">
        <f aca="false">FALSE()</f>
        <v>0</v>
      </c>
    </row>
    <row r="34" customFormat="false" ht="13.8" hidden="false" customHeight="false" outlineLevel="0" collapsed="false">
      <c r="A34" s="26" t="s">
        <v>189</v>
      </c>
      <c r="B34" s="21" t="s">
        <v>190</v>
      </c>
      <c r="C34" s="22" t="n">
        <v>0</v>
      </c>
      <c r="D34" s="22" t="n">
        <f aca="false">FALSE()</f>
        <v>0</v>
      </c>
      <c r="E34" s="2" t="s">
        <v>131</v>
      </c>
      <c r="F34" s="2" t="s">
        <v>132</v>
      </c>
      <c r="G34" s="2" t="n">
        <v>1000</v>
      </c>
      <c r="H34" s="2" t="n">
        <v>500</v>
      </c>
      <c r="I34" s="2" t="s">
        <v>133</v>
      </c>
      <c r="J34" s="2" t="s">
        <v>133</v>
      </c>
      <c r="K34" s="2" t="s">
        <v>134</v>
      </c>
      <c r="L34" s="2" t="s">
        <v>135</v>
      </c>
      <c r="M34" s="2" t="s">
        <v>136</v>
      </c>
      <c r="N34" s="2" t="s">
        <v>137</v>
      </c>
      <c r="O34" s="23" t="n">
        <v>0</v>
      </c>
      <c r="P34" s="22" t="n">
        <f aca="false">FALSE()</f>
        <v>0</v>
      </c>
      <c r="Q34" s="23" t="n">
        <v>0.022</v>
      </c>
      <c r="R34" s="2" t="n">
        <v>3</v>
      </c>
      <c r="S34" s="0" t="n">
        <v>75</v>
      </c>
      <c r="T34" s="2" t="n">
        <v>50</v>
      </c>
      <c r="U34" s="2" t="n">
        <v>60</v>
      </c>
      <c r="V34" s="23" t="n">
        <v>0.02</v>
      </c>
      <c r="W34" s="0" t="n">
        <v>0</v>
      </c>
      <c r="X34" s="0" t="n">
        <v>10</v>
      </c>
      <c r="Y34" s="23" t="n">
        <v>0.04</v>
      </c>
      <c r="Z34" s="23" t="n">
        <v>0.04</v>
      </c>
      <c r="AA34" s="23" t="n">
        <v>0.03</v>
      </c>
      <c r="AB34" s="23" t="n">
        <v>0.01</v>
      </c>
      <c r="AC34" s="23" t="n">
        <v>0.075</v>
      </c>
      <c r="AD34" s="23" t="s">
        <v>150</v>
      </c>
      <c r="AE34" s="4" t="n">
        <v>0.0771476371054926</v>
      </c>
      <c r="AF34" s="27" t="n">
        <v>0.0655383415336796</v>
      </c>
      <c r="AG34" s="2" t="s">
        <v>139</v>
      </c>
      <c r="AH34" s="2" t="s">
        <v>151</v>
      </c>
      <c r="AI34" s="2" t="s">
        <v>141</v>
      </c>
      <c r="AJ34" s="0" t="n">
        <v>30</v>
      </c>
      <c r="AK34" s="2" t="s">
        <v>142</v>
      </c>
      <c r="AL34" s="0" t="n">
        <v>5</v>
      </c>
      <c r="AM34" s="0" t="n">
        <v>200</v>
      </c>
      <c r="AN34" s="2" t="s">
        <v>143</v>
      </c>
      <c r="AO34" s="0" t="n">
        <v>1</v>
      </c>
      <c r="AP34" s="2" t="s">
        <v>143</v>
      </c>
      <c r="AQ34" s="24" t="n">
        <v>0.75</v>
      </c>
      <c r="AR34" s="28" t="n">
        <v>168732127</v>
      </c>
      <c r="AS34" s="2" t="s">
        <v>145</v>
      </c>
      <c r="AT34" s="25" t="n">
        <v>0.25</v>
      </c>
      <c r="AU34" s="25" t="n">
        <v>0.145</v>
      </c>
      <c r="AV34" s="25" t="n">
        <v>0.05</v>
      </c>
      <c r="AW34" s="22" t="n">
        <f aca="false">FALSE()</f>
        <v>0</v>
      </c>
      <c r="AX34" s="22" t="n">
        <f aca="false">TRUE()</f>
        <v>1</v>
      </c>
      <c r="AY34" s="22" t="n">
        <f aca="false">FALSE()</f>
        <v>0</v>
      </c>
    </row>
    <row r="35" customFormat="false" ht="13.8" hidden="false" customHeight="false" outlineLevel="0" collapsed="false">
      <c r="A35" s="26" t="s">
        <v>191</v>
      </c>
      <c r="B35" s="21" t="s">
        <v>192</v>
      </c>
      <c r="C35" s="22" t="n">
        <v>0</v>
      </c>
      <c r="D35" s="22" t="n">
        <f aca="false">FALSE()</f>
        <v>0</v>
      </c>
      <c r="E35" s="0" t="s">
        <v>131</v>
      </c>
      <c r="F35" s="0" t="s">
        <v>132</v>
      </c>
      <c r="G35" s="0" t="n">
        <v>1000</v>
      </c>
      <c r="H35" s="0" t="n">
        <v>500</v>
      </c>
      <c r="I35" s="2" t="s">
        <v>133</v>
      </c>
      <c r="J35" s="2" t="s">
        <v>133</v>
      </c>
      <c r="K35" s="0" t="s">
        <v>134</v>
      </c>
      <c r="L35" s="0" t="s">
        <v>135</v>
      </c>
      <c r="M35" s="0" t="s">
        <v>136</v>
      </c>
      <c r="N35" s="0" t="s">
        <v>137</v>
      </c>
      <c r="O35" s="23" t="n">
        <v>0</v>
      </c>
      <c r="P35" s="22" t="n">
        <f aca="false">FALSE()</f>
        <v>0</v>
      </c>
      <c r="Q35" s="23" t="n">
        <v>0.022</v>
      </c>
      <c r="R35" s="0" t="n">
        <v>3</v>
      </c>
      <c r="S35" s="0" t="n">
        <v>75</v>
      </c>
      <c r="T35" s="0" t="n">
        <v>50</v>
      </c>
      <c r="U35" s="0" t="n">
        <v>60</v>
      </c>
      <c r="V35" s="23" t="n">
        <v>0.02</v>
      </c>
      <c r="W35" s="0" t="n">
        <v>0</v>
      </c>
      <c r="X35" s="0" t="n">
        <v>10</v>
      </c>
      <c r="Y35" s="23" t="n">
        <v>0.04</v>
      </c>
      <c r="Z35" s="23" t="n">
        <v>0.04</v>
      </c>
      <c r="AA35" s="23" t="n">
        <v>0.03</v>
      </c>
      <c r="AB35" s="23" t="n">
        <v>0.01</v>
      </c>
      <c r="AC35" s="23" t="n">
        <v>0.075</v>
      </c>
      <c r="AD35" s="23" t="s">
        <v>150</v>
      </c>
      <c r="AE35" s="4" t="n">
        <v>0.0792100357163979</v>
      </c>
      <c r="AF35" s="23" t="n">
        <v>0.0917609472095606</v>
      </c>
      <c r="AG35" s="0" t="s">
        <v>139</v>
      </c>
      <c r="AH35" s="2" t="s">
        <v>151</v>
      </c>
      <c r="AI35" s="2" t="s">
        <v>141</v>
      </c>
      <c r="AJ35" s="0" t="n">
        <v>30</v>
      </c>
      <c r="AK35" s="0" t="s">
        <v>142</v>
      </c>
      <c r="AL35" s="0" t="n">
        <v>5</v>
      </c>
      <c r="AM35" s="0" t="n">
        <v>200</v>
      </c>
      <c r="AN35" s="2" t="s">
        <v>143</v>
      </c>
      <c r="AO35" s="0" t="n">
        <v>1</v>
      </c>
      <c r="AP35" s="2" t="s">
        <v>143</v>
      </c>
      <c r="AQ35" s="24" t="n">
        <v>0.75</v>
      </c>
      <c r="AR35" s="28" t="n">
        <v>168732127</v>
      </c>
      <c r="AS35" s="2" t="s">
        <v>145</v>
      </c>
      <c r="AT35" s="25" t="n">
        <v>0.25</v>
      </c>
      <c r="AU35" s="25" t="n">
        <v>0.145</v>
      </c>
      <c r="AV35" s="25" t="n">
        <v>0.05</v>
      </c>
      <c r="AW35" s="22" t="n">
        <f aca="false">FALSE()</f>
        <v>0</v>
      </c>
      <c r="AX35" s="22" t="n">
        <f aca="false">TRUE()</f>
        <v>1</v>
      </c>
      <c r="AY35" s="22" t="n">
        <f aca="false">FALSE()</f>
        <v>0</v>
      </c>
    </row>
    <row r="36" customFormat="false" ht="13.8" hidden="false" customHeight="false" outlineLevel="0" collapsed="false">
      <c r="A36" s="26" t="s">
        <v>193</v>
      </c>
      <c r="B36" s="21" t="s">
        <v>194</v>
      </c>
      <c r="C36" s="22" t="n">
        <v>0</v>
      </c>
      <c r="D36" s="22" t="n">
        <f aca="false">FALSE()</f>
        <v>0</v>
      </c>
      <c r="E36" s="0" t="s">
        <v>131</v>
      </c>
      <c r="F36" s="0" t="s">
        <v>132</v>
      </c>
      <c r="G36" s="0" t="n">
        <v>1000</v>
      </c>
      <c r="H36" s="0" t="n">
        <v>500</v>
      </c>
      <c r="I36" s="2" t="s">
        <v>133</v>
      </c>
      <c r="J36" s="2" t="s">
        <v>133</v>
      </c>
      <c r="K36" s="0" t="s">
        <v>134</v>
      </c>
      <c r="L36" s="0" t="s">
        <v>135</v>
      </c>
      <c r="M36" s="0" t="s">
        <v>136</v>
      </c>
      <c r="N36" s="0" t="s">
        <v>137</v>
      </c>
      <c r="O36" s="23" t="n">
        <v>0</v>
      </c>
      <c r="P36" s="22" t="n">
        <f aca="false">FALSE()</f>
        <v>0</v>
      </c>
      <c r="Q36" s="23" t="n">
        <v>0.022</v>
      </c>
      <c r="R36" s="0" t="n">
        <v>3</v>
      </c>
      <c r="S36" s="0" t="n">
        <v>75</v>
      </c>
      <c r="T36" s="0" t="n">
        <v>50</v>
      </c>
      <c r="U36" s="0" t="n">
        <v>60</v>
      </c>
      <c r="V36" s="23" t="n">
        <v>0.02</v>
      </c>
      <c r="W36" s="0" t="n">
        <v>0</v>
      </c>
      <c r="X36" s="0" t="n">
        <v>10</v>
      </c>
      <c r="Y36" s="23" t="n">
        <v>0.04</v>
      </c>
      <c r="Z36" s="23" t="n">
        <v>0.04</v>
      </c>
      <c r="AA36" s="23" t="n">
        <v>0.03</v>
      </c>
      <c r="AB36" s="23" t="n">
        <v>0.01</v>
      </c>
      <c r="AC36" s="23" t="n">
        <v>0.075</v>
      </c>
      <c r="AD36" s="23" t="s">
        <v>150</v>
      </c>
      <c r="AE36" s="4" t="n">
        <v>0.080575584650642</v>
      </c>
      <c r="AF36" s="23" t="n">
        <v>0.105599097066613</v>
      </c>
      <c r="AG36" s="0" t="s">
        <v>139</v>
      </c>
      <c r="AH36" s="2" t="s">
        <v>151</v>
      </c>
      <c r="AI36" s="2" t="s">
        <v>141</v>
      </c>
      <c r="AJ36" s="0" t="n">
        <v>30</v>
      </c>
      <c r="AK36" s="0" t="s">
        <v>142</v>
      </c>
      <c r="AL36" s="0" t="n">
        <v>5</v>
      </c>
      <c r="AM36" s="0" t="n">
        <v>200</v>
      </c>
      <c r="AN36" s="2" t="s">
        <v>143</v>
      </c>
      <c r="AO36" s="0" t="n">
        <v>1</v>
      </c>
      <c r="AP36" s="2" t="s">
        <v>143</v>
      </c>
      <c r="AQ36" s="24" t="n">
        <v>0.75</v>
      </c>
      <c r="AR36" s="28" t="n">
        <v>168732127</v>
      </c>
      <c r="AS36" s="2" t="s">
        <v>145</v>
      </c>
      <c r="AT36" s="25" t="n">
        <v>0.25</v>
      </c>
      <c r="AU36" s="25" t="n">
        <v>0.145</v>
      </c>
      <c r="AV36" s="25" t="n">
        <v>0.05</v>
      </c>
      <c r="AW36" s="22" t="n">
        <f aca="false">FALSE()</f>
        <v>0</v>
      </c>
      <c r="AX36" s="22" t="n">
        <f aca="false">TRUE()</f>
        <v>1</v>
      </c>
      <c r="AY36" s="22" t="n">
        <f aca="false">FALSE()</f>
        <v>0</v>
      </c>
    </row>
    <row r="37" customFormat="false" ht="13.8" hidden="false" customHeight="false" outlineLevel="0" collapsed="false">
      <c r="A37" s="26" t="s">
        <v>195</v>
      </c>
      <c r="B37" s="21" t="s">
        <v>196</v>
      </c>
      <c r="C37" s="22" t="n">
        <v>0</v>
      </c>
      <c r="D37" s="22" t="n">
        <v>0</v>
      </c>
      <c r="E37" s="0" t="s">
        <v>131</v>
      </c>
      <c r="F37" s="0" t="s">
        <v>132</v>
      </c>
      <c r="G37" s="0" t="n">
        <v>1000</v>
      </c>
      <c r="H37" s="0" t="n">
        <v>500</v>
      </c>
      <c r="I37" s="2" t="s">
        <v>133</v>
      </c>
      <c r="J37" s="2" t="s">
        <v>133</v>
      </c>
      <c r="K37" s="0" t="s">
        <v>134</v>
      </c>
      <c r="L37" s="0" t="s">
        <v>135</v>
      </c>
      <c r="M37" s="0" t="s">
        <v>136</v>
      </c>
      <c r="N37" s="0" t="s">
        <v>137</v>
      </c>
      <c r="O37" s="23" t="n">
        <v>0</v>
      </c>
      <c r="P37" s="22" t="n">
        <f aca="false">FALSE()</f>
        <v>0</v>
      </c>
      <c r="Q37" s="23" t="n">
        <v>0.022</v>
      </c>
      <c r="R37" s="0" t="n">
        <v>3</v>
      </c>
      <c r="S37" s="0" t="n">
        <v>75</v>
      </c>
      <c r="T37" s="0" t="n">
        <v>50</v>
      </c>
      <c r="U37" s="0" t="n">
        <v>60</v>
      </c>
      <c r="V37" s="23" t="n">
        <v>0.02</v>
      </c>
      <c r="W37" s="0" t="n">
        <v>0</v>
      </c>
      <c r="X37" s="0" t="n">
        <v>10</v>
      </c>
      <c r="Y37" s="23" t="n">
        <v>0.04</v>
      </c>
      <c r="Z37" s="23" t="n">
        <v>0.04</v>
      </c>
      <c r="AA37" s="23" t="n">
        <v>0.03</v>
      </c>
      <c r="AB37" s="23" t="n">
        <v>0.01</v>
      </c>
      <c r="AC37" s="23" t="n">
        <v>0.075</v>
      </c>
      <c r="AD37" s="23" t="s">
        <v>150</v>
      </c>
      <c r="AE37" s="4" t="n">
        <v>0.0822</v>
      </c>
      <c r="AF37" s="23" t="n">
        <v>0.12</v>
      </c>
      <c r="AG37" s="0" t="s">
        <v>139</v>
      </c>
      <c r="AH37" s="2" t="s">
        <v>151</v>
      </c>
      <c r="AI37" s="2" t="s">
        <v>141</v>
      </c>
      <c r="AJ37" s="0" t="n">
        <v>30</v>
      </c>
      <c r="AK37" s="0" t="s">
        <v>142</v>
      </c>
      <c r="AL37" s="0" t="n">
        <v>5</v>
      </c>
      <c r="AM37" s="0" t="n">
        <v>200</v>
      </c>
      <c r="AN37" s="2" t="s">
        <v>143</v>
      </c>
      <c r="AO37" s="0" t="n">
        <v>1</v>
      </c>
      <c r="AP37" s="2" t="s">
        <v>143</v>
      </c>
      <c r="AQ37" s="24" t="n">
        <v>0.75</v>
      </c>
      <c r="AR37" s="28" t="n">
        <v>168732127</v>
      </c>
      <c r="AS37" s="2" t="s">
        <v>145</v>
      </c>
      <c r="AT37" s="25" t="n">
        <v>0.25</v>
      </c>
      <c r="AU37" s="25" t="n">
        <v>0.145</v>
      </c>
      <c r="AV37" s="25" t="n">
        <v>0.05</v>
      </c>
      <c r="AW37" s="22" t="n">
        <f aca="false">FALSE()</f>
        <v>0</v>
      </c>
      <c r="AX37" s="22" t="n">
        <f aca="false">TRUE()</f>
        <v>1</v>
      </c>
      <c r="AY37" s="22" t="n">
        <f aca="false">FALSE()</f>
        <v>0</v>
      </c>
    </row>
    <row r="38" s="2" customFormat="true" ht="13.8" hidden="false" customHeight="false" outlineLevel="0" collapsed="false">
      <c r="A38" s="26" t="s">
        <v>197</v>
      </c>
      <c r="B38" s="21" t="s">
        <v>198</v>
      </c>
      <c r="C38" s="22" t="n">
        <v>0</v>
      </c>
      <c r="D38" s="22" t="n">
        <f aca="false">FALSE()</f>
        <v>0</v>
      </c>
      <c r="E38" s="2" t="s">
        <v>131</v>
      </c>
      <c r="F38" s="2" t="s">
        <v>132</v>
      </c>
      <c r="G38" s="2" t="n">
        <v>1000</v>
      </c>
      <c r="H38" s="2" t="n">
        <v>500</v>
      </c>
      <c r="I38" s="2" t="s">
        <v>133</v>
      </c>
      <c r="J38" s="2" t="s">
        <v>133</v>
      </c>
      <c r="K38" s="2" t="s">
        <v>134</v>
      </c>
      <c r="L38" s="2" t="s">
        <v>135</v>
      </c>
      <c r="M38" s="2" t="s">
        <v>136</v>
      </c>
      <c r="N38" s="2" t="s">
        <v>137</v>
      </c>
      <c r="O38" s="23" t="n">
        <v>0</v>
      </c>
      <c r="P38" s="22" t="n">
        <f aca="false">FALSE()</f>
        <v>0</v>
      </c>
      <c r="Q38" s="23" t="n">
        <v>0.022</v>
      </c>
      <c r="R38" s="2" t="n">
        <v>3</v>
      </c>
      <c r="S38" s="0" t="n">
        <v>75</v>
      </c>
      <c r="T38" s="2" t="n">
        <v>50</v>
      </c>
      <c r="U38" s="2" t="n">
        <v>60</v>
      </c>
      <c r="V38" s="23" t="n">
        <v>0.02</v>
      </c>
      <c r="W38" s="0" t="n">
        <v>0</v>
      </c>
      <c r="X38" s="0" t="n">
        <v>10</v>
      </c>
      <c r="Y38" s="23" t="n">
        <v>0.04</v>
      </c>
      <c r="Z38" s="23" t="n">
        <v>0.04</v>
      </c>
      <c r="AA38" s="23" t="n">
        <v>0.03</v>
      </c>
      <c r="AB38" s="23" t="n">
        <v>0.01</v>
      </c>
      <c r="AC38" s="23" t="n">
        <v>0.075</v>
      </c>
      <c r="AD38" s="23" t="s">
        <v>150</v>
      </c>
      <c r="AE38" s="4" t="n">
        <v>0.0822</v>
      </c>
      <c r="AF38" s="23" t="n">
        <v>0.12</v>
      </c>
      <c r="AG38" s="2" t="s">
        <v>139</v>
      </c>
      <c r="AH38" s="2" t="s">
        <v>140</v>
      </c>
      <c r="AI38" s="2" t="s">
        <v>141</v>
      </c>
      <c r="AJ38" s="0" t="n">
        <v>15</v>
      </c>
      <c r="AK38" s="2" t="s">
        <v>142</v>
      </c>
      <c r="AL38" s="0" t="n">
        <v>5</v>
      </c>
      <c r="AM38" s="0" t="n">
        <v>200</v>
      </c>
      <c r="AN38" s="2" t="s">
        <v>143</v>
      </c>
      <c r="AO38" s="0" t="n">
        <v>1</v>
      </c>
      <c r="AP38" s="2" t="s">
        <v>143</v>
      </c>
      <c r="AQ38" s="24" t="n">
        <v>0.75</v>
      </c>
      <c r="AR38" s="28" t="n">
        <v>168732127</v>
      </c>
      <c r="AS38" s="2" t="s">
        <v>145</v>
      </c>
      <c r="AT38" s="25" t="n">
        <v>0.25</v>
      </c>
      <c r="AU38" s="25" t="n">
        <v>0.145</v>
      </c>
      <c r="AV38" s="25" t="n">
        <v>0.05</v>
      </c>
      <c r="AW38" s="22" t="n">
        <f aca="false">FALSE()</f>
        <v>0</v>
      </c>
      <c r="AX38" s="22" t="n">
        <f aca="false">TRUE()</f>
        <v>1</v>
      </c>
      <c r="AY38" s="22" t="n">
        <f aca="false">FALSE()</f>
        <v>0</v>
      </c>
    </row>
    <row r="39" customFormat="false" ht="13.8" hidden="false" customHeight="false" outlineLevel="0" collapsed="false">
      <c r="A39" s="26" t="s">
        <v>199</v>
      </c>
      <c r="B39" s="21" t="s">
        <v>200</v>
      </c>
      <c r="C39" s="22" t="n">
        <v>0</v>
      </c>
      <c r="D39" s="22" t="n">
        <v>0</v>
      </c>
      <c r="E39" s="2" t="s">
        <v>131</v>
      </c>
      <c r="F39" s="2" t="s">
        <v>132</v>
      </c>
      <c r="G39" s="2" t="n">
        <v>1000</v>
      </c>
      <c r="H39" s="2" t="n">
        <v>500</v>
      </c>
      <c r="I39" s="2" t="s">
        <v>133</v>
      </c>
      <c r="J39" s="2" t="s">
        <v>133</v>
      </c>
      <c r="K39" s="2" t="s">
        <v>134</v>
      </c>
      <c r="L39" s="2" t="s">
        <v>135</v>
      </c>
      <c r="M39" s="2" t="s">
        <v>136</v>
      </c>
      <c r="N39" s="2" t="s">
        <v>137</v>
      </c>
      <c r="O39" s="23" t="n">
        <v>0</v>
      </c>
      <c r="P39" s="22" t="n">
        <f aca="false">FALSE()</f>
        <v>0</v>
      </c>
      <c r="Q39" s="23" t="n">
        <v>0.022</v>
      </c>
      <c r="R39" s="2" t="n">
        <v>3</v>
      </c>
      <c r="S39" s="0" t="n">
        <v>75</v>
      </c>
      <c r="T39" s="2" t="n">
        <v>50</v>
      </c>
      <c r="U39" s="2" t="n">
        <v>60</v>
      </c>
      <c r="V39" s="23" t="n">
        <v>0.02</v>
      </c>
      <c r="W39" s="0" t="n">
        <v>0</v>
      </c>
      <c r="X39" s="0" t="n">
        <v>10</v>
      </c>
      <c r="Y39" s="23" t="n">
        <v>0.04</v>
      </c>
      <c r="Z39" s="23" t="n">
        <v>0.04</v>
      </c>
      <c r="AA39" s="23" t="n">
        <v>0.03</v>
      </c>
      <c r="AB39" s="23" t="n">
        <v>0.01</v>
      </c>
      <c r="AC39" s="23" t="n">
        <v>0.075</v>
      </c>
      <c r="AD39" s="23" t="s">
        <v>150</v>
      </c>
      <c r="AE39" s="4" t="n">
        <v>0.0672</v>
      </c>
      <c r="AF39" s="23" t="n">
        <v>0.12</v>
      </c>
      <c r="AG39" s="2" t="s">
        <v>139</v>
      </c>
      <c r="AH39" s="2" t="s">
        <v>151</v>
      </c>
      <c r="AI39" s="2" t="s">
        <v>141</v>
      </c>
      <c r="AJ39" s="0" t="n">
        <v>30</v>
      </c>
      <c r="AK39" s="2" t="s">
        <v>142</v>
      </c>
      <c r="AL39" s="0" t="n">
        <v>5</v>
      </c>
      <c r="AM39" s="0" t="n">
        <v>200</v>
      </c>
      <c r="AN39" s="2" t="s">
        <v>143</v>
      </c>
      <c r="AO39" s="0" t="n">
        <v>1</v>
      </c>
      <c r="AP39" s="2" t="s">
        <v>143</v>
      </c>
      <c r="AQ39" s="24" t="n">
        <v>0.75</v>
      </c>
      <c r="AR39" s="28" t="n">
        <v>168732127</v>
      </c>
      <c r="AS39" s="2" t="s">
        <v>145</v>
      </c>
      <c r="AT39" s="25" t="n">
        <v>0.25</v>
      </c>
      <c r="AU39" s="25" t="n">
        <v>0.145</v>
      </c>
      <c r="AV39" s="25" t="n">
        <v>0.05</v>
      </c>
      <c r="AW39" s="22" t="n">
        <f aca="false">FALSE()</f>
        <v>0</v>
      </c>
      <c r="AX39" s="22" t="n">
        <f aca="false">TRUE()</f>
        <v>1</v>
      </c>
      <c r="AY39" s="22" t="n">
        <f aca="false">FALSE()</f>
        <v>0</v>
      </c>
    </row>
    <row r="40" customFormat="false" ht="13.8" hidden="false" customHeight="false" outlineLevel="0" collapsed="false">
      <c r="A40" s="26" t="s">
        <v>201</v>
      </c>
      <c r="B40" s="21" t="s">
        <v>202</v>
      </c>
      <c r="C40" s="22" t="n">
        <v>0</v>
      </c>
      <c r="D40" s="22" t="n">
        <f aca="false">FALSE()</f>
        <v>0</v>
      </c>
      <c r="E40" s="0" t="s">
        <v>131</v>
      </c>
      <c r="F40" s="0" t="s">
        <v>132</v>
      </c>
      <c r="G40" s="0" t="n">
        <v>1000</v>
      </c>
      <c r="H40" s="0" t="n">
        <v>500</v>
      </c>
      <c r="I40" s="2" t="s">
        <v>133</v>
      </c>
      <c r="J40" s="2" t="s">
        <v>133</v>
      </c>
      <c r="K40" s="0" t="s">
        <v>134</v>
      </c>
      <c r="L40" s="0" t="s">
        <v>135</v>
      </c>
      <c r="M40" s="0" t="s">
        <v>136</v>
      </c>
      <c r="N40" s="0" t="s">
        <v>137</v>
      </c>
      <c r="O40" s="23" t="n">
        <v>0</v>
      </c>
      <c r="P40" s="22" t="n">
        <f aca="false">FALSE()</f>
        <v>0</v>
      </c>
      <c r="Q40" s="23" t="n">
        <v>0.022</v>
      </c>
      <c r="R40" s="0" t="n">
        <v>3</v>
      </c>
      <c r="S40" s="0" t="n">
        <v>75</v>
      </c>
      <c r="T40" s="0" t="n">
        <v>50</v>
      </c>
      <c r="U40" s="0" t="n">
        <v>60</v>
      </c>
      <c r="V40" s="23" t="n">
        <v>0.02</v>
      </c>
      <c r="W40" s="0" t="n">
        <v>0</v>
      </c>
      <c r="X40" s="0" t="n">
        <v>10</v>
      </c>
      <c r="Y40" s="23" t="n">
        <v>0.04</v>
      </c>
      <c r="Z40" s="23" t="n">
        <v>0.04</v>
      </c>
      <c r="AA40" s="23" t="n">
        <v>0.03</v>
      </c>
      <c r="AB40" s="23" t="n">
        <v>0.01</v>
      </c>
      <c r="AC40" s="23" t="n">
        <v>0.075</v>
      </c>
      <c r="AD40" s="23" t="s">
        <v>150</v>
      </c>
      <c r="AE40" s="4" t="n">
        <v>0.0841176933546983</v>
      </c>
      <c r="AF40" s="23" t="n">
        <v>0.135038463814562</v>
      </c>
      <c r="AG40" s="0" t="s">
        <v>139</v>
      </c>
      <c r="AH40" s="2" t="s">
        <v>151</v>
      </c>
      <c r="AI40" s="2" t="s">
        <v>141</v>
      </c>
      <c r="AJ40" s="0" t="n">
        <v>30</v>
      </c>
      <c r="AK40" s="0" t="s">
        <v>142</v>
      </c>
      <c r="AL40" s="0" t="n">
        <v>5</v>
      </c>
      <c r="AM40" s="0" t="n">
        <v>200</v>
      </c>
      <c r="AN40" s="2" t="s">
        <v>143</v>
      </c>
      <c r="AO40" s="0" t="n">
        <v>1</v>
      </c>
      <c r="AP40" s="2" t="s">
        <v>143</v>
      </c>
      <c r="AQ40" s="24" t="n">
        <v>0.75</v>
      </c>
      <c r="AR40" s="28" t="n">
        <v>168732127</v>
      </c>
      <c r="AS40" s="2" t="s">
        <v>145</v>
      </c>
      <c r="AT40" s="25" t="n">
        <v>0.25</v>
      </c>
      <c r="AU40" s="25" t="n">
        <v>0.145</v>
      </c>
      <c r="AV40" s="25" t="n">
        <v>0.05</v>
      </c>
      <c r="AW40" s="22" t="n">
        <f aca="false">FALSE()</f>
        <v>0</v>
      </c>
      <c r="AX40" s="22" t="n">
        <f aca="false">TRUE()</f>
        <v>1</v>
      </c>
      <c r="AY40" s="22" t="n">
        <f aca="false">FALSE()</f>
        <v>0</v>
      </c>
    </row>
    <row r="41" customFormat="false" ht="13.8" hidden="false" customHeight="false" outlineLevel="0" collapsed="false">
      <c r="A41" s="26" t="s">
        <v>203</v>
      </c>
      <c r="B41" s="21" t="s">
        <v>204</v>
      </c>
      <c r="C41" s="22" t="n">
        <v>0</v>
      </c>
      <c r="D41" s="22" t="n">
        <f aca="false">FALSE()</f>
        <v>0</v>
      </c>
      <c r="E41" s="0" t="s">
        <v>131</v>
      </c>
      <c r="F41" s="0" t="s">
        <v>132</v>
      </c>
      <c r="G41" s="0" t="n">
        <v>1000</v>
      </c>
      <c r="H41" s="0" t="n">
        <v>500</v>
      </c>
      <c r="I41" s="2" t="s">
        <v>133</v>
      </c>
      <c r="J41" s="2" t="s">
        <v>133</v>
      </c>
      <c r="K41" s="0" t="s">
        <v>134</v>
      </c>
      <c r="L41" s="0" t="s">
        <v>135</v>
      </c>
      <c r="M41" s="0" t="s">
        <v>136</v>
      </c>
      <c r="N41" s="0" t="s">
        <v>137</v>
      </c>
      <c r="O41" s="23" t="n">
        <v>0</v>
      </c>
      <c r="P41" s="22" t="n">
        <f aca="false">FALSE()</f>
        <v>0</v>
      </c>
      <c r="Q41" s="23" t="n">
        <v>0.022</v>
      </c>
      <c r="R41" s="0" t="n">
        <v>3</v>
      </c>
      <c r="S41" s="0" t="n">
        <v>75</v>
      </c>
      <c r="T41" s="0" t="n">
        <v>50</v>
      </c>
      <c r="U41" s="0" t="n">
        <v>60</v>
      </c>
      <c r="V41" s="23" t="n">
        <v>0.02</v>
      </c>
      <c r="W41" s="0" t="n">
        <v>0</v>
      </c>
      <c r="X41" s="0" t="n">
        <v>10</v>
      </c>
      <c r="Y41" s="23" t="n">
        <v>0.04</v>
      </c>
      <c r="Z41" s="23" t="n">
        <v>0.04</v>
      </c>
      <c r="AA41" s="23" t="n">
        <v>0.03</v>
      </c>
      <c r="AB41" s="23" t="n">
        <v>0.01</v>
      </c>
      <c r="AC41" s="23" t="n">
        <v>0.075</v>
      </c>
      <c r="AD41" s="23" t="s">
        <v>150</v>
      </c>
      <c r="AE41" s="4" t="n">
        <v>0.0863714515295892</v>
      </c>
      <c r="AF41" s="23" t="n">
        <v>0.150807503325194</v>
      </c>
      <c r="AG41" s="0" t="s">
        <v>139</v>
      </c>
      <c r="AH41" s="2" t="s">
        <v>151</v>
      </c>
      <c r="AI41" s="2" t="s">
        <v>141</v>
      </c>
      <c r="AJ41" s="0" t="n">
        <v>30</v>
      </c>
      <c r="AK41" s="0" t="s">
        <v>142</v>
      </c>
      <c r="AL41" s="0" t="n">
        <v>5</v>
      </c>
      <c r="AM41" s="0" t="n">
        <v>200</v>
      </c>
      <c r="AN41" s="2" t="s">
        <v>143</v>
      </c>
      <c r="AO41" s="0" t="n">
        <v>1</v>
      </c>
      <c r="AP41" s="2" t="s">
        <v>143</v>
      </c>
      <c r="AQ41" s="24" t="n">
        <v>0.75</v>
      </c>
      <c r="AR41" s="28" t="n">
        <v>168732127</v>
      </c>
      <c r="AS41" s="2" t="s">
        <v>145</v>
      </c>
      <c r="AT41" s="25" t="n">
        <v>0.25</v>
      </c>
      <c r="AU41" s="25" t="n">
        <v>0.145</v>
      </c>
      <c r="AV41" s="25" t="n">
        <v>0.05</v>
      </c>
      <c r="AW41" s="22" t="n">
        <f aca="false">FALSE()</f>
        <v>0</v>
      </c>
      <c r="AX41" s="22" t="n">
        <f aca="false">TRUE()</f>
        <v>1</v>
      </c>
      <c r="AY41" s="22" t="n">
        <f aca="false">FALSE()</f>
        <v>0</v>
      </c>
    </row>
    <row r="42" customFormat="false" ht="13.8" hidden="false" customHeight="false" outlineLevel="0" collapsed="false">
      <c r="B42" s="21"/>
      <c r="C42" s="22"/>
      <c r="D42" s="22"/>
      <c r="I42" s="2"/>
      <c r="J42" s="2"/>
      <c r="O42" s="23"/>
      <c r="P42" s="22"/>
      <c r="Q42" s="23"/>
      <c r="V42" s="23"/>
      <c r="Y42" s="23"/>
      <c r="Z42" s="23"/>
      <c r="AA42" s="23"/>
      <c r="AB42" s="23"/>
      <c r="AC42" s="23"/>
      <c r="AD42" s="23"/>
      <c r="AE42" s="0"/>
      <c r="AF42" s="23"/>
      <c r="AH42" s="2"/>
      <c r="AI42" s="2"/>
      <c r="AN42" s="2"/>
      <c r="AP42" s="2"/>
      <c r="AQ42" s="24"/>
      <c r="AS42" s="2"/>
      <c r="AT42" s="25"/>
      <c r="AU42" s="25"/>
      <c r="AV42" s="25"/>
      <c r="AW42" s="22"/>
      <c r="AX42" s="22"/>
      <c r="AY42" s="22"/>
    </row>
    <row r="43" s="2" customFormat="true" ht="13.8" hidden="false" customHeight="false" outlineLevel="0" collapsed="false">
      <c r="A43" s="2" t="s">
        <v>205</v>
      </c>
      <c r="B43" s="21" t="s">
        <v>206</v>
      </c>
      <c r="C43" s="22" t="n">
        <v>0</v>
      </c>
      <c r="D43" s="22" t="n">
        <f aca="false">FALSE()</f>
        <v>0</v>
      </c>
      <c r="E43" s="2" t="s">
        <v>131</v>
      </c>
      <c r="F43" s="2" t="s">
        <v>132</v>
      </c>
      <c r="G43" s="2" t="n">
        <v>1000</v>
      </c>
      <c r="H43" s="2" t="n">
        <v>500</v>
      </c>
      <c r="I43" s="2" t="s">
        <v>133</v>
      </c>
      <c r="J43" s="2" t="s">
        <v>133</v>
      </c>
      <c r="K43" s="2" t="s">
        <v>134</v>
      </c>
      <c r="L43" s="2" t="s">
        <v>135</v>
      </c>
      <c r="M43" s="2" t="s">
        <v>136</v>
      </c>
      <c r="N43" s="2" t="s">
        <v>137</v>
      </c>
      <c r="O43" s="23" t="n">
        <v>0</v>
      </c>
      <c r="P43" s="22" t="n">
        <f aca="false">FALSE()</f>
        <v>0</v>
      </c>
      <c r="Q43" s="23" t="n">
        <v>0.022</v>
      </c>
      <c r="R43" s="2" t="n">
        <v>3</v>
      </c>
      <c r="S43" s="0" t="n">
        <v>75</v>
      </c>
      <c r="T43" s="2" t="n">
        <v>50</v>
      </c>
      <c r="U43" s="2" t="n">
        <v>60</v>
      </c>
      <c r="V43" s="23" t="n">
        <v>0.02</v>
      </c>
      <c r="W43" s="0" t="n">
        <v>0</v>
      </c>
      <c r="X43" s="0" t="n">
        <v>10</v>
      </c>
      <c r="Y43" s="23" t="n">
        <v>0.04</v>
      </c>
      <c r="Z43" s="23" t="n">
        <v>0.04</v>
      </c>
      <c r="AA43" s="23" t="n">
        <v>0.03</v>
      </c>
      <c r="AB43" s="23" t="n">
        <v>0.01</v>
      </c>
      <c r="AC43" s="29" t="n">
        <v>0.115</v>
      </c>
      <c r="AD43" s="23" t="s">
        <v>150</v>
      </c>
      <c r="AE43" s="4" t="n">
        <v>0.1222</v>
      </c>
      <c r="AF43" s="23" t="n">
        <v>0.12</v>
      </c>
      <c r="AG43" s="2" t="s">
        <v>139</v>
      </c>
      <c r="AH43" s="2" t="s">
        <v>151</v>
      </c>
      <c r="AI43" s="2" t="s">
        <v>141</v>
      </c>
      <c r="AJ43" s="0" t="n">
        <v>30</v>
      </c>
      <c r="AK43" s="2" t="s">
        <v>142</v>
      </c>
      <c r="AL43" s="0" t="n">
        <v>5</v>
      </c>
      <c r="AM43" s="0" t="n">
        <v>200</v>
      </c>
      <c r="AN43" s="2" t="s">
        <v>143</v>
      </c>
      <c r="AO43" s="0" t="n">
        <v>1</v>
      </c>
      <c r="AP43" s="2" t="s">
        <v>143</v>
      </c>
      <c r="AQ43" s="24" t="n">
        <v>0.75</v>
      </c>
      <c r="AR43" s="28" t="n">
        <v>168732127</v>
      </c>
      <c r="AS43" s="2" t="s">
        <v>145</v>
      </c>
      <c r="AT43" s="25" t="n">
        <v>0.25</v>
      </c>
      <c r="AU43" s="25" t="n">
        <v>0.145</v>
      </c>
      <c r="AV43" s="25" t="n">
        <v>0.05</v>
      </c>
      <c r="AW43" s="22" t="n">
        <f aca="false">FALSE()</f>
        <v>0</v>
      </c>
      <c r="AX43" s="22" t="n">
        <f aca="false">TRUE()</f>
        <v>1</v>
      </c>
      <c r="AY43" s="22" t="n">
        <f aca="false">FALSE()</f>
        <v>0</v>
      </c>
    </row>
    <row r="44" customFormat="false" ht="13.8" hidden="false" customHeight="false" outlineLevel="0" collapsed="false">
      <c r="A44" s="2" t="s">
        <v>207</v>
      </c>
      <c r="B44" s="21" t="s">
        <v>208</v>
      </c>
      <c r="C44" s="22" t="n">
        <v>0</v>
      </c>
      <c r="D44" s="22" t="n">
        <f aca="false">FALSE()</f>
        <v>0</v>
      </c>
      <c r="E44" s="2" t="s">
        <v>131</v>
      </c>
      <c r="F44" s="2" t="s">
        <v>132</v>
      </c>
      <c r="G44" s="2" t="n">
        <v>1000</v>
      </c>
      <c r="H44" s="2" t="n">
        <v>500</v>
      </c>
      <c r="I44" s="2" t="s">
        <v>133</v>
      </c>
      <c r="J44" s="2" t="s">
        <v>133</v>
      </c>
      <c r="K44" s="2" t="s">
        <v>134</v>
      </c>
      <c r="L44" s="2" t="s">
        <v>135</v>
      </c>
      <c r="M44" s="2" t="s">
        <v>136</v>
      </c>
      <c r="N44" s="2" t="s">
        <v>137</v>
      </c>
      <c r="O44" s="23" t="n">
        <v>0</v>
      </c>
      <c r="P44" s="22" t="n">
        <f aca="false">FALSE()</f>
        <v>0</v>
      </c>
      <c r="Q44" s="23" t="n">
        <v>0.022</v>
      </c>
      <c r="R44" s="2" t="n">
        <v>3</v>
      </c>
      <c r="S44" s="0" t="n">
        <v>75</v>
      </c>
      <c r="T44" s="2" t="n">
        <v>50</v>
      </c>
      <c r="U44" s="2" t="n">
        <v>60</v>
      </c>
      <c r="V44" s="23" t="n">
        <v>0.02</v>
      </c>
      <c r="W44" s="0" t="n">
        <v>0</v>
      </c>
      <c r="X44" s="0" t="n">
        <v>10</v>
      </c>
      <c r="Y44" s="23" t="n">
        <v>0.04</v>
      </c>
      <c r="Z44" s="23" t="n">
        <v>0.04</v>
      </c>
      <c r="AA44" s="23" t="n">
        <v>0.03</v>
      </c>
      <c r="AB44" s="23" t="n">
        <v>0.01</v>
      </c>
      <c r="AC44" s="29" t="n">
        <v>0.105</v>
      </c>
      <c r="AD44" s="23" t="s">
        <v>150</v>
      </c>
      <c r="AE44" s="4" t="n">
        <v>0.1122</v>
      </c>
      <c r="AF44" s="23" t="n">
        <v>0.12</v>
      </c>
      <c r="AG44" s="2" t="s">
        <v>139</v>
      </c>
      <c r="AH44" s="2" t="s">
        <v>151</v>
      </c>
      <c r="AI44" s="2" t="s">
        <v>141</v>
      </c>
      <c r="AJ44" s="0" t="n">
        <v>30</v>
      </c>
      <c r="AK44" s="2" t="s">
        <v>142</v>
      </c>
      <c r="AL44" s="0" t="n">
        <v>5</v>
      </c>
      <c r="AM44" s="0" t="n">
        <v>200</v>
      </c>
      <c r="AN44" s="2" t="s">
        <v>143</v>
      </c>
      <c r="AO44" s="0" t="n">
        <v>1</v>
      </c>
      <c r="AP44" s="2" t="s">
        <v>143</v>
      </c>
      <c r="AQ44" s="24" t="n">
        <v>0.75</v>
      </c>
      <c r="AR44" s="28" t="n">
        <v>168732127</v>
      </c>
      <c r="AS44" s="2" t="s">
        <v>145</v>
      </c>
      <c r="AT44" s="25" t="n">
        <v>0.25</v>
      </c>
      <c r="AU44" s="25" t="n">
        <v>0.145</v>
      </c>
      <c r="AV44" s="25" t="n">
        <v>0.05</v>
      </c>
      <c r="AW44" s="22" t="n">
        <f aca="false">FALSE()</f>
        <v>0</v>
      </c>
      <c r="AX44" s="22" t="n">
        <f aca="false">TRUE()</f>
        <v>1</v>
      </c>
      <c r="AY44" s="22" t="n">
        <f aca="false">FALSE()</f>
        <v>0</v>
      </c>
    </row>
    <row r="45" customFormat="false" ht="13.8" hidden="false" customHeight="false" outlineLevel="0" collapsed="false">
      <c r="A45" s="2" t="s">
        <v>209</v>
      </c>
      <c r="B45" s="21" t="s">
        <v>210</v>
      </c>
      <c r="C45" s="22" t="n">
        <v>0</v>
      </c>
      <c r="D45" s="22" t="n">
        <f aca="false">FALSE()</f>
        <v>0</v>
      </c>
      <c r="E45" s="2" t="s">
        <v>131</v>
      </c>
      <c r="F45" s="2" t="s">
        <v>132</v>
      </c>
      <c r="G45" s="2" t="n">
        <v>1000</v>
      </c>
      <c r="H45" s="2" t="n">
        <v>500</v>
      </c>
      <c r="I45" s="2" t="s">
        <v>133</v>
      </c>
      <c r="J45" s="2" t="s">
        <v>133</v>
      </c>
      <c r="K45" s="2" t="s">
        <v>134</v>
      </c>
      <c r="L45" s="2" t="s">
        <v>135</v>
      </c>
      <c r="M45" s="2" t="s">
        <v>136</v>
      </c>
      <c r="N45" s="2" t="s">
        <v>137</v>
      </c>
      <c r="O45" s="23" t="n">
        <v>0</v>
      </c>
      <c r="P45" s="22" t="n">
        <f aca="false">FALSE()</f>
        <v>0</v>
      </c>
      <c r="Q45" s="23" t="n">
        <v>0.022</v>
      </c>
      <c r="R45" s="2" t="n">
        <v>3</v>
      </c>
      <c r="S45" s="0" t="n">
        <v>75</v>
      </c>
      <c r="T45" s="2" t="n">
        <v>50</v>
      </c>
      <c r="U45" s="2" t="n">
        <v>60</v>
      </c>
      <c r="V45" s="23" t="n">
        <v>0.02</v>
      </c>
      <c r="W45" s="0" t="n">
        <v>0</v>
      </c>
      <c r="X45" s="0" t="n">
        <v>10</v>
      </c>
      <c r="Y45" s="23" t="n">
        <v>0.04</v>
      </c>
      <c r="Z45" s="23" t="n">
        <v>0.04</v>
      </c>
      <c r="AA45" s="23" t="n">
        <v>0.03</v>
      </c>
      <c r="AB45" s="23" t="n">
        <v>0.01</v>
      </c>
      <c r="AC45" s="29" t="n">
        <v>0.095</v>
      </c>
      <c r="AD45" s="23" t="s">
        <v>150</v>
      </c>
      <c r="AE45" s="4" t="n">
        <v>0.1022</v>
      </c>
      <c r="AF45" s="23" t="n">
        <v>0.12</v>
      </c>
      <c r="AG45" s="2" t="s">
        <v>139</v>
      </c>
      <c r="AH45" s="2" t="s">
        <v>151</v>
      </c>
      <c r="AI45" s="2" t="s">
        <v>141</v>
      </c>
      <c r="AJ45" s="0" t="n">
        <v>30</v>
      </c>
      <c r="AK45" s="2" t="s">
        <v>142</v>
      </c>
      <c r="AL45" s="0" t="n">
        <v>5</v>
      </c>
      <c r="AM45" s="0" t="n">
        <v>200</v>
      </c>
      <c r="AN45" s="2" t="s">
        <v>143</v>
      </c>
      <c r="AO45" s="0" t="n">
        <v>1</v>
      </c>
      <c r="AP45" s="2" t="s">
        <v>143</v>
      </c>
      <c r="AQ45" s="24" t="n">
        <v>0.75</v>
      </c>
      <c r="AR45" s="28" t="n">
        <v>168732127</v>
      </c>
      <c r="AS45" s="2" t="s">
        <v>145</v>
      </c>
      <c r="AT45" s="25" t="n">
        <v>0.25</v>
      </c>
      <c r="AU45" s="25" t="n">
        <v>0.145</v>
      </c>
      <c r="AV45" s="25" t="n">
        <v>0.05</v>
      </c>
      <c r="AW45" s="22" t="n">
        <f aca="false">FALSE()</f>
        <v>0</v>
      </c>
      <c r="AX45" s="22" t="n">
        <f aca="false">TRUE()</f>
        <v>1</v>
      </c>
      <c r="AY45" s="22" t="n">
        <f aca="false">FALSE()</f>
        <v>0</v>
      </c>
    </row>
    <row r="46" customFormat="false" ht="13.8" hidden="false" customHeight="false" outlineLevel="0" collapsed="false">
      <c r="A46" s="2" t="s">
        <v>211</v>
      </c>
      <c r="B46" s="21" t="s">
        <v>212</v>
      </c>
      <c r="C46" s="22" t="n">
        <v>0</v>
      </c>
      <c r="D46" s="22" t="n">
        <f aca="false">FALSE()</f>
        <v>0</v>
      </c>
      <c r="E46" s="0" t="s">
        <v>131</v>
      </c>
      <c r="F46" s="0" t="s">
        <v>132</v>
      </c>
      <c r="G46" s="0" t="n">
        <v>1000</v>
      </c>
      <c r="H46" s="0" t="n">
        <v>500</v>
      </c>
      <c r="I46" s="2" t="s">
        <v>133</v>
      </c>
      <c r="J46" s="2" t="s">
        <v>133</v>
      </c>
      <c r="K46" s="0" t="s">
        <v>134</v>
      </c>
      <c r="L46" s="0" t="s">
        <v>135</v>
      </c>
      <c r="M46" s="0" t="s">
        <v>136</v>
      </c>
      <c r="N46" s="0" t="s">
        <v>137</v>
      </c>
      <c r="O46" s="23" t="n">
        <v>0</v>
      </c>
      <c r="P46" s="22" t="n">
        <f aca="false">FALSE()</f>
        <v>0</v>
      </c>
      <c r="Q46" s="23" t="n">
        <v>0.022</v>
      </c>
      <c r="R46" s="0" t="n">
        <v>3</v>
      </c>
      <c r="S46" s="0" t="n">
        <v>75</v>
      </c>
      <c r="T46" s="0" t="n">
        <v>50</v>
      </c>
      <c r="U46" s="0" t="n">
        <v>60</v>
      </c>
      <c r="V46" s="23" t="n">
        <v>0.02</v>
      </c>
      <c r="W46" s="0" t="n">
        <v>0</v>
      </c>
      <c r="X46" s="0" t="n">
        <v>10</v>
      </c>
      <c r="Y46" s="23" t="n">
        <v>0.04</v>
      </c>
      <c r="Z46" s="23" t="n">
        <v>0.04</v>
      </c>
      <c r="AA46" s="23" t="n">
        <v>0.03</v>
      </c>
      <c r="AB46" s="23" t="n">
        <v>0.01</v>
      </c>
      <c r="AC46" s="23" t="n">
        <v>0.085</v>
      </c>
      <c r="AD46" s="23" t="s">
        <v>150</v>
      </c>
      <c r="AE46" s="4" t="n">
        <v>0.0922</v>
      </c>
      <c r="AF46" s="23" t="n">
        <v>0.12</v>
      </c>
      <c r="AG46" s="0" t="s">
        <v>139</v>
      </c>
      <c r="AH46" s="2" t="s">
        <v>151</v>
      </c>
      <c r="AI46" s="2" t="s">
        <v>141</v>
      </c>
      <c r="AJ46" s="0" t="n">
        <v>30</v>
      </c>
      <c r="AK46" s="0" t="s">
        <v>142</v>
      </c>
      <c r="AL46" s="0" t="n">
        <v>5</v>
      </c>
      <c r="AM46" s="0" t="n">
        <v>200</v>
      </c>
      <c r="AN46" s="2" t="s">
        <v>143</v>
      </c>
      <c r="AO46" s="0" t="n">
        <v>1</v>
      </c>
      <c r="AP46" s="2" t="s">
        <v>143</v>
      </c>
      <c r="AQ46" s="24" t="n">
        <v>0.75</v>
      </c>
      <c r="AR46" s="28" t="n">
        <v>168732127</v>
      </c>
      <c r="AS46" s="2" t="s">
        <v>145</v>
      </c>
      <c r="AT46" s="25" t="n">
        <v>0.25</v>
      </c>
      <c r="AU46" s="25" t="n">
        <v>0.145</v>
      </c>
      <c r="AV46" s="25" t="n">
        <v>0.05</v>
      </c>
      <c r="AW46" s="22" t="n">
        <f aca="false">FALSE()</f>
        <v>0</v>
      </c>
      <c r="AX46" s="22" t="n">
        <f aca="false">TRUE()</f>
        <v>1</v>
      </c>
      <c r="AY46" s="22" t="n">
        <f aca="false">FALSE()</f>
        <v>0</v>
      </c>
    </row>
    <row r="47" customFormat="false" ht="13.8" hidden="false" customHeight="false" outlineLevel="0" collapsed="false">
      <c r="A47" s="2" t="s">
        <v>213</v>
      </c>
      <c r="B47" s="21" t="s">
        <v>214</v>
      </c>
      <c r="C47" s="22" t="n">
        <v>0</v>
      </c>
      <c r="D47" s="22" t="n">
        <f aca="false">FALSE()</f>
        <v>0</v>
      </c>
      <c r="E47" s="0" t="s">
        <v>131</v>
      </c>
      <c r="F47" s="0" t="s">
        <v>132</v>
      </c>
      <c r="G47" s="0" t="n">
        <v>1000</v>
      </c>
      <c r="H47" s="0" t="n">
        <v>500</v>
      </c>
      <c r="I47" s="2" t="s">
        <v>133</v>
      </c>
      <c r="J47" s="2" t="s">
        <v>133</v>
      </c>
      <c r="K47" s="0" t="s">
        <v>134</v>
      </c>
      <c r="L47" s="0" t="s">
        <v>135</v>
      </c>
      <c r="M47" s="0" t="s">
        <v>136</v>
      </c>
      <c r="N47" s="0" t="s">
        <v>137</v>
      </c>
      <c r="O47" s="23" t="n">
        <v>0</v>
      </c>
      <c r="P47" s="22" t="n">
        <f aca="false">FALSE()</f>
        <v>0</v>
      </c>
      <c r="Q47" s="23" t="n">
        <v>0.022</v>
      </c>
      <c r="R47" s="0" t="n">
        <v>3</v>
      </c>
      <c r="S47" s="0" t="n">
        <v>75</v>
      </c>
      <c r="T47" s="0" t="n">
        <v>50</v>
      </c>
      <c r="U47" s="0" t="n">
        <v>60</v>
      </c>
      <c r="V47" s="23" t="n">
        <v>0.02</v>
      </c>
      <c r="W47" s="0" t="n">
        <v>0</v>
      </c>
      <c r="X47" s="0" t="n">
        <v>10</v>
      </c>
      <c r="Y47" s="23" t="n">
        <v>0.04</v>
      </c>
      <c r="Z47" s="23" t="n">
        <v>0.04</v>
      </c>
      <c r="AA47" s="23" t="n">
        <v>0.03</v>
      </c>
      <c r="AB47" s="23" t="n">
        <v>0.01</v>
      </c>
      <c r="AC47" s="23" t="n">
        <v>0.08</v>
      </c>
      <c r="AD47" s="23" t="s">
        <v>150</v>
      </c>
      <c r="AE47" s="4" t="n">
        <v>0.0872</v>
      </c>
      <c r="AF47" s="23" t="n">
        <v>0.12</v>
      </c>
      <c r="AG47" s="0" t="s">
        <v>139</v>
      </c>
      <c r="AH47" s="2" t="s">
        <v>151</v>
      </c>
      <c r="AI47" s="2" t="s">
        <v>141</v>
      </c>
      <c r="AJ47" s="0" t="n">
        <v>30</v>
      </c>
      <c r="AK47" s="0" t="s">
        <v>142</v>
      </c>
      <c r="AL47" s="0" t="n">
        <v>5</v>
      </c>
      <c r="AM47" s="0" t="n">
        <v>200</v>
      </c>
      <c r="AN47" s="2" t="s">
        <v>143</v>
      </c>
      <c r="AO47" s="0" t="n">
        <v>1</v>
      </c>
      <c r="AP47" s="2" t="s">
        <v>143</v>
      </c>
      <c r="AQ47" s="24" t="n">
        <v>0.75</v>
      </c>
      <c r="AR47" s="28" t="n">
        <v>168732127</v>
      </c>
      <c r="AS47" s="2" t="s">
        <v>145</v>
      </c>
      <c r="AT47" s="25" t="n">
        <v>0.25</v>
      </c>
      <c r="AU47" s="25" t="n">
        <v>0.145</v>
      </c>
      <c r="AV47" s="25" t="n">
        <v>0.05</v>
      </c>
      <c r="AW47" s="22" t="n">
        <f aca="false">FALSE()</f>
        <v>0</v>
      </c>
      <c r="AX47" s="22" t="n">
        <f aca="false">TRUE()</f>
        <v>1</v>
      </c>
      <c r="AY47" s="22" t="n">
        <f aca="false">FALSE()</f>
        <v>0</v>
      </c>
    </row>
    <row r="48" customFormat="false" ht="13.8" hidden="false" customHeight="false" outlineLevel="0" collapsed="false">
      <c r="A48" s="2" t="s">
        <v>215</v>
      </c>
      <c r="B48" s="21" t="s">
        <v>216</v>
      </c>
      <c r="C48" s="22" t="n">
        <v>0</v>
      </c>
      <c r="D48" s="22" t="n">
        <f aca="false">FALSE()</f>
        <v>0</v>
      </c>
      <c r="E48" s="0" t="s">
        <v>131</v>
      </c>
      <c r="F48" s="0" t="s">
        <v>132</v>
      </c>
      <c r="G48" s="0" t="n">
        <v>1000</v>
      </c>
      <c r="H48" s="0" t="n">
        <v>500</v>
      </c>
      <c r="I48" s="2" t="s">
        <v>133</v>
      </c>
      <c r="J48" s="2" t="s">
        <v>133</v>
      </c>
      <c r="K48" s="0" t="s">
        <v>134</v>
      </c>
      <c r="L48" s="0" t="s">
        <v>135</v>
      </c>
      <c r="M48" s="0" t="s">
        <v>136</v>
      </c>
      <c r="N48" s="0" t="s">
        <v>137</v>
      </c>
      <c r="O48" s="23" t="n">
        <v>0</v>
      </c>
      <c r="P48" s="22" t="n">
        <f aca="false">FALSE()</f>
        <v>0</v>
      </c>
      <c r="Q48" s="23" t="n">
        <v>0.022</v>
      </c>
      <c r="R48" s="0" t="n">
        <v>3</v>
      </c>
      <c r="S48" s="0" t="n">
        <v>75</v>
      </c>
      <c r="T48" s="0" t="n">
        <v>50</v>
      </c>
      <c r="U48" s="0" t="n">
        <v>60</v>
      </c>
      <c r="V48" s="23" t="n">
        <v>0.02</v>
      </c>
      <c r="W48" s="0" t="n">
        <v>0</v>
      </c>
      <c r="X48" s="0" t="n">
        <v>10</v>
      </c>
      <c r="Y48" s="23" t="n">
        <v>0.04</v>
      </c>
      <c r="Z48" s="23" t="n">
        <v>0.04</v>
      </c>
      <c r="AA48" s="23" t="n">
        <v>0.03</v>
      </c>
      <c r="AB48" s="23" t="n">
        <v>0.01</v>
      </c>
      <c r="AC48" s="23" t="n">
        <v>0.075</v>
      </c>
      <c r="AD48" s="23" t="s">
        <v>150</v>
      </c>
      <c r="AE48" s="4" t="n">
        <v>0.0822</v>
      </c>
      <c r="AF48" s="23" t="n">
        <v>0.12</v>
      </c>
      <c r="AG48" s="0" t="s">
        <v>139</v>
      </c>
      <c r="AH48" s="2" t="s">
        <v>151</v>
      </c>
      <c r="AI48" s="2" t="s">
        <v>141</v>
      </c>
      <c r="AJ48" s="0" t="n">
        <v>30</v>
      </c>
      <c r="AK48" s="0" t="s">
        <v>142</v>
      </c>
      <c r="AL48" s="0" t="n">
        <v>5</v>
      </c>
      <c r="AM48" s="0" t="n">
        <v>200</v>
      </c>
      <c r="AN48" s="2" t="s">
        <v>143</v>
      </c>
      <c r="AO48" s="0" t="n">
        <v>1</v>
      </c>
      <c r="AP48" s="2" t="s">
        <v>143</v>
      </c>
      <c r="AQ48" s="24" t="n">
        <v>0.75</v>
      </c>
      <c r="AR48" s="28" t="n">
        <v>168732127</v>
      </c>
      <c r="AS48" s="2" t="s">
        <v>145</v>
      </c>
      <c r="AT48" s="25" t="n">
        <v>0.25</v>
      </c>
      <c r="AU48" s="25" t="n">
        <v>0.145</v>
      </c>
      <c r="AV48" s="25" t="n">
        <v>0.05</v>
      </c>
      <c r="AW48" s="22" t="n">
        <f aca="false">FALSE()</f>
        <v>0</v>
      </c>
      <c r="AX48" s="22" t="n">
        <f aca="false">TRUE()</f>
        <v>1</v>
      </c>
      <c r="AY48" s="22" t="n">
        <f aca="false">FALSE()</f>
        <v>0</v>
      </c>
    </row>
    <row r="49" customFormat="false" ht="13.8" hidden="false" customHeight="false" outlineLevel="0" collapsed="false">
      <c r="A49" s="2" t="s">
        <v>217</v>
      </c>
      <c r="B49" s="21" t="s">
        <v>218</v>
      </c>
      <c r="C49" s="22" t="n">
        <v>0</v>
      </c>
      <c r="D49" s="22" t="n">
        <f aca="false">FALSE()</f>
        <v>0</v>
      </c>
      <c r="E49" s="0" t="s">
        <v>131</v>
      </c>
      <c r="F49" s="0" t="s">
        <v>132</v>
      </c>
      <c r="G49" s="0" t="n">
        <v>1000</v>
      </c>
      <c r="H49" s="0" t="n">
        <v>500</v>
      </c>
      <c r="I49" s="2" t="s">
        <v>133</v>
      </c>
      <c r="J49" s="2" t="s">
        <v>133</v>
      </c>
      <c r="K49" s="0" t="s">
        <v>134</v>
      </c>
      <c r="L49" s="0" t="s">
        <v>135</v>
      </c>
      <c r="M49" s="0" t="s">
        <v>136</v>
      </c>
      <c r="N49" s="0" t="s">
        <v>137</v>
      </c>
      <c r="O49" s="23" t="n">
        <v>0</v>
      </c>
      <c r="P49" s="22" t="n">
        <f aca="false">FALSE()</f>
        <v>0</v>
      </c>
      <c r="Q49" s="23" t="n">
        <v>0.022</v>
      </c>
      <c r="R49" s="0" t="n">
        <v>3</v>
      </c>
      <c r="S49" s="0" t="n">
        <v>75</v>
      </c>
      <c r="T49" s="0" t="n">
        <v>50</v>
      </c>
      <c r="U49" s="0" t="n">
        <v>60</v>
      </c>
      <c r="V49" s="23" t="n">
        <v>0.02</v>
      </c>
      <c r="W49" s="0" t="n">
        <v>0</v>
      </c>
      <c r="X49" s="0" t="n">
        <v>10</v>
      </c>
      <c r="Y49" s="23" t="n">
        <v>0.04</v>
      </c>
      <c r="Z49" s="23" t="n">
        <v>0.04</v>
      </c>
      <c r="AA49" s="23" t="n">
        <v>0.03</v>
      </c>
      <c r="AB49" s="23" t="n">
        <v>0.01</v>
      </c>
      <c r="AC49" s="23" t="n">
        <v>0.07</v>
      </c>
      <c r="AD49" s="23" t="s">
        <v>150</v>
      </c>
      <c r="AE49" s="4" t="n">
        <v>0.0772</v>
      </c>
      <c r="AF49" s="23" t="n">
        <v>0.12</v>
      </c>
      <c r="AG49" s="0" t="s">
        <v>139</v>
      </c>
      <c r="AH49" s="2" t="s">
        <v>151</v>
      </c>
      <c r="AI49" s="2" t="s">
        <v>141</v>
      </c>
      <c r="AJ49" s="0" t="n">
        <v>30</v>
      </c>
      <c r="AK49" s="0" t="s">
        <v>142</v>
      </c>
      <c r="AL49" s="0" t="n">
        <v>5</v>
      </c>
      <c r="AM49" s="0" t="n">
        <v>200</v>
      </c>
      <c r="AN49" s="2" t="s">
        <v>143</v>
      </c>
      <c r="AO49" s="0" t="n">
        <v>1</v>
      </c>
      <c r="AP49" s="2" t="s">
        <v>143</v>
      </c>
      <c r="AQ49" s="24" t="n">
        <v>0.75</v>
      </c>
      <c r="AR49" s="28" t="n">
        <v>168732127</v>
      </c>
      <c r="AS49" s="2" t="s">
        <v>145</v>
      </c>
      <c r="AT49" s="25" t="n">
        <v>0.25</v>
      </c>
      <c r="AU49" s="25" t="n">
        <v>0.145</v>
      </c>
      <c r="AV49" s="25" t="n">
        <v>0.05</v>
      </c>
      <c r="AW49" s="22" t="n">
        <f aca="false">FALSE()</f>
        <v>0</v>
      </c>
      <c r="AX49" s="22" t="n">
        <f aca="false">TRUE()</f>
        <v>1</v>
      </c>
      <c r="AY49" s="22" t="n">
        <f aca="false">FALSE()</f>
        <v>0</v>
      </c>
    </row>
    <row r="50" customFormat="false" ht="13.8" hidden="false" customHeight="false" outlineLevel="0" collapsed="false">
      <c r="A50" s="2" t="s">
        <v>219</v>
      </c>
      <c r="B50" s="21" t="s">
        <v>220</v>
      </c>
      <c r="C50" s="22" t="n">
        <v>0</v>
      </c>
      <c r="D50" s="22" t="n">
        <f aca="false">FALSE()</f>
        <v>0</v>
      </c>
      <c r="E50" s="0" t="s">
        <v>131</v>
      </c>
      <c r="F50" s="0" t="s">
        <v>132</v>
      </c>
      <c r="G50" s="0" t="n">
        <v>1000</v>
      </c>
      <c r="H50" s="0" t="n">
        <v>500</v>
      </c>
      <c r="I50" s="2" t="s">
        <v>133</v>
      </c>
      <c r="J50" s="2" t="s">
        <v>133</v>
      </c>
      <c r="K50" s="0" t="s">
        <v>134</v>
      </c>
      <c r="L50" s="0" t="s">
        <v>135</v>
      </c>
      <c r="M50" s="0" t="s">
        <v>136</v>
      </c>
      <c r="N50" s="0" t="s">
        <v>137</v>
      </c>
      <c r="O50" s="23" t="n">
        <v>0</v>
      </c>
      <c r="P50" s="22" t="n">
        <f aca="false">FALSE()</f>
        <v>0</v>
      </c>
      <c r="Q50" s="23" t="n">
        <v>0.022</v>
      </c>
      <c r="R50" s="0" t="n">
        <v>3</v>
      </c>
      <c r="S50" s="0" t="n">
        <v>75</v>
      </c>
      <c r="T50" s="0" t="n">
        <v>50</v>
      </c>
      <c r="U50" s="0" t="n">
        <v>60</v>
      </c>
      <c r="V50" s="23" t="n">
        <v>0.02</v>
      </c>
      <c r="W50" s="0" t="n">
        <v>0</v>
      </c>
      <c r="X50" s="0" t="n">
        <v>10</v>
      </c>
      <c r="Y50" s="23" t="n">
        <v>0.04</v>
      </c>
      <c r="Z50" s="23" t="n">
        <v>0.04</v>
      </c>
      <c r="AA50" s="23" t="n">
        <v>0.03</v>
      </c>
      <c r="AB50" s="23" t="n">
        <v>0.01</v>
      </c>
      <c r="AC50" s="23" t="n">
        <v>0.065</v>
      </c>
      <c r="AD50" s="23" t="s">
        <v>150</v>
      </c>
      <c r="AE50" s="4" t="n">
        <v>0.0722</v>
      </c>
      <c r="AF50" s="23" t="n">
        <v>0.12</v>
      </c>
      <c r="AG50" s="0" t="s">
        <v>139</v>
      </c>
      <c r="AH50" s="2" t="s">
        <v>151</v>
      </c>
      <c r="AI50" s="2" t="s">
        <v>141</v>
      </c>
      <c r="AJ50" s="0" t="n">
        <v>30</v>
      </c>
      <c r="AK50" s="0" t="s">
        <v>142</v>
      </c>
      <c r="AL50" s="0" t="n">
        <v>5</v>
      </c>
      <c r="AM50" s="0" t="n">
        <v>200</v>
      </c>
      <c r="AN50" s="2" t="s">
        <v>143</v>
      </c>
      <c r="AO50" s="0" t="n">
        <v>1</v>
      </c>
      <c r="AP50" s="2" t="s">
        <v>143</v>
      </c>
      <c r="AQ50" s="24" t="n">
        <v>0.75</v>
      </c>
      <c r="AR50" s="28" t="n">
        <v>168732127</v>
      </c>
      <c r="AS50" s="2" t="s">
        <v>145</v>
      </c>
      <c r="AT50" s="25" t="n">
        <v>0.25</v>
      </c>
      <c r="AU50" s="25" t="n">
        <v>0.145</v>
      </c>
      <c r="AV50" s="25" t="n">
        <v>0.05</v>
      </c>
      <c r="AW50" s="22" t="n">
        <f aca="false">FALSE()</f>
        <v>0</v>
      </c>
      <c r="AX50" s="22" t="n">
        <f aca="false">TRUE()</f>
        <v>1</v>
      </c>
      <c r="AY50" s="22" t="n">
        <f aca="false">FALSE()</f>
        <v>0</v>
      </c>
    </row>
    <row r="51" customFormat="false" ht="13.8" hidden="false" customHeight="false" outlineLevel="0" collapsed="false">
      <c r="B51" s="21"/>
      <c r="C51" s="22"/>
      <c r="D51" s="22"/>
      <c r="I51" s="2"/>
      <c r="J51" s="2"/>
      <c r="O51" s="23"/>
      <c r="P51" s="22"/>
      <c r="Q51" s="23"/>
      <c r="V51" s="23"/>
      <c r="Y51" s="23"/>
      <c r="Z51" s="23"/>
      <c r="AA51" s="23"/>
      <c r="AB51" s="23"/>
      <c r="AC51" s="23"/>
      <c r="AD51" s="23"/>
      <c r="AE51" s="0"/>
      <c r="AF51" s="23"/>
      <c r="AH51" s="2"/>
      <c r="AI51" s="2"/>
      <c r="AN51" s="2"/>
      <c r="AP51" s="2"/>
      <c r="AQ51" s="24"/>
      <c r="AS51" s="2"/>
      <c r="AT51" s="25"/>
      <c r="AU51" s="25"/>
      <c r="AV51" s="25"/>
      <c r="AW51" s="22"/>
      <c r="AX51" s="22"/>
      <c r="AY51" s="22"/>
    </row>
    <row r="52" s="2" customFormat="true" ht="13.8" hidden="false" customHeight="false" outlineLevel="0" collapsed="false">
      <c r="A52" s="2" t="s">
        <v>221</v>
      </c>
      <c r="B52" s="21" t="s">
        <v>222</v>
      </c>
      <c r="C52" s="22" t="n">
        <v>0</v>
      </c>
      <c r="D52" s="22" t="n">
        <f aca="false">FALSE()</f>
        <v>0</v>
      </c>
      <c r="E52" s="2" t="s">
        <v>131</v>
      </c>
      <c r="F52" s="2" t="s">
        <v>132</v>
      </c>
      <c r="G52" s="2" t="n">
        <v>1000</v>
      </c>
      <c r="H52" s="2" t="n">
        <v>500</v>
      </c>
      <c r="I52" s="2" t="s">
        <v>133</v>
      </c>
      <c r="J52" s="2" t="s">
        <v>133</v>
      </c>
      <c r="K52" s="2" t="s">
        <v>134</v>
      </c>
      <c r="L52" s="2" t="s">
        <v>135</v>
      </c>
      <c r="M52" s="2" t="s">
        <v>136</v>
      </c>
      <c r="N52" s="2" t="s">
        <v>137</v>
      </c>
      <c r="O52" s="23" t="n">
        <v>0</v>
      </c>
      <c r="P52" s="22" t="n">
        <f aca="false">FALSE()</f>
        <v>0</v>
      </c>
      <c r="Q52" s="23" t="n">
        <v>0.022</v>
      </c>
      <c r="R52" s="2" t="n">
        <v>3</v>
      </c>
      <c r="S52" s="0" t="n">
        <v>75</v>
      </c>
      <c r="T52" s="2" t="n">
        <v>50</v>
      </c>
      <c r="U52" s="2" t="n">
        <v>60</v>
      </c>
      <c r="V52" s="23" t="n">
        <v>0.02</v>
      </c>
      <c r="W52" s="0" t="n">
        <v>0</v>
      </c>
      <c r="X52" s="0" t="n">
        <v>10</v>
      </c>
      <c r="Y52" s="23" t="n">
        <v>0.04</v>
      </c>
      <c r="Z52" s="23" t="n">
        <v>0.04</v>
      </c>
      <c r="AA52" s="23" t="n">
        <v>0.03</v>
      </c>
      <c r="AB52" s="23" t="n">
        <v>0.01</v>
      </c>
      <c r="AC52" s="30" t="n">
        <v>0.075</v>
      </c>
      <c r="AD52" s="23" t="s">
        <v>150</v>
      </c>
      <c r="AE52" s="4" t="n">
        <v>0.1222</v>
      </c>
      <c r="AF52" s="23" t="n">
        <v>0.12</v>
      </c>
      <c r="AG52" s="2" t="s">
        <v>139</v>
      </c>
      <c r="AH52" s="2" t="s">
        <v>151</v>
      </c>
      <c r="AI52" s="2" t="s">
        <v>141</v>
      </c>
      <c r="AJ52" s="0" t="n">
        <v>30</v>
      </c>
      <c r="AK52" s="2" t="s">
        <v>142</v>
      </c>
      <c r="AL52" s="0" t="n">
        <v>5</v>
      </c>
      <c r="AM52" s="0" t="n">
        <v>200</v>
      </c>
      <c r="AN52" s="2" t="s">
        <v>143</v>
      </c>
      <c r="AO52" s="0" t="n">
        <v>1</v>
      </c>
      <c r="AP52" s="2" t="s">
        <v>143</v>
      </c>
      <c r="AQ52" s="24" t="n">
        <v>0.75</v>
      </c>
      <c r="AR52" s="28" t="n">
        <v>168732127</v>
      </c>
      <c r="AS52" s="2" t="s">
        <v>145</v>
      </c>
      <c r="AT52" s="25" t="n">
        <v>0.25</v>
      </c>
      <c r="AU52" s="25" t="n">
        <v>0.145</v>
      </c>
      <c r="AV52" s="25" t="n">
        <v>0.05</v>
      </c>
      <c r="AW52" s="22" t="n">
        <f aca="false">FALSE()</f>
        <v>0</v>
      </c>
      <c r="AX52" s="22" t="n">
        <f aca="false">TRUE()</f>
        <v>1</v>
      </c>
      <c r="AY52" s="22" t="n">
        <f aca="false">FALSE()</f>
        <v>0</v>
      </c>
    </row>
    <row r="53" s="2" customFormat="true" ht="13.8" hidden="false" customHeight="false" outlineLevel="0" collapsed="false">
      <c r="A53" s="2" t="s">
        <v>223</v>
      </c>
      <c r="B53" s="21" t="s">
        <v>224</v>
      </c>
      <c r="C53" s="22" t="n">
        <v>0</v>
      </c>
      <c r="D53" s="22" t="n">
        <f aca="false">FALSE()</f>
        <v>0</v>
      </c>
      <c r="E53" s="2" t="s">
        <v>131</v>
      </c>
      <c r="F53" s="2" t="s">
        <v>132</v>
      </c>
      <c r="G53" s="2" t="n">
        <v>1000</v>
      </c>
      <c r="H53" s="2" t="n">
        <v>500</v>
      </c>
      <c r="I53" s="2" t="s">
        <v>133</v>
      </c>
      <c r="J53" s="2" t="s">
        <v>133</v>
      </c>
      <c r="K53" s="2" t="s">
        <v>134</v>
      </c>
      <c r="L53" s="2" t="s">
        <v>135</v>
      </c>
      <c r="M53" s="2" t="s">
        <v>136</v>
      </c>
      <c r="N53" s="2" t="s">
        <v>137</v>
      </c>
      <c r="O53" s="23" t="n">
        <v>0</v>
      </c>
      <c r="P53" s="22" t="n">
        <f aca="false">FALSE()</f>
        <v>0</v>
      </c>
      <c r="Q53" s="23" t="n">
        <v>0.022</v>
      </c>
      <c r="R53" s="2" t="n">
        <v>3</v>
      </c>
      <c r="S53" s="0" t="n">
        <v>75</v>
      </c>
      <c r="T53" s="2" t="n">
        <v>50</v>
      </c>
      <c r="U53" s="2" t="n">
        <v>60</v>
      </c>
      <c r="V53" s="23" t="n">
        <v>0.02</v>
      </c>
      <c r="W53" s="0" t="n">
        <v>0</v>
      </c>
      <c r="X53" s="0" t="n">
        <v>10</v>
      </c>
      <c r="Y53" s="23" t="n">
        <v>0.04</v>
      </c>
      <c r="Z53" s="23" t="n">
        <v>0.04</v>
      </c>
      <c r="AA53" s="23" t="n">
        <v>0.03</v>
      </c>
      <c r="AB53" s="23" t="n">
        <v>0.01</v>
      </c>
      <c r="AC53" s="30" t="n">
        <v>0.075</v>
      </c>
      <c r="AD53" s="23" t="s">
        <v>150</v>
      </c>
      <c r="AE53" s="4" t="n">
        <v>0.1122</v>
      </c>
      <c r="AF53" s="23" t="n">
        <v>0.12</v>
      </c>
      <c r="AG53" s="2" t="s">
        <v>139</v>
      </c>
      <c r="AH53" s="2" t="s">
        <v>151</v>
      </c>
      <c r="AI53" s="2" t="s">
        <v>141</v>
      </c>
      <c r="AJ53" s="0" t="n">
        <v>30</v>
      </c>
      <c r="AK53" s="2" t="s">
        <v>142</v>
      </c>
      <c r="AL53" s="0" t="n">
        <v>5</v>
      </c>
      <c r="AM53" s="0" t="n">
        <v>200</v>
      </c>
      <c r="AN53" s="2" t="s">
        <v>143</v>
      </c>
      <c r="AO53" s="0" t="n">
        <v>1</v>
      </c>
      <c r="AP53" s="2" t="s">
        <v>143</v>
      </c>
      <c r="AQ53" s="24" t="n">
        <v>0.75</v>
      </c>
      <c r="AR53" s="28" t="n">
        <v>168732127</v>
      </c>
      <c r="AS53" s="2" t="s">
        <v>145</v>
      </c>
      <c r="AT53" s="25" t="n">
        <v>0.25</v>
      </c>
      <c r="AU53" s="25" t="n">
        <v>0.145</v>
      </c>
      <c r="AV53" s="25" t="n">
        <v>0.05</v>
      </c>
      <c r="AW53" s="22" t="n">
        <f aca="false">FALSE()</f>
        <v>0</v>
      </c>
      <c r="AX53" s="22" t="n">
        <f aca="false">TRUE()</f>
        <v>1</v>
      </c>
      <c r="AY53" s="22" t="n">
        <f aca="false">FALSE()</f>
        <v>0</v>
      </c>
    </row>
    <row r="54" s="2" customFormat="true" ht="13.8" hidden="false" customHeight="false" outlineLevel="0" collapsed="false">
      <c r="A54" s="2" t="s">
        <v>225</v>
      </c>
      <c r="B54" s="21" t="s">
        <v>226</v>
      </c>
      <c r="C54" s="22" t="n">
        <v>0</v>
      </c>
      <c r="D54" s="22" t="n">
        <f aca="false">FALSE()</f>
        <v>0</v>
      </c>
      <c r="E54" s="2" t="s">
        <v>131</v>
      </c>
      <c r="F54" s="2" t="s">
        <v>132</v>
      </c>
      <c r="G54" s="2" t="n">
        <v>1000</v>
      </c>
      <c r="H54" s="2" t="n">
        <v>500</v>
      </c>
      <c r="I54" s="2" t="s">
        <v>133</v>
      </c>
      <c r="J54" s="2" t="s">
        <v>133</v>
      </c>
      <c r="K54" s="2" t="s">
        <v>134</v>
      </c>
      <c r="L54" s="2" t="s">
        <v>135</v>
      </c>
      <c r="M54" s="2" t="s">
        <v>136</v>
      </c>
      <c r="N54" s="2" t="s">
        <v>137</v>
      </c>
      <c r="O54" s="23" t="n">
        <v>0</v>
      </c>
      <c r="P54" s="22" t="n">
        <f aca="false">FALSE()</f>
        <v>0</v>
      </c>
      <c r="Q54" s="23" t="n">
        <v>0.022</v>
      </c>
      <c r="R54" s="2" t="n">
        <v>3</v>
      </c>
      <c r="S54" s="0" t="n">
        <v>75</v>
      </c>
      <c r="T54" s="2" t="n">
        <v>50</v>
      </c>
      <c r="U54" s="2" t="n">
        <v>60</v>
      </c>
      <c r="V54" s="23" t="n">
        <v>0.02</v>
      </c>
      <c r="W54" s="0" t="n">
        <v>0</v>
      </c>
      <c r="X54" s="0" t="n">
        <v>10</v>
      </c>
      <c r="Y54" s="23" t="n">
        <v>0.04</v>
      </c>
      <c r="Z54" s="23" t="n">
        <v>0.04</v>
      </c>
      <c r="AA54" s="23" t="n">
        <v>0.03</v>
      </c>
      <c r="AB54" s="23" t="n">
        <v>0.01</v>
      </c>
      <c r="AC54" s="30" t="n">
        <v>0.075</v>
      </c>
      <c r="AD54" s="23" t="s">
        <v>150</v>
      </c>
      <c r="AE54" s="4" t="n">
        <v>0.1022</v>
      </c>
      <c r="AF54" s="23" t="n">
        <v>0.12</v>
      </c>
      <c r="AG54" s="2" t="s">
        <v>139</v>
      </c>
      <c r="AH54" s="2" t="s">
        <v>151</v>
      </c>
      <c r="AI54" s="2" t="s">
        <v>141</v>
      </c>
      <c r="AJ54" s="0" t="n">
        <v>30</v>
      </c>
      <c r="AK54" s="2" t="s">
        <v>142</v>
      </c>
      <c r="AL54" s="0" t="n">
        <v>5</v>
      </c>
      <c r="AM54" s="0" t="n">
        <v>200</v>
      </c>
      <c r="AN54" s="2" t="s">
        <v>143</v>
      </c>
      <c r="AO54" s="0" t="n">
        <v>1</v>
      </c>
      <c r="AP54" s="2" t="s">
        <v>143</v>
      </c>
      <c r="AQ54" s="24" t="n">
        <v>0.75</v>
      </c>
      <c r="AR54" s="28" t="n">
        <v>168732127</v>
      </c>
      <c r="AS54" s="2" t="s">
        <v>145</v>
      </c>
      <c r="AT54" s="25" t="n">
        <v>0.25</v>
      </c>
      <c r="AU54" s="25" t="n">
        <v>0.145</v>
      </c>
      <c r="AV54" s="25" t="n">
        <v>0.05</v>
      </c>
      <c r="AW54" s="22" t="n">
        <f aca="false">FALSE()</f>
        <v>0</v>
      </c>
      <c r="AX54" s="22" t="n">
        <f aca="false">TRUE()</f>
        <v>1</v>
      </c>
      <c r="AY54" s="22" t="n">
        <f aca="false">FALSE()</f>
        <v>0</v>
      </c>
    </row>
    <row r="55" customFormat="false" ht="13.8" hidden="false" customHeight="false" outlineLevel="0" collapsed="false">
      <c r="A55" s="2" t="s">
        <v>227</v>
      </c>
      <c r="B55" s="21" t="s">
        <v>228</v>
      </c>
      <c r="C55" s="22" t="n">
        <v>0</v>
      </c>
      <c r="D55" s="22" t="n">
        <f aca="false">FALSE()</f>
        <v>0</v>
      </c>
      <c r="E55" s="0" t="s">
        <v>131</v>
      </c>
      <c r="F55" s="0" t="s">
        <v>132</v>
      </c>
      <c r="G55" s="0" t="n">
        <v>1000</v>
      </c>
      <c r="H55" s="0" t="n">
        <v>500</v>
      </c>
      <c r="I55" s="2" t="s">
        <v>133</v>
      </c>
      <c r="J55" s="2" t="s">
        <v>133</v>
      </c>
      <c r="K55" s="0" t="s">
        <v>134</v>
      </c>
      <c r="L55" s="0" t="s">
        <v>135</v>
      </c>
      <c r="M55" s="0" t="s">
        <v>136</v>
      </c>
      <c r="N55" s="0" t="s">
        <v>137</v>
      </c>
      <c r="O55" s="23" t="n">
        <v>0</v>
      </c>
      <c r="P55" s="22" t="n">
        <f aca="false">FALSE()</f>
        <v>0</v>
      </c>
      <c r="Q55" s="23" t="n">
        <v>0.022</v>
      </c>
      <c r="R55" s="0" t="n">
        <v>3</v>
      </c>
      <c r="S55" s="0" t="n">
        <v>75</v>
      </c>
      <c r="T55" s="0" t="n">
        <v>50</v>
      </c>
      <c r="U55" s="0" t="n">
        <v>60</v>
      </c>
      <c r="V55" s="23" t="n">
        <v>0.02</v>
      </c>
      <c r="W55" s="0" t="n">
        <v>0</v>
      </c>
      <c r="X55" s="0" t="n">
        <v>10</v>
      </c>
      <c r="Y55" s="23" t="n">
        <v>0.04</v>
      </c>
      <c r="Z55" s="23" t="n">
        <v>0.04</v>
      </c>
      <c r="AA55" s="23" t="n">
        <v>0.03</v>
      </c>
      <c r="AB55" s="23" t="n">
        <v>0.01</v>
      </c>
      <c r="AC55" s="30" t="n">
        <v>0.075</v>
      </c>
      <c r="AD55" s="23" t="s">
        <v>150</v>
      </c>
      <c r="AE55" s="4" t="n">
        <v>0.0922</v>
      </c>
      <c r="AF55" s="23" t="n">
        <v>0.12</v>
      </c>
      <c r="AG55" s="0" t="s">
        <v>139</v>
      </c>
      <c r="AH55" s="2" t="s">
        <v>151</v>
      </c>
      <c r="AI55" s="2" t="s">
        <v>141</v>
      </c>
      <c r="AJ55" s="0" t="n">
        <v>30</v>
      </c>
      <c r="AK55" s="0" t="s">
        <v>142</v>
      </c>
      <c r="AL55" s="0" t="n">
        <v>5</v>
      </c>
      <c r="AM55" s="0" t="n">
        <v>200</v>
      </c>
      <c r="AN55" s="2" t="s">
        <v>143</v>
      </c>
      <c r="AO55" s="0" t="n">
        <v>1</v>
      </c>
      <c r="AP55" s="2" t="s">
        <v>143</v>
      </c>
      <c r="AQ55" s="24" t="n">
        <v>0.75</v>
      </c>
      <c r="AR55" s="28" t="n">
        <v>168732127</v>
      </c>
      <c r="AS55" s="2" t="s">
        <v>145</v>
      </c>
      <c r="AT55" s="25" t="n">
        <v>0.25</v>
      </c>
      <c r="AU55" s="25" t="n">
        <v>0.145</v>
      </c>
      <c r="AV55" s="25" t="n">
        <v>0.05</v>
      </c>
      <c r="AW55" s="22" t="n">
        <f aca="false">FALSE()</f>
        <v>0</v>
      </c>
      <c r="AX55" s="22" t="n">
        <f aca="false">TRUE()</f>
        <v>1</v>
      </c>
      <c r="AY55" s="22" t="n">
        <f aca="false">FALSE()</f>
        <v>0</v>
      </c>
    </row>
    <row r="56" customFormat="false" ht="13.8" hidden="false" customHeight="false" outlineLevel="0" collapsed="false">
      <c r="A56" s="2" t="s">
        <v>229</v>
      </c>
      <c r="B56" s="21" t="s">
        <v>230</v>
      </c>
      <c r="C56" s="22" t="n">
        <v>0</v>
      </c>
      <c r="D56" s="22" t="n">
        <f aca="false">FALSE()</f>
        <v>0</v>
      </c>
      <c r="E56" s="0" t="s">
        <v>131</v>
      </c>
      <c r="F56" s="0" t="s">
        <v>132</v>
      </c>
      <c r="G56" s="0" t="n">
        <v>1000</v>
      </c>
      <c r="H56" s="0" t="n">
        <v>500</v>
      </c>
      <c r="I56" s="2" t="s">
        <v>133</v>
      </c>
      <c r="J56" s="2" t="s">
        <v>133</v>
      </c>
      <c r="K56" s="0" t="s">
        <v>134</v>
      </c>
      <c r="L56" s="0" t="s">
        <v>135</v>
      </c>
      <c r="M56" s="0" t="s">
        <v>136</v>
      </c>
      <c r="N56" s="0" t="s">
        <v>137</v>
      </c>
      <c r="O56" s="23" t="n">
        <v>0</v>
      </c>
      <c r="P56" s="22" t="n">
        <f aca="false">FALSE()</f>
        <v>0</v>
      </c>
      <c r="Q56" s="23" t="n">
        <v>0.022</v>
      </c>
      <c r="R56" s="0" t="n">
        <v>3</v>
      </c>
      <c r="S56" s="0" t="n">
        <v>75</v>
      </c>
      <c r="T56" s="0" t="n">
        <v>50</v>
      </c>
      <c r="U56" s="0" t="n">
        <v>60</v>
      </c>
      <c r="V56" s="23" t="n">
        <v>0.02</v>
      </c>
      <c r="W56" s="0" t="n">
        <v>0</v>
      </c>
      <c r="X56" s="0" t="n">
        <v>10</v>
      </c>
      <c r="Y56" s="23" t="n">
        <v>0.04</v>
      </c>
      <c r="Z56" s="23" t="n">
        <v>0.04</v>
      </c>
      <c r="AA56" s="23" t="n">
        <v>0.03</v>
      </c>
      <c r="AB56" s="23" t="n">
        <v>0.01</v>
      </c>
      <c r="AC56" s="30" t="n">
        <v>0.075</v>
      </c>
      <c r="AD56" s="23" t="s">
        <v>150</v>
      </c>
      <c r="AE56" s="4" t="n">
        <v>0.0872</v>
      </c>
      <c r="AF56" s="23" t="n">
        <v>0.12</v>
      </c>
      <c r="AG56" s="0" t="s">
        <v>139</v>
      </c>
      <c r="AH56" s="2" t="s">
        <v>151</v>
      </c>
      <c r="AI56" s="2" t="s">
        <v>141</v>
      </c>
      <c r="AJ56" s="0" t="n">
        <v>30</v>
      </c>
      <c r="AK56" s="0" t="s">
        <v>142</v>
      </c>
      <c r="AL56" s="0" t="n">
        <v>5</v>
      </c>
      <c r="AM56" s="0" t="n">
        <v>200</v>
      </c>
      <c r="AN56" s="2" t="s">
        <v>143</v>
      </c>
      <c r="AO56" s="0" t="n">
        <v>1</v>
      </c>
      <c r="AP56" s="2" t="s">
        <v>143</v>
      </c>
      <c r="AQ56" s="24" t="n">
        <v>0.75</v>
      </c>
      <c r="AR56" s="28" t="n">
        <v>168732127</v>
      </c>
      <c r="AS56" s="2" t="s">
        <v>145</v>
      </c>
      <c r="AT56" s="25" t="n">
        <v>0.25</v>
      </c>
      <c r="AU56" s="25" t="n">
        <v>0.145</v>
      </c>
      <c r="AV56" s="25" t="n">
        <v>0.05</v>
      </c>
      <c r="AW56" s="22" t="n">
        <f aca="false">FALSE()</f>
        <v>0</v>
      </c>
      <c r="AX56" s="22" t="n">
        <f aca="false">TRUE()</f>
        <v>1</v>
      </c>
      <c r="AY56" s="22" t="n">
        <f aca="false">FALSE()</f>
        <v>0</v>
      </c>
    </row>
    <row r="57" customFormat="false" ht="13.8" hidden="false" customHeight="false" outlineLevel="0" collapsed="false">
      <c r="A57" s="2" t="s">
        <v>231</v>
      </c>
      <c r="B57" s="21" t="s">
        <v>216</v>
      </c>
      <c r="C57" s="22" t="n">
        <v>0</v>
      </c>
      <c r="D57" s="22" t="n">
        <f aca="false">FALSE()</f>
        <v>0</v>
      </c>
      <c r="E57" s="0" t="s">
        <v>131</v>
      </c>
      <c r="F57" s="0" t="s">
        <v>132</v>
      </c>
      <c r="G57" s="0" t="n">
        <v>1000</v>
      </c>
      <c r="H57" s="0" t="n">
        <v>500</v>
      </c>
      <c r="I57" s="2" t="s">
        <v>133</v>
      </c>
      <c r="J57" s="2" t="s">
        <v>133</v>
      </c>
      <c r="K57" s="0" t="s">
        <v>134</v>
      </c>
      <c r="L57" s="0" t="s">
        <v>135</v>
      </c>
      <c r="M57" s="0" t="s">
        <v>136</v>
      </c>
      <c r="N57" s="0" t="s">
        <v>137</v>
      </c>
      <c r="O57" s="23" t="n">
        <v>0</v>
      </c>
      <c r="P57" s="22" t="n">
        <f aca="false">FALSE()</f>
        <v>0</v>
      </c>
      <c r="Q57" s="23" t="n">
        <v>0.022</v>
      </c>
      <c r="R57" s="0" t="n">
        <v>3</v>
      </c>
      <c r="S57" s="0" t="n">
        <v>75</v>
      </c>
      <c r="T57" s="0" t="n">
        <v>50</v>
      </c>
      <c r="U57" s="0" t="n">
        <v>60</v>
      </c>
      <c r="V57" s="23" t="n">
        <v>0.02</v>
      </c>
      <c r="W57" s="0" t="n">
        <v>0</v>
      </c>
      <c r="X57" s="0" t="n">
        <v>10</v>
      </c>
      <c r="Y57" s="23" t="n">
        <v>0.04</v>
      </c>
      <c r="Z57" s="23" t="n">
        <v>0.04</v>
      </c>
      <c r="AA57" s="23" t="n">
        <v>0.03</v>
      </c>
      <c r="AB57" s="23" t="n">
        <v>0.01</v>
      </c>
      <c r="AC57" s="30" t="n">
        <v>0.075</v>
      </c>
      <c r="AD57" s="23" t="s">
        <v>150</v>
      </c>
      <c r="AE57" s="4" t="n">
        <v>0.0822</v>
      </c>
      <c r="AF57" s="23" t="n">
        <v>0.12</v>
      </c>
      <c r="AG57" s="0" t="s">
        <v>139</v>
      </c>
      <c r="AH57" s="2" t="s">
        <v>151</v>
      </c>
      <c r="AI57" s="2" t="s">
        <v>141</v>
      </c>
      <c r="AJ57" s="0" t="n">
        <v>30</v>
      </c>
      <c r="AK57" s="0" t="s">
        <v>142</v>
      </c>
      <c r="AL57" s="0" t="n">
        <v>5</v>
      </c>
      <c r="AM57" s="0" t="n">
        <v>200</v>
      </c>
      <c r="AN57" s="2" t="s">
        <v>143</v>
      </c>
      <c r="AO57" s="0" t="n">
        <v>1</v>
      </c>
      <c r="AP57" s="2" t="s">
        <v>143</v>
      </c>
      <c r="AQ57" s="24" t="n">
        <v>0.75</v>
      </c>
      <c r="AR57" s="28" t="n">
        <v>168732127</v>
      </c>
      <c r="AS57" s="2" t="s">
        <v>145</v>
      </c>
      <c r="AT57" s="25" t="n">
        <v>0.25</v>
      </c>
      <c r="AU57" s="25" t="n">
        <v>0.145</v>
      </c>
      <c r="AV57" s="25" t="n">
        <v>0.05</v>
      </c>
      <c r="AW57" s="22" t="n">
        <f aca="false">FALSE()</f>
        <v>0</v>
      </c>
      <c r="AX57" s="22" t="n">
        <f aca="false">TRUE()</f>
        <v>1</v>
      </c>
      <c r="AY57" s="22" t="n">
        <f aca="false">FALSE()</f>
        <v>0</v>
      </c>
    </row>
    <row r="58" customFormat="false" ht="13.8" hidden="false" customHeight="false" outlineLevel="0" collapsed="false">
      <c r="A58" s="2" t="s">
        <v>232</v>
      </c>
      <c r="B58" s="21" t="s">
        <v>233</v>
      </c>
      <c r="C58" s="22" t="n">
        <v>0</v>
      </c>
      <c r="D58" s="22" t="n">
        <f aca="false">FALSE()</f>
        <v>0</v>
      </c>
      <c r="E58" s="0" t="s">
        <v>131</v>
      </c>
      <c r="F58" s="0" t="s">
        <v>132</v>
      </c>
      <c r="G58" s="0" t="n">
        <v>1000</v>
      </c>
      <c r="H58" s="0" t="n">
        <v>500</v>
      </c>
      <c r="I58" s="2" t="s">
        <v>133</v>
      </c>
      <c r="J58" s="2" t="s">
        <v>133</v>
      </c>
      <c r="K58" s="0" t="s">
        <v>134</v>
      </c>
      <c r="L58" s="0" t="s">
        <v>135</v>
      </c>
      <c r="M58" s="0" t="s">
        <v>136</v>
      </c>
      <c r="N58" s="0" t="s">
        <v>137</v>
      </c>
      <c r="O58" s="23" t="n">
        <v>0</v>
      </c>
      <c r="P58" s="22" t="n">
        <f aca="false">FALSE()</f>
        <v>0</v>
      </c>
      <c r="Q58" s="23" t="n">
        <v>0.022</v>
      </c>
      <c r="R58" s="0" t="n">
        <v>3</v>
      </c>
      <c r="S58" s="0" t="n">
        <v>75</v>
      </c>
      <c r="T58" s="0" t="n">
        <v>50</v>
      </c>
      <c r="U58" s="0" t="n">
        <v>60</v>
      </c>
      <c r="V58" s="23" t="n">
        <v>0.02</v>
      </c>
      <c r="W58" s="0" t="n">
        <v>0</v>
      </c>
      <c r="X58" s="0" t="n">
        <v>10</v>
      </c>
      <c r="Y58" s="23" t="n">
        <v>0.04</v>
      </c>
      <c r="Z58" s="23" t="n">
        <v>0.04</v>
      </c>
      <c r="AA58" s="23" t="n">
        <v>0.03</v>
      </c>
      <c r="AB58" s="23" t="n">
        <v>0.01</v>
      </c>
      <c r="AC58" s="30" t="n">
        <v>0.075</v>
      </c>
      <c r="AD58" s="23" t="s">
        <v>150</v>
      </c>
      <c r="AE58" s="4" t="n">
        <v>0.0772</v>
      </c>
      <c r="AF58" s="23" t="n">
        <v>0.12</v>
      </c>
      <c r="AG58" s="0" t="s">
        <v>139</v>
      </c>
      <c r="AH58" s="2" t="s">
        <v>151</v>
      </c>
      <c r="AI58" s="2" t="s">
        <v>141</v>
      </c>
      <c r="AJ58" s="0" t="n">
        <v>30</v>
      </c>
      <c r="AK58" s="0" t="s">
        <v>142</v>
      </c>
      <c r="AL58" s="0" t="n">
        <v>5</v>
      </c>
      <c r="AM58" s="0" t="n">
        <v>200</v>
      </c>
      <c r="AN58" s="2" t="s">
        <v>143</v>
      </c>
      <c r="AO58" s="0" t="n">
        <v>1</v>
      </c>
      <c r="AP58" s="2" t="s">
        <v>143</v>
      </c>
      <c r="AQ58" s="24" t="n">
        <v>0.75</v>
      </c>
      <c r="AR58" s="28" t="n">
        <v>168732127</v>
      </c>
      <c r="AS58" s="2" t="s">
        <v>145</v>
      </c>
      <c r="AT58" s="25" t="n">
        <v>0.25</v>
      </c>
      <c r="AU58" s="25" t="n">
        <v>0.145</v>
      </c>
      <c r="AV58" s="25" t="n">
        <v>0.05</v>
      </c>
      <c r="AW58" s="22" t="n">
        <f aca="false">FALSE()</f>
        <v>0</v>
      </c>
      <c r="AX58" s="22" t="n">
        <f aca="false">TRUE()</f>
        <v>1</v>
      </c>
      <c r="AY58" s="22" t="n">
        <f aca="false">FALSE()</f>
        <v>0</v>
      </c>
    </row>
    <row r="59" customFormat="false" ht="13.8" hidden="false" customHeight="false" outlineLevel="0" collapsed="false">
      <c r="A59" s="2" t="s">
        <v>234</v>
      </c>
      <c r="B59" s="21" t="s">
        <v>235</v>
      </c>
      <c r="C59" s="22" t="n">
        <v>0</v>
      </c>
      <c r="D59" s="22" t="n">
        <f aca="false">FALSE()</f>
        <v>0</v>
      </c>
      <c r="E59" s="0" t="s">
        <v>131</v>
      </c>
      <c r="F59" s="0" t="s">
        <v>132</v>
      </c>
      <c r="G59" s="0" t="n">
        <v>1000</v>
      </c>
      <c r="H59" s="0" t="n">
        <v>500</v>
      </c>
      <c r="I59" s="2" t="s">
        <v>133</v>
      </c>
      <c r="J59" s="2" t="s">
        <v>133</v>
      </c>
      <c r="K59" s="0" t="s">
        <v>134</v>
      </c>
      <c r="L59" s="0" t="s">
        <v>135</v>
      </c>
      <c r="M59" s="0" t="s">
        <v>136</v>
      </c>
      <c r="N59" s="0" t="s">
        <v>137</v>
      </c>
      <c r="O59" s="23" t="n">
        <v>0</v>
      </c>
      <c r="P59" s="22" t="n">
        <f aca="false">FALSE()</f>
        <v>0</v>
      </c>
      <c r="Q59" s="23" t="n">
        <v>0.022</v>
      </c>
      <c r="R59" s="0" t="n">
        <v>3</v>
      </c>
      <c r="S59" s="0" t="n">
        <v>75</v>
      </c>
      <c r="T59" s="0" t="n">
        <v>50</v>
      </c>
      <c r="U59" s="0" t="n">
        <v>60</v>
      </c>
      <c r="V59" s="23" t="n">
        <v>0.02</v>
      </c>
      <c r="W59" s="0" t="n">
        <v>0</v>
      </c>
      <c r="X59" s="0" t="n">
        <v>10</v>
      </c>
      <c r="Y59" s="23" t="n">
        <v>0.04</v>
      </c>
      <c r="Z59" s="23" t="n">
        <v>0.04</v>
      </c>
      <c r="AA59" s="23" t="n">
        <v>0.03</v>
      </c>
      <c r="AB59" s="23" t="n">
        <v>0.01</v>
      </c>
      <c r="AC59" s="30" t="n">
        <v>0.075</v>
      </c>
      <c r="AD59" s="23" t="s">
        <v>150</v>
      </c>
      <c r="AE59" s="4" t="n">
        <v>0.0722</v>
      </c>
      <c r="AF59" s="23" t="n">
        <v>0.12</v>
      </c>
      <c r="AG59" s="0" t="s">
        <v>139</v>
      </c>
      <c r="AH59" s="2" t="s">
        <v>151</v>
      </c>
      <c r="AI59" s="2" t="s">
        <v>141</v>
      </c>
      <c r="AJ59" s="0" t="n">
        <v>30</v>
      </c>
      <c r="AK59" s="0" t="s">
        <v>142</v>
      </c>
      <c r="AL59" s="0" t="n">
        <v>5</v>
      </c>
      <c r="AM59" s="0" t="n">
        <v>200</v>
      </c>
      <c r="AN59" s="2" t="s">
        <v>143</v>
      </c>
      <c r="AO59" s="0" t="n">
        <v>1</v>
      </c>
      <c r="AP59" s="2" t="s">
        <v>143</v>
      </c>
      <c r="AQ59" s="24" t="n">
        <v>0.75</v>
      </c>
      <c r="AR59" s="28" t="n">
        <v>168732127</v>
      </c>
      <c r="AS59" s="2" t="s">
        <v>145</v>
      </c>
      <c r="AT59" s="25" t="n">
        <v>0.25</v>
      </c>
      <c r="AU59" s="25" t="n">
        <v>0.145</v>
      </c>
      <c r="AV59" s="25" t="n">
        <v>0.05</v>
      </c>
      <c r="AW59" s="22" t="n">
        <f aca="false">FALSE()</f>
        <v>0</v>
      </c>
      <c r="AX59" s="22" t="n">
        <f aca="false">TRUE()</f>
        <v>1</v>
      </c>
      <c r="AY59" s="22" t="n">
        <f aca="false">FALSE()</f>
        <v>0</v>
      </c>
    </row>
    <row r="60" s="2" customFormat="true" ht="13.8" hidden="false" customHeight="false" outlineLevel="0" collapsed="false">
      <c r="B60" s="21"/>
      <c r="C60" s="22"/>
      <c r="D60" s="22"/>
      <c r="O60" s="23"/>
      <c r="P60" s="22"/>
      <c r="Q60" s="23"/>
      <c r="S60" s="0"/>
      <c r="V60" s="23"/>
      <c r="W60" s="0"/>
      <c r="X60" s="0"/>
      <c r="Y60" s="23"/>
      <c r="Z60" s="23"/>
      <c r="AA60" s="23"/>
      <c r="AB60" s="23"/>
      <c r="AC60" s="30"/>
      <c r="AD60" s="23"/>
      <c r="AE60" s="4"/>
      <c r="AF60" s="23"/>
      <c r="AJ60" s="0"/>
      <c r="AL60" s="0"/>
      <c r="AM60" s="0"/>
      <c r="AO60" s="0"/>
      <c r="AQ60" s="24"/>
      <c r="AR60" s="28"/>
      <c r="AT60" s="25"/>
      <c r="AU60" s="25"/>
      <c r="AV60" s="25"/>
      <c r="AW60" s="22"/>
      <c r="AX60" s="22"/>
      <c r="AY60" s="22"/>
    </row>
    <row r="61" customFormat="false" ht="13.8" hidden="false" customHeight="false" outlineLevel="0" collapsed="false">
      <c r="A61" s="2"/>
      <c r="B61" s="21"/>
      <c r="C61" s="22"/>
      <c r="D61" s="22"/>
      <c r="E61" s="2"/>
      <c r="F61" s="2"/>
      <c r="G61" s="2"/>
      <c r="H61" s="2"/>
      <c r="I61" s="2"/>
      <c r="J61" s="2"/>
      <c r="K61" s="2"/>
      <c r="L61" s="2"/>
      <c r="M61" s="2"/>
      <c r="N61" s="2"/>
      <c r="O61" s="23"/>
      <c r="P61" s="22"/>
      <c r="Q61" s="23"/>
      <c r="R61" s="2"/>
      <c r="T61" s="2"/>
      <c r="U61" s="2"/>
      <c r="V61" s="23"/>
      <c r="Y61" s="23"/>
      <c r="Z61" s="23"/>
      <c r="AA61" s="23"/>
      <c r="AB61" s="23"/>
      <c r="AC61" s="30"/>
      <c r="AD61" s="23"/>
      <c r="AE61" s="0"/>
      <c r="AF61" s="23"/>
      <c r="AQ61" s="24"/>
      <c r="AR61" s="28"/>
      <c r="AT61" s="25"/>
      <c r="AU61" s="25"/>
      <c r="AV61" s="25"/>
      <c r="AW61" s="22"/>
      <c r="AX61" s="22"/>
      <c r="AY61" s="22"/>
    </row>
    <row r="62" customFormat="false" ht="13.8" hidden="false" customHeight="false" outlineLevel="0" collapsed="false">
      <c r="B62" s="31" t="s">
        <v>236</v>
      </c>
      <c r="C62" s="22"/>
      <c r="D62" s="22"/>
      <c r="I62" s="2"/>
      <c r="J62" s="2"/>
      <c r="O62" s="23"/>
      <c r="P62" s="22"/>
      <c r="Q62" s="23"/>
      <c r="V62" s="23"/>
      <c r="Y62" s="23"/>
      <c r="Z62" s="23"/>
      <c r="AA62" s="23"/>
      <c r="AB62" s="23"/>
      <c r="AC62" s="23"/>
      <c r="AD62" s="23"/>
      <c r="AE62" s="32"/>
      <c r="AF62" s="23"/>
      <c r="AH62" s="2"/>
      <c r="AI62" s="2"/>
      <c r="AN62" s="2"/>
      <c r="AP62" s="2"/>
      <c r="AQ62" s="24"/>
      <c r="AS62" s="2"/>
      <c r="AT62" s="25"/>
      <c r="AU62" s="25"/>
      <c r="AV62" s="25"/>
      <c r="AW62" s="22"/>
      <c r="AX62" s="22"/>
      <c r="AY62" s="22"/>
    </row>
    <row r="63" s="2" customFormat="true" ht="13.8" hidden="false" customHeight="false" outlineLevel="0" collapsed="false">
      <c r="A63" s="2" t="s">
        <v>237</v>
      </c>
      <c r="B63" s="21" t="s">
        <v>238</v>
      </c>
      <c r="C63" s="22" t="n">
        <v>0</v>
      </c>
      <c r="D63" s="22" t="n">
        <f aca="false">FALSE()</f>
        <v>0</v>
      </c>
      <c r="E63" s="2" t="s">
        <v>131</v>
      </c>
      <c r="F63" s="2" t="s">
        <v>132</v>
      </c>
      <c r="G63" s="2" t="n">
        <v>1000</v>
      </c>
      <c r="H63" s="2" t="n">
        <v>500</v>
      </c>
      <c r="I63" s="2" t="s">
        <v>133</v>
      </c>
      <c r="J63" s="2" t="s">
        <v>133</v>
      </c>
      <c r="K63" s="2" t="s">
        <v>134</v>
      </c>
      <c r="L63" s="2" t="s">
        <v>135</v>
      </c>
      <c r="M63" s="2" t="s">
        <v>136</v>
      </c>
      <c r="N63" s="2" t="s">
        <v>137</v>
      </c>
      <c r="O63" s="23" t="n">
        <v>0</v>
      </c>
      <c r="P63" s="22" t="n">
        <f aca="false">FALSE()</f>
        <v>0</v>
      </c>
      <c r="Q63" s="23" t="n">
        <v>0.022</v>
      </c>
      <c r="R63" s="2" t="n">
        <v>3</v>
      </c>
      <c r="S63" s="0" t="n">
        <v>75</v>
      </c>
      <c r="T63" s="2" t="n">
        <v>50</v>
      </c>
      <c r="U63" s="2" t="n">
        <v>60</v>
      </c>
      <c r="V63" s="23" t="n">
        <v>0.02</v>
      </c>
      <c r="W63" s="0" t="n">
        <v>0</v>
      </c>
      <c r="X63" s="0" t="n">
        <v>10</v>
      </c>
      <c r="Y63" s="23" t="n">
        <v>0.04</v>
      </c>
      <c r="Z63" s="23" t="n">
        <v>0.04</v>
      </c>
      <c r="AA63" s="23" t="n">
        <v>0.03</v>
      </c>
      <c r="AB63" s="23" t="n">
        <v>0.01</v>
      </c>
      <c r="AC63" s="33" t="n">
        <v>0.075</v>
      </c>
      <c r="AD63" s="23" t="s">
        <v>150</v>
      </c>
      <c r="AE63" s="33" t="n">
        <v>0.075157231635037</v>
      </c>
      <c r="AF63" s="32" t="n">
        <v>0.0177331122500804</v>
      </c>
      <c r="AG63" s="2" t="s">
        <v>139</v>
      </c>
      <c r="AH63" s="2" t="s">
        <v>151</v>
      </c>
      <c r="AI63" s="2" t="s">
        <v>141</v>
      </c>
      <c r="AJ63" s="0" t="n">
        <v>30</v>
      </c>
      <c r="AK63" s="2" t="s">
        <v>142</v>
      </c>
      <c r="AL63" s="0" t="n">
        <v>5</v>
      </c>
      <c r="AM63" s="0" t="n">
        <v>200</v>
      </c>
      <c r="AN63" s="2" t="s">
        <v>143</v>
      </c>
      <c r="AO63" s="0" t="n">
        <v>1</v>
      </c>
      <c r="AP63" s="2" t="s">
        <v>143</v>
      </c>
      <c r="AQ63" s="24" t="n">
        <v>0.75</v>
      </c>
      <c r="AR63" s="28" t="n">
        <v>168732127</v>
      </c>
      <c r="AS63" s="2" t="s">
        <v>145</v>
      </c>
      <c r="AT63" s="25" t="n">
        <v>0.25</v>
      </c>
      <c r="AU63" s="25" t="n">
        <v>0.145</v>
      </c>
      <c r="AV63" s="25" t="n">
        <v>0.05</v>
      </c>
      <c r="AW63" s="22" t="n">
        <f aca="false">FALSE()</f>
        <v>0</v>
      </c>
      <c r="AX63" s="22" t="n">
        <f aca="false">TRUE()</f>
        <v>1</v>
      </c>
      <c r="AY63" s="22" t="n">
        <f aca="false">FALSE()</f>
        <v>0</v>
      </c>
    </row>
    <row r="64" s="2" customFormat="true" ht="13.8" hidden="false" customHeight="false" outlineLevel="0" collapsed="false">
      <c r="A64" s="2" t="s">
        <v>239</v>
      </c>
      <c r="B64" s="21" t="s">
        <v>240</v>
      </c>
      <c r="C64" s="22" t="n">
        <v>0</v>
      </c>
      <c r="D64" s="22" t="n">
        <f aca="false">FALSE()</f>
        <v>0</v>
      </c>
      <c r="E64" s="2" t="s">
        <v>131</v>
      </c>
      <c r="F64" s="2" t="s">
        <v>132</v>
      </c>
      <c r="G64" s="2" t="n">
        <v>1000</v>
      </c>
      <c r="H64" s="2" t="n">
        <v>500</v>
      </c>
      <c r="I64" s="2" t="s">
        <v>133</v>
      </c>
      <c r="J64" s="2" t="s">
        <v>133</v>
      </c>
      <c r="K64" s="2" t="s">
        <v>134</v>
      </c>
      <c r="L64" s="2" t="s">
        <v>135</v>
      </c>
      <c r="M64" s="2" t="s">
        <v>136</v>
      </c>
      <c r="N64" s="2" t="s">
        <v>137</v>
      </c>
      <c r="O64" s="23" t="n">
        <v>0</v>
      </c>
      <c r="P64" s="22" t="n">
        <f aca="false">FALSE()</f>
        <v>0</v>
      </c>
      <c r="Q64" s="23" t="n">
        <v>0.022</v>
      </c>
      <c r="R64" s="2" t="n">
        <v>3</v>
      </c>
      <c r="S64" s="0" t="n">
        <v>75</v>
      </c>
      <c r="T64" s="2" t="n">
        <v>50</v>
      </c>
      <c r="U64" s="2" t="n">
        <v>60</v>
      </c>
      <c r="V64" s="23" t="n">
        <v>0.02</v>
      </c>
      <c r="W64" s="0" t="n">
        <v>0</v>
      </c>
      <c r="X64" s="0" t="n">
        <v>10</v>
      </c>
      <c r="Y64" s="23" t="n">
        <v>0.04</v>
      </c>
      <c r="Z64" s="23" t="n">
        <v>0.04</v>
      </c>
      <c r="AA64" s="23" t="n">
        <v>0.03</v>
      </c>
      <c r="AB64" s="23" t="n">
        <v>0.01</v>
      </c>
      <c r="AC64" s="33" t="n">
        <v>0.065</v>
      </c>
      <c r="AD64" s="23" t="s">
        <v>150</v>
      </c>
      <c r="AE64" s="33" t="n">
        <v>0.065157231635037</v>
      </c>
      <c r="AF64" s="32" t="n">
        <v>0.0177331122500804</v>
      </c>
      <c r="AG64" s="2" t="s">
        <v>139</v>
      </c>
      <c r="AH64" s="2" t="s">
        <v>151</v>
      </c>
      <c r="AI64" s="2" t="s">
        <v>141</v>
      </c>
      <c r="AJ64" s="0" t="n">
        <v>30</v>
      </c>
      <c r="AK64" s="2" t="s">
        <v>142</v>
      </c>
      <c r="AL64" s="0" t="n">
        <v>5</v>
      </c>
      <c r="AM64" s="0" t="n">
        <v>200</v>
      </c>
      <c r="AN64" s="2" t="s">
        <v>143</v>
      </c>
      <c r="AO64" s="0" t="n">
        <v>1</v>
      </c>
      <c r="AP64" s="2" t="s">
        <v>143</v>
      </c>
      <c r="AQ64" s="24" t="n">
        <v>0.75</v>
      </c>
      <c r="AR64" s="28" t="n">
        <v>168732127</v>
      </c>
      <c r="AS64" s="2" t="s">
        <v>145</v>
      </c>
      <c r="AT64" s="25" t="n">
        <v>0.25</v>
      </c>
      <c r="AU64" s="25" t="n">
        <v>0.145</v>
      </c>
      <c r="AV64" s="25" t="n">
        <v>0.05</v>
      </c>
      <c r="AW64" s="22" t="n">
        <f aca="false">FALSE()</f>
        <v>0</v>
      </c>
      <c r="AX64" s="22" t="n">
        <f aca="false">TRUE()</f>
        <v>1</v>
      </c>
      <c r="AY64" s="22" t="n">
        <f aca="false">FALSE()</f>
        <v>0</v>
      </c>
    </row>
    <row r="65" s="2" customFormat="true" ht="13.8" hidden="false" customHeight="false" outlineLevel="0" collapsed="false">
      <c r="A65" s="2" t="s">
        <v>241</v>
      </c>
      <c r="B65" s="21" t="s">
        <v>242</v>
      </c>
      <c r="C65" s="22" t="n">
        <v>0</v>
      </c>
      <c r="D65" s="22" t="n">
        <f aca="false">FALSE()</f>
        <v>0</v>
      </c>
      <c r="E65" s="2" t="s">
        <v>131</v>
      </c>
      <c r="F65" s="2" t="s">
        <v>132</v>
      </c>
      <c r="G65" s="2" t="n">
        <v>1000</v>
      </c>
      <c r="H65" s="2" t="n">
        <v>500</v>
      </c>
      <c r="I65" s="2" t="s">
        <v>133</v>
      </c>
      <c r="J65" s="2" t="s">
        <v>133</v>
      </c>
      <c r="K65" s="2" t="s">
        <v>134</v>
      </c>
      <c r="L65" s="2" t="s">
        <v>135</v>
      </c>
      <c r="M65" s="2" t="s">
        <v>136</v>
      </c>
      <c r="N65" s="2" t="s">
        <v>137</v>
      </c>
      <c r="O65" s="23" t="n">
        <v>0</v>
      </c>
      <c r="P65" s="22" t="n">
        <f aca="false">FALSE()</f>
        <v>0</v>
      </c>
      <c r="Q65" s="23" t="n">
        <v>0.022</v>
      </c>
      <c r="R65" s="2" t="n">
        <v>3</v>
      </c>
      <c r="S65" s="0" t="n">
        <v>75</v>
      </c>
      <c r="T65" s="2" t="n">
        <v>50</v>
      </c>
      <c r="U65" s="2" t="n">
        <v>60</v>
      </c>
      <c r="V65" s="23" t="n">
        <v>0.02</v>
      </c>
      <c r="W65" s="0" t="n">
        <v>0</v>
      </c>
      <c r="X65" s="0" t="n">
        <v>10</v>
      </c>
      <c r="Y65" s="23" t="n">
        <v>0.04</v>
      </c>
      <c r="Z65" s="23" t="n">
        <v>0.04</v>
      </c>
      <c r="AA65" s="23" t="n">
        <v>0.03</v>
      </c>
      <c r="AB65" s="23" t="n">
        <v>0.01</v>
      </c>
      <c r="AC65" s="33" t="n">
        <v>0.055</v>
      </c>
      <c r="AD65" s="23" t="s">
        <v>150</v>
      </c>
      <c r="AE65" s="33" t="n">
        <v>0.055157231635037</v>
      </c>
      <c r="AF65" s="32" t="n">
        <v>0.0177331122500804</v>
      </c>
      <c r="AG65" s="2" t="s">
        <v>139</v>
      </c>
      <c r="AH65" s="2" t="s">
        <v>151</v>
      </c>
      <c r="AI65" s="2" t="s">
        <v>141</v>
      </c>
      <c r="AJ65" s="0" t="n">
        <v>30</v>
      </c>
      <c r="AK65" s="2" t="s">
        <v>142</v>
      </c>
      <c r="AL65" s="0" t="n">
        <v>5</v>
      </c>
      <c r="AM65" s="0" t="n">
        <v>200</v>
      </c>
      <c r="AN65" s="2" t="s">
        <v>143</v>
      </c>
      <c r="AO65" s="0" t="n">
        <v>1</v>
      </c>
      <c r="AP65" s="2" t="s">
        <v>143</v>
      </c>
      <c r="AQ65" s="24" t="n">
        <v>0.75</v>
      </c>
      <c r="AR65" s="28" t="n">
        <v>168732127</v>
      </c>
      <c r="AS65" s="2" t="s">
        <v>145</v>
      </c>
      <c r="AT65" s="25" t="n">
        <v>0.25</v>
      </c>
      <c r="AU65" s="25" t="n">
        <v>0.145</v>
      </c>
      <c r="AV65" s="25" t="n">
        <v>0.05</v>
      </c>
      <c r="AW65" s="22" t="n">
        <f aca="false">FALSE()</f>
        <v>0</v>
      </c>
      <c r="AX65" s="22" t="n">
        <f aca="false">TRUE()</f>
        <v>1</v>
      </c>
      <c r="AY65" s="22" t="n">
        <f aca="false">FALSE()</f>
        <v>0</v>
      </c>
    </row>
    <row r="66" s="2" customFormat="true" ht="13.8" hidden="false" customHeight="false" outlineLevel="0" collapsed="false">
      <c r="A66" s="2" t="s">
        <v>243</v>
      </c>
      <c r="B66" s="21" t="s">
        <v>244</v>
      </c>
      <c r="C66" s="22" t="n">
        <v>0</v>
      </c>
      <c r="D66" s="22" t="n">
        <f aca="false">FALSE()</f>
        <v>0</v>
      </c>
      <c r="E66" s="2" t="s">
        <v>131</v>
      </c>
      <c r="F66" s="2" t="s">
        <v>132</v>
      </c>
      <c r="G66" s="2" t="n">
        <v>1000</v>
      </c>
      <c r="H66" s="2" t="n">
        <v>500</v>
      </c>
      <c r="I66" s="2" t="s">
        <v>133</v>
      </c>
      <c r="J66" s="2" t="s">
        <v>133</v>
      </c>
      <c r="K66" s="2" t="s">
        <v>134</v>
      </c>
      <c r="L66" s="2" t="s">
        <v>135</v>
      </c>
      <c r="M66" s="2" t="s">
        <v>136</v>
      </c>
      <c r="N66" s="2" t="s">
        <v>137</v>
      </c>
      <c r="O66" s="23" t="n">
        <v>0</v>
      </c>
      <c r="P66" s="22" t="n">
        <f aca="false">FALSE()</f>
        <v>0</v>
      </c>
      <c r="Q66" s="23" t="n">
        <v>0.022</v>
      </c>
      <c r="R66" s="2" t="n">
        <v>3</v>
      </c>
      <c r="S66" s="0" t="n">
        <v>75</v>
      </c>
      <c r="T66" s="2" t="n">
        <v>50</v>
      </c>
      <c r="U66" s="2" t="n">
        <v>60</v>
      </c>
      <c r="V66" s="23" t="n">
        <v>0.02</v>
      </c>
      <c r="W66" s="0" t="n">
        <v>0</v>
      </c>
      <c r="X66" s="0" t="n">
        <v>10</v>
      </c>
      <c r="Y66" s="23" t="n">
        <v>0.04</v>
      </c>
      <c r="Z66" s="23" t="n">
        <v>0.04</v>
      </c>
      <c r="AA66" s="23" t="n">
        <v>0.03</v>
      </c>
      <c r="AB66" s="23" t="n">
        <v>0.01</v>
      </c>
      <c r="AC66" s="33" t="n">
        <v>0.045</v>
      </c>
      <c r="AD66" s="23" t="s">
        <v>150</v>
      </c>
      <c r="AE66" s="33" t="n">
        <v>0.045157231635037</v>
      </c>
      <c r="AF66" s="32" t="n">
        <v>0.0177331122500804</v>
      </c>
      <c r="AG66" s="2" t="s">
        <v>139</v>
      </c>
      <c r="AH66" s="2" t="s">
        <v>151</v>
      </c>
      <c r="AI66" s="2" t="s">
        <v>141</v>
      </c>
      <c r="AJ66" s="0" t="n">
        <v>30</v>
      </c>
      <c r="AK66" s="2" t="s">
        <v>142</v>
      </c>
      <c r="AL66" s="0" t="n">
        <v>5</v>
      </c>
      <c r="AM66" s="0" t="n">
        <v>200</v>
      </c>
      <c r="AN66" s="2" t="s">
        <v>143</v>
      </c>
      <c r="AO66" s="0" t="n">
        <v>1</v>
      </c>
      <c r="AP66" s="2" t="s">
        <v>143</v>
      </c>
      <c r="AQ66" s="24" t="n">
        <v>0.75</v>
      </c>
      <c r="AR66" s="28" t="n">
        <v>168732127</v>
      </c>
      <c r="AS66" s="2" t="s">
        <v>145</v>
      </c>
      <c r="AT66" s="25" t="n">
        <v>0.25</v>
      </c>
      <c r="AU66" s="25" t="n">
        <v>0.145</v>
      </c>
      <c r="AV66" s="25" t="n">
        <v>0.05</v>
      </c>
      <c r="AW66" s="22" t="n">
        <f aca="false">FALSE()</f>
        <v>0</v>
      </c>
      <c r="AX66" s="22" t="n">
        <f aca="false">TRUE()</f>
        <v>1</v>
      </c>
      <c r="AY66" s="22" t="n">
        <f aca="false">FALSE()</f>
        <v>0</v>
      </c>
    </row>
    <row r="67" s="2" customFormat="true" ht="13.8" hidden="false" customHeight="false" outlineLevel="0" collapsed="false">
      <c r="A67" s="2" t="s">
        <v>245</v>
      </c>
      <c r="B67" s="21" t="s">
        <v>246</v>
      </c>
      <c r="C67" s="22" t="n">
        <v>0</v>
      </c>
      <c r="D67" s="22" t="n">
        <f aca="false">FALSE()</f>
        <v>0</v>
      </c>
      <c r="E67" s="2" t="s">
        <v>131</v>
      </c>
      <c r="F67" s="2" t="s">
        <v>132</v>
      </c>
      <c r="G67" s="2" t="n">
        <v>1000</v>
      </c>
      <c r="H67" s="2" t="n">
        <v>500</v>
      </c>
      <c r="I67" s="2" t="s">
        <v>133</v>
      </c>
      <c r="J67" s="2" t="s">
        <v>133</v>
      </c>
      <c r="K67" s="2" t="s">
        <v>134</v>
      </c>
      <c r="L67" s="2" t="s">
        <v>135</v>
      </c>
      <c r="M67" s="2" t="s">
        <v>136</v>
      </c>
      <c r="N67" s="2" t="s">
        <v>137</v>
      </c>
      <c r="O67" s="23" t="n">
        <v>0</v>
      </c>
      <c r="P67" s="22" t="n">
        <f aca="false">FALSE()</f>
        <v>0</v>
      </c>
      <c r="Q67" s="23" t="n">
        <v>0.022</v>
      </c>
      <c r="R67" s="2" t="n">
        <v>3</v>
      </c>
      <c r="S67" s="0" t="n">
        <v>75</v>
      </c>
      <c r="T67" s="2" t="n">
        <v>50</v>
      </c>
      <c r="U67" s="2" t="n">
        <v>60</v>
      </c>
      <c r="V67" s="23" t="n">
        <v>0.02</v>
      </c>
      <c r="W67" s="0" t="n">
        <v>0</v>
      </c>
      <c r="X67" s="0" t="n">
        <v>10</v>
      </c>
      <c r="Y67" s="23" t="n">
        <v>0.04</v>
      </c>
      <c r="Z67" s="23" t="n">
        <v>0.04</v>
      </c>
      <c r="AA67" s="23" t="n">
        <v>0.03</v>
      </c>
      <c r="AB67" s="23" t="n">
        <v>0.01</v>
      </c>
      <c r="AC67" s="33" t="n">
        <v>0.04</v>
      </c>
      <c r="AD67" s="23" t="s">
        <v>150</v>
      </c>
      <c r="AE67" s="33" t="n">
        <v>0.0402</v>
      </c>
      <c r="AF67" s="32" t="n">
        <v>0.0177331122500804</v>
      </c>
      <c r="AG67" s="2" t="s">
        <v>139</v>
      </c>
      <c r="AH67" s="2" t="s">
        <v>151</v>
      </c>
      <c r="AI67" s="2" t="s">
        <v>141</v>
      </c>
      <c r="AJ67" s="0" t="n">
        <v>30</v>
      </c>
      <c r="AK67" s="2" t="s">
        <v>142</v>
      </c>
      <c r="AL67" s="0" t="n">
        <v>5</v>
      </c>
      <c r="AM67" s="0" t="n">
        <v>200</v>
      </c>
      <c r="AN67" s="2" t="s">
        <v>143</v>
      </c>
      <c r="AO67" s="0" t="n">
        <v>1</v>
      </c>
      <c r="AP67" s="2" t="s">
        <v>143</v>
      </c>
      <c r="AQ67" s="24" t="n">
        <v>0.75</v>
      </c>
      <c r="AR67" s="28" t="n">
        <v>168732127</v>
      </c>
      <c r="AS67" s="2" t="s">
        <v>145</v>
      </c>
      <c r="AT67" s="25" t="n">
        <v>0.25</v>
      </c>
      <c r="AU67" s="25" t="n">
        <v>0.145</v>
      </c>
      <c r="AV67" s="25" t="n">
        <v>0.05</v>
      </c>
      <c r="AW67" s="22" t="n">
        <f aca="false">FALSE()</f>
        <v>0</v>
      </c>
      <c r="AX67" s="22" t="n">
        <f aca="false">TRUE()</f>
        <v>1</v>
      </c>
      <c r="AY67" s="22" t="n">
        <f aca="false">FALSE()</f>
        <v>0</v>
      </c>
    </row>
    <row r="68" s="2" customFormat="true" ht="13.8" hidden="false" customHeight="false" outlineLevel="0" collapsed="false">
      <c r="A68" s="2" t="s">
        <v>247</v>
      </c>
      <c r="B68" s="21" t="s">
        <v>248</v>
      </c>
      <c r="C68" s="22" t="n">
        <v>0</v>
      </c>
      <c r="D68" s="22" t="n">
        <v>0</v>
      </c>
      <c r="E68" s="2" t="s">
        <v>131</v>
      </c>
      <c r="F68" s="2" t="s">
        <v>132</v>
      </c>
      <c r="G68" s="2" t="n">
        <v>1000</v>
      </c>
      <c r="H68" s="2" t="n">
        <v>500</v>
      </c>
      <c r="I68" s="2" t="s">
        <v>133</v>
      </c>
      <c r="J68" s="2" t="s">
        <v>133</v>
      </c>
      <c r="K68" s="2" t="s">
        <v>134</v>
      </c>
      <c r="L68" s="2" t="s">
        <v>135</v>
      </c>
      <c r="M68" s="2" t="s">
        <v>136</v>
      </c>
      <c r="N68" s="2" t="s">
        <v>137</v>
      </c>
      <c r="O68" s="23" t="n">
        <v>0</v>
      </c>
      <c r="P68" s="22" t="n">
        <f aca="false">FALSE()</f>
        <v>0</v>
      </c>
      <c r="Q68" s="23" t="n">
        <v>0.022</v>
      </c>
      <c r="R68" s="2" t="n">
        <v>3</v>
      </c>
      <c r="S68" s="0" t="n">
        <v>75</v>
      </c>
      <c r="T68" s="2" t="n">
        <v>50</v>
      </c>
      <c r="U68" s="2" t="n">
        <v>60</v>
      </c>
      <c r="V68" s="23" t="n">
        <v>0.02</v>
      </c>
      <c r="W68" s="0" t="n">
        <v>0</v>
      </c>
      <c r="X68" s="0" t="n">
        <v>10</v>
      </c>
      <c r="Y68" s="23" t="n">
        <v>0.04</v>
      </c>
      <c r="Z68" s="23" t="n">
        <v>0.04</v>
      </c>
      <c r="AA68" s="23" t="n">
        <v>0.03</v>
      </c>
      <c r="AB68" s="23" t="n">
        <v>0.01</v>
      </c>
      <c r="AC68" s="33" t="n">
        <v>0.035</v>
      </c>
      <c r="AD68" s="23" t="s">
        <v>150</v>
      </c>
      <c r="AE68" s="33" t="n">
        <v>0.035157231635037</v>
      </c>
      <c r="AF68" s="32" t="n">
        <v>0.0177331122500804</v>
      </c>
      <c r="AG68" s="2" t="s">
        <v>139</v>
      </c>
      <c r="AH68" s="2" t="s">
        <v>151</v>
      </c>
      <c r="AI68" s="2" t="s">
        <v>141</v>
      </c>
      <c r="AJ68" s="0" t="n">
        <v>30</v>
      </c>
      <c r="AK68" s="2" t="s">
        <v>142</v>
      </c>
      <c r="AL68" s="0" t="n">
        <v>5</v>
      </c>
      <c r="AM68" s="0" t="n">
        <v>200</v>
      </c>
      <c r="AN68" s="2" t="s">
        <v>143</v>
      </c>
      <c r="AO68" s="0" t="n">
        <v>1</v>
      </c>
      <c r="AP68" s="2" t="s">
        <v>143</v>
      </c>
      <c r="AQ68" s="24" t="n">
        <v>0.75</v>
      </c>
      <c r="AR68" s="28" t="n">
        <v>168732127</v>
      </c>
      <c r="AS68" s="2" t="s">
        <v>145</v>
      </c>
      <c r="AT68" s="25" t="n">
        <v>0.25</v>
      </c>
      <c r="AU68" s="25" t="n">
        <v>0.145</v>
      </c>
      <c r="AV68" s="25" t="n">
        <v>0.05</v>
      </c>
      <c r="AW68" s="22" t="n">
        <f aca="false">FALSE()</f>
        <v>0</v>
      </c>
      <c r="AX68" s="22" t="n">
        <f aca="false">TRUE()</f>
        <v>1</v>
      </c>
      <c r="AY68" s="22" t="n">
        <f aca="false">FALSE()</f>
        <v>0</v>
      </c>
    </row>
    <row r="69" customFormat="false" ht="13.8" hidden="false" customHeight="false" outlineLevel="0" collapsed="false">
      <c r="A69" s="2" t="s">
        <v>249</v>
      </c>
      <c r="B69" s="21" t="s">
        <v>250</v>
      </c>
      <c r="C69" s="22" t="n">
        <v>0</v>
      </c>
      <c r="D69" s="22" t="n">
        <f aca="false">FALSE()</f>
        <v>0</v>
      </c>
      <c r="E69" s="2" t="s">
        <v>131</v>
      </c>
      <c r="F69" s="2" t="s">
        <v>132</v>
      </c>
      <c r="G69" s="2" t="n">
        <v>1000</v>
      </c>
      <c r="H69" s="2" t="n">
        <v>500</v>
      </c>
      <c r="I69" s="2" t="s">
        <v>133</v>
      </c>
      <c r="J69" s="2" t="s">
        <v>133</v>
      </c>
      <c r="K69" s="2" t="s">
        <v>134</v>
      </c>
      <c r="L69" s="2" t="s">
        <v>135</v>
      </c>
      <c r="M69" s="2" t="s">
        <v>136</v>
      </c>
      <c r="N69" s="2" t="s">
        <v>137</v>
      </c>
      <c r="O69" s="23" t="n">
        <v>0</v>
      </c>
      <c r="P69" s="22" t="n">
        <f aca="false">FALSE()</f>
        <v>0</v>
      </c>
      <c r="Q69" s="23" t="n">
        <v>0.022</v>
      </c>
      <c r="R69" s="2" t="n">
        <v>3</v>
      </c>
      <c r="S69" s="0" t="n">
        <v>75</v>
      </c>
      <c r="T69" s="2" t="n">
        <v>50</v>
      </c>
      <c r="U69" s="2" t="n">
        <v>60</v>
      </c>
      <c r="V69" s="23" t="n">
        <v>0.02</v>
      </c>
      <c r="W69" s="0" t="n">
        <v>0</v>
      </c>
      <c r="X69" s="0" t="n">
        <v>10</v>
      </c>
      <c r="Y69" s="23" t="n">
        <v>0.04</v>
      </c>
      <c r="Z69" s="23" t="n">
        <v>0.04</v>
      </c>
      <c r="AA69" s="23" t="n">
        <v>0.03</v>
      </c>
      <c r="AB69" s="23" t="n">
        <v>0.01</v>
      </c>
      <c r="AC69" s="33" t="n">
        <v>0.03</v>
      </c>
      <c r="AD69" s="23" t="s">
        <v>150</v>
      </c>
      <c r="AE69" s="33" t="n">
        <v>0.030157231635037</v>
      </c>
      <c r="AF69" s="32" t="n">
        <v>0.0177331122500804</v>
      </c>
      <c r="AG69" s="2" t="s">
        <v>139</v>
      </c>
      <c r="AH69" s="2" t="s">
        <v>151</v>
      </c>
      <c r="AI69" s="2" t="s">
        <v>141</v>
      </c>
      <c r="AJ69" s="0" t="n">
        <v>30</v>
      </c>
      <c r="AK69" s="2" t="s">
        <v>142</v>
      </c>
      <c r="AL69" s="0" t="n">
        <v>5</v>
      </c>
      <c r="AM69" s="0" t="n">
        <v>200</v>
      </c>
      <c r="AN69" s="2" t="s">
        <v>143</v>
      </c>
      <c r="AO69" s="0" t="n">
        <v>1</v>
      </c>
      <c r="AP69" s="2" t="s">
        <v>143</v>
      </c>
      <c r="AQ69" s="24" t="n">
        <v>0.75</v>
      </c>
      <c r="AR69" s="28" t="n">
        <v>168732127</v>
      </c>
      <c r="AS69" s="2" t="s">
        <v>145</v>
      </c>
      <c r="AT69" s="25" t="n">
        <v>0.25</v>
      </c>
      <c r="AU69" s="25" t="n">
        <v>0.145</v>
      </c>
      <c r="AV69" s="25" t="n">
        <v>0.05</v>
      </c>
      <c r="AW69" s="22" t="n">
        <f aca="false">FALSE()</f>
        <v>0</v>
      </c>
      <c r="AX69" s="22" t="n">
        <f aca="false">TRUE()</f>
        <v>1</v>
      </c>
      <c r="AY69" s="22" t="n">
        <f aca="false">FALSE()</f>
        <v>0</v>
      </c>
    </row>
    <row r="70" customFormat="false" ht="13.8" hidden="false" customHeight="false" outlineLevel="0" collapsed="false">
      <c r="A70" s="2" t="s">
        <v>251</v>
      </c>
      <c r="B70" s="21" t="s">
        <v>252</v>
      </c>
      <c r="C70" s="22" t="n">
        <v>0</v>
      </c>
      <c r="D70" s="22" t="n">
        <f aca="false">FALSE()</f>
        <v>0</v>
      </c>
      <c r="E70" s="2" t="s">
        <v>131</v>
      </c>
      <c r="F70" s="2" t="s">
        <v>132</v>
      </c>
      <c r="G70" s="2" t="n">
        <v>1000</v>
      </c>
      <c r="H70" s="2" t="n">
        <v>500</v>
      </c>
      <c r="I70" s="2" t="s">
        <v>133</v>
      </c>
      <c r="J70" s="2" t="s">
        <v>133</v>
      </c>
      <c r="K70" s="2" t="s">
        <v>134</v>
      </c>
      <c r="L70" s="2" t="s">
        <v>135</v>
      </c>
      <c r="M70" s="2" t="s">
        <v>136</v>
      </c>
      <c r="N70" s="2" t="s">
        <v>137</v>
      </c>
      <c r="O70" s="23" t="n">
        <v>0</v>
      </c>
      <c r="P70" s="22" t="n">
        <f aca="false">FALSE()</f>
        <v>0</v>
      </c>
      <c r="Q70" s="23" t="n">
        <v>0.022</v>
      </c>
      <c r="R70" s="2" t="n">
        <v>3</v>
      </c>
      <c r="S70" s="0" t="n">
        <v>75</v>
      </c>
      <c r="T70" s="2" t="n">
        <v>50</v>
      </c>
      <c r="U70" s="2" t="n">
        <v>60</v>
      </c>
      <c r="V70" s="23" t="n">
        <v>0.02</v>
      </c>
      <c r="W70" s="0" t="n">
        <v>0</v>
      </c>
      <c r="X70" s="0" t="n">
        <v>10</v>
      </c>
      <c r="Y70" s="23" t="n">
        <v>0.04</v>
      </c>
      <c r="Z70" s="23" t="n">
        <v>0.04</v>
      </c>
      <c r="AA70" s="23" t="n">
        <v>0.03</v>
      </c>
      <c r="AB70" s="23" t="n">
        <v>0.01</v>
      </c>
      <c r="AC70" s="33" t="n">
        <v>0.025</v>
      </c>
      <c r="AD70" s="23" t="s">
        <v>150</v>
      </c>
      <c r="AE70" s="33" t="n">
        <v>0.025157231635037</v>
      </c>
      <c r="AF70" s="32" t="n">
        <v>0.0177331122500804</v>
      </c>
      <c r="AG70" s="2" t="s">
        <v>139</v>
      </c>
      <c r="AH70" s="2" t="s">
        <v>151</v>
      </c>
      <c r="AI70" s="2" t="s">
        <v>141</v>
      </c>
      <c r="AJ70" s="0" t="n">
        <v>30</v>
      </c>
      <c r="AK70" s="2" t="s">
        <v>142</v>
      </c>
      <c r="AL70" s="0" t="n">
        <v>5</v>
      </c>
      <c r="AM70" s="0" t="n">
        <v>200</v>
      </c>
      <c r="AN70" s="2" t="s">
        <v>143</v>
      </c>
      <c r="AO70" s="0" t="n">
        <v>1</v>
      </c>
      <c r="AP70" s="2" t="s">
        <v>143</v>
      </c>
      <c r="AQ70" s="24" t="n">
        <v>0.75</v>
      </c>
      <c r="AR70" s="28" t="n">
        <v>168732127</v>
      </c>
      <c r="AS70" s="2" t="s">
        <v>145</v>
      </c>
      <c r="AT70" s="25" t="n">
        <v>0.25</v>
      </c>
      <c r="AU70" s="25" t="n">
        <v>0.145</v>
      </c>
      <c r="AV70" s="25" t="n">
        <v>0.05</v>
      </c>
      <c r="AW70" s="22" t="n">
        <f aca="false">FALSE()</f>
        <v>0</v>
      </c>
      <c r="AX70" s="22" t="n">
        <f aca="false">TRUE()</f>
        <v>1</v>
      </c>
      <c r="AY70" s="22" t="n">
        <f aca="false">FALSE()</f>
        <v>0</v>
      </c>
    </row>
    <row r="71" customFormat="false" ht="13.8" hidden="false" customHeight="false" outlineLevel="0" collapsed="false">
      <c r="B71" s="21"/>
      <c r="C71" s="22"/>
      <c r="D71" s="22"/>
      <c r="I71" s="2"/>
      <c r="J71" s="2"/>
      <c r="O71" s="23"/>
      <c r="P71" s="22"/>
      <c r="Q71" s="23"/>
      <c r="V71" s="23"/>
      <c r="Y71" s="23"/>
      <c r="Z71" s="23"/>
      <c r="AA71" s="23"/>
      <c r="AB71" s="23"/>
      <c r="AC71" s="33"/>
      <c r="AD71" s="23"/>
      <c r="AE71" s="33"/>
      <c r="AF71" s="32"/>
      <c r="AH71" s="2"/>
      <c r="AI71" s="2"/>
      <c r="AN71" s="2"/>
      <c r="AP71" s="2"/>
      <c r="AQ71" s="24"/>
      <c r="AR71" s="28"/>
      <c r="AS71" s="2"/>
      <c r="AT71" s="25"/>
      <c r="AU71" s="25"/>
      <c r="AV71" s="25"/>
      <c r="AW71" s="22"/>
      <c r="AX71" s="22"/>
      <c r="AY71" s="22"/>
    </row>
    <row r="72" customFormat="false" ht="13.8" hidden="false" customHeight="false" outlineLevel="0" collapsed="false">
      <c r="A72" s="2" t="s">
        <v>253</v>
      </c>
      <c r="B72" s="21" t="s">
        <v>254</v>
      </c>
      <c r="C72" s="22" t="n">
        <v>0</v>
      </c>
      <c r="D72" s="22" t="n">
        <f aca="false">FALSE()</f>
        <v>0</v>
      </c>
      <c r="E72" s="2" t="s">
        <v>131</v>
      </c>
      <c r="F72" s="2" t="s">
        <v>132</v>
      </c>
      <c r="G72" s="2" t="n">
        <v>1000</v>
      </c>
      <c r="H72" s="2" t="n">
        <v>500</v>
      </c>
      <c r="I72" s="2" t="s">
        <v>133</v>
      </c>
      <c r="J72" s="2" t="s">
        <v>133</v>
      </c>
      <c r="K72" s="2" t="s">
        <v>134</v>
      </c>
      <c r="L72" s="2" t="s">
        <v>135</v>
      </c>
      <c r="M72" s="2" t="s">
        <v>136</v>
      </c>
      <c r="N72" s="2" t="s">
        <v>137</v>
      </c>
      <c r="O72" s="23" t="n">
        <v>0</v>
      </c>
      <c r="P72" s="22" t="n">
        <f aca="false">FALSE()</f>
        <v>0</v>
      </c>
      <c r="Q72" s="23" t="n">
        <v>0.022</v>
      </c>
      <c r="R72" s="2" t="n">
        <v>3</v>
      </c>
      <c r="S72" s="0" t="n">
        <v>75</v>
      </c>
      <c r="T72" s="2" t="n">
        <v>50</v>
      </c>
      <c r="U72" s="2" t="n">
        <v>60</v>
      </c>
      <c r="V72" s="23" t="n">
        <v>0.02</v>
      </c>
      <c r="W72" s="0" t="n">
        <v>0</v>
      </c>
      <c r="X72" s="0" t="n">
        <v>10</v>
      </c>
      <c r="Y72" s="23" t="n">
        <v>0.04</v>
      </c>
      <c r="Z72" s="23" t="n">
        <v>0.04</v>
      </c>
      <c r="AA72" s="23" t="n">
        <v>0.03</v>
      </c>
      <c r="AB72" s="23" t="n">
        <v>0.01</v>
      </c>
      <c r="AC72" s="33" t="n">
        <v>0.035</v>
      </c>
      <c r="AD72" s="23" t="s">
        <v>150</v>
      </c>
      <c r="AE72" s="33" t="n">
        <v>0.035157231635037</v>
      </c>
      <c r="AF72" s="32" t="n">
        <v>0.0177331122500804</v>
      </c>
      <c r="AG72" s="2" t="s">
        <v>139</v>
      </c>
      <c r="AH72" s="2" t="s">
        <v>140</v>
      </c>
      <c r="AI72" s="2" t="s">
        <v>141</v>
      </c>
      <c r="AJ72" s="0" t="n">
        <v>15</v>
      </c>
      <c r="AK72" s="2" t="s">
        <v>142</v>
      </c>
      <c r="AL72" s="0" t="n">
        <v>5</v>
      </c>
      <c r="AM72" s="0" t="n">
        <v>200</v>
      </c>
      <c r="AN72" s="2" t="s">
        <v>143</v>
      </c>
      <c r="AO72" s="0" t="n">
        <v>1</v>
      </c>
      <c r="AP72" s="2" t="s">
        <v>143</v>
      </c>
      <c r="AQ72" s="24" t="n">
        <v>0.75</v>
      </c>
      <c r="AR72" s="28" t="n">
        <v>168732127</v>
      </c>
      <c r="AS72" s="2" t="s">
        <v>145</v>
      </c>
      <c r="AT72" s="25" t="n">
        <v>0.25</v>
      </c>
      <c r="AU72" s="25" t="n">
        <v>0.145</v>
      </c>
      <c r="AV72" s="25" t="n">
        <v>0.05</v>
      </c>
      <c r="AW72" s="22" t="n">
        <f aca="false">FALSE()</f>
        <v>0</v>
      </c>
      <c r="AX72" s="22" t="n">
        <f aca="false">TRUE()</f>
        <v>1</v>
      </c>
      <c r="AY72" s="22" t="n">
        <f aca="false">FALSE()</f>
        <v>0</v>
      </c>
    </row>
    <row r="73" customFormat="false" ht="13.8" hidden="false" customHeight="false" outlineLevel="0" collapsed="false">
      <c r="B73" s="21"/>
      <c r="C73" s="22"/>
      <c r="D73" s="22"/>
      <c r="I73" s="2"/>
      <c r="J73" s="2"/>
      <c r="O73" s="23"/>
      <c r="P73" s="22"/>
      <c r="Q73" s="23"/>
      <c r="V73" s="23"/>
      <c r="Y73" s="23"/>
      <c r="Z73" s="23"/>
      <c r="AA73" s="23"/>
      <c r="AB73" s="23"/>
      <c r="AC73" s="33"/>
      <c r="AD73" s="23"/>
      <c r="AE73" s="33"/>
      <c r="AF73" s="32"/>
      <c r="AH73" s="2"/>
      <c r="AI73" s="2"/>
      <c r="AN73" s="2"/>
      <c r="AP73" s="2"/>
      <c r="AQ73" s="24"/>
      <c r="AR73" s="28"/>
      <c r="AS73" s="2"/>
      <c r="AT73" s="25"/>
      <c r="AU73" s="25"/>
      <c r="AV73" s="25"/>
      <c r="AW73" s="22"/>
      <c r="AX73" s="22"/>
      <c r="AY73" s="22"/>
    </row>
    <row r="74" customFormat="false" ht="13.8" hidden="false" customHeight="false" outlineLevel="0" collapsed="false">
      <c r="B74" s="31" t="s">
        <v>255</v>
      </c>
      <c r="C74" s="22"/>
      <c r="D74" s="22"/>
      <c r="I74" s="2"/>
      <c r="J74" s="2"/>
      <c r="O74" s="23"/>
      <c r="P74" s="22"/>
      <c r="Q74" s="23"/>
      <c r="V74" s="23"/>
      <c r="Y74" s="23"/>
      <c r="Z74" s="23"/>
      <c r="AA74" s="23"/>
      <c r="AB74" s="23"/>
      <c r="AC74" s="30"/>
      <c r="AD74" s="23"/>
      <c r="AE74" s="0"/>
      <c r="AF74" s="23"/>
      <c r="AH74" s="2"/>
      <c r="AI74" s="2"/>
      <c r="AN74" s="2"/>
      <c r="AP74" s="2"/>
      <c r="AQ74" s="24"/>
      <c r="AR74" s="28"/>
      <c r="AS74" s="2"/>
      <c r="AT74" s="25"/>
      <c r="AU74" s="25"/>
      <c r="AV74" s="25"/>
      <c r="AW74" s="22"/>
      <c r="AX74" s="22"/>
      <c r="AY74" s="22"/>
    </row>
    <row r="75" customFormat="false" ht="13.8" hidden="false" customHeight="false" outlineLevel="0" collapsed="false">
      <c r="A75" s="2" t="s">
        <v>256</v>
      </c>
      <c r="B75" s="21" t="s">
        <v>257</v>
      </c>
      <c r="C75" s="22" t="n">
        <v>0</v>
      </c>
      <c r="D75" s="22" t="n">
        <v>1</v>
      </c>
      <c r="E75" s="2" t="s">
        <v>131</v>
      </c>
      <c r="F75" s="2" t="s">
        <v>132</v>
      </c>
      <c r="G75" s="2" t="n">
        <v>1000</v>
      </c>
      <c r="H75" s="2" t="n">
        <v>500</v>
      </c>
      <c r="I75" s="2" t="s">
        <v>133</v>
      </c>
      <c r="J75" s="2" t="s">
        <v>133</v>
      </c>
      <c r="K75" s="2" t="s">
        <v>134</v>
      </c>
      <c r="L75" s="2" t="s">
        <v>135</v>
      </c>
      <c r="M75" s="2" t="s">
        <v>136</v>
      </c>
      <c r="N75" s="2" t="s">
        <v>137</v>
      </c>
      <c r="O75" s="23" t="n">
        <v>0</v>
      </c>
      <c r="P75" s="22" t="n">
        <f aca="false">FALSE()</f>
        <v>0</v>
      </c>
      <c r="Q75" s="23" t="n">
        <v>0.022</v>
      </c>
      <c r="R75" s="2" t="n">
        <v>3</v>
      </c>
      <c r="S75" s="0" t="n">
        <v>75</v>
      </c>
      <c r="T75" s="2" t="n">
        <v>50</v>
      </c>
      <c r="U75" s="2" t="n">
        <v>60</v>
      </c>
      <c r="V75" s="23" t="n">
        <v>0.02</v>
      </c>
      <c r="W75" s="0" t="n">
        <v>0</v>
      </c>
      <c r="X75" s="0" t="n">
        <v>10</v>
      </c>
      <c r="Y75" s="23" t="n">
        <v>0.04</v>
      </c>
      <c r="Z75" s="23" t="n">
        <v>0.04</v>
      </c>
      <c r="AA75" s="23" t="n">
        <v>0.03</v>
      </c>
      <c r="AB75" s="23" t="n">
        <v>0.01</v>
      </c>
      <c r="AC75" s="33" t="n">
        <v>0.075</v>
      </c>
      <c r="AD75" s="23" t="s">
        <v>150</v>
      </c>
      <c r="AE75" s="33" t="n">
        <v>0.075157231635037</v>
      </c>
      <c r="AF75" s="32" t="n">
        <v>0.0177331122500804</v>
      </c>
      <c r="AG75" s="2" t="s">
        <v>139</v>
      </c>
      <c r="AH75" s="2" t="s">
        <v>151</v>
      </c>
      <c r="AI75" s="2" t="s">
        <v>141</v>
      </c>
      <c r="AJ75" s="0" t="n">
        <v>30</v>
      </c>
      <c r="AK75" s="2" t="s">
        <v>142</v>
      </c>
      <c r="AL75" s="0" t="n">
        <v>5</v>
      </c>
      <c r="AM75" s="0" t="n">
        <v>200</v>
      </c>
      <c r="AN75" s="2" t="s">
        <v>143</v>
      </c>
      <c r="AO75" s="0" t="n">
        <v>1</v>
      </c>
      <c r="AP75" s="2" t="s">
        <v>143</v>
      </c>
      <c r="AQ75" s="24" t="n">
        <v>0.75</v>
      </c>
      <c r="AR75" s="28" t="n">
        <v>168732127</v>
      </c>
      <c r="AS75" s="2" t="s">
        <v>145</v>
      </c>
      <c r="AT75" s="25" t="n">
        <v>0.25</v>
      </c>
      <c r="AU75" s="25" t="n">
        <v>0.145</v>
      </c>
      <c r="AV75" s="25" t="n">
        <v>0.05</v>
      </c>
      <c r="AW75" s="22" t="n">
        <f aca="false">FALSE()</f>
        <v>0</v>
      </c>
      <c r="AX75" s="22" t="n">
        <f aca="false">TRUE()</f>
        <v>1</v>
      </c>
      <c r="AY75" s="22" t="n">
        <f aca="false">FALSE()</f>
        <v>0</v>
      </c>
    </row>
    <row r="76" customFormat="false" ht="13.8" hidden="false" customHeight="false" outlineLevel="0" collapsed="false">
      <c r="A76" s="2" t="s">
        <v>258</v>
      </c>
      <c r="B76" s="21" t="s">
        <v>259</v>
      </c>
      <c r="C76" s="22" t="n">
        <v>0</v>
      </c>
      <c r="D76" s="22" t="n">
        <f aca="false">FALSE()</f>
        <v>0</v>
      </c>
      <c r="E76" s="2" t="s">
        <v>131</v>
      </c>
      <c r="F76" s="2" t="s">
        <v>132</v>
      </c>
      <c r="G76" s="2" t="n">
        <v>1000</v>
      </c>
      <c r="H76" s="2" t="n">
        <v>500</v>
      </c>
      <c r="I76" s="2" t="s">
        <v>133</v>
      </c>
      <c r="J76" s="2" t="s">
        <v>133</v>
      </c>
      <c r="K76" s="2" t="s">
        <v>134</v>
      </c>
      <c r="L76" s="2" t="s">
        <v>135</v>
      </c>
      <c r="M76" s="2" t="s">
        <v>136</v>
      </c>
      <c r="N76" s="2" t="s">
        <v>137</v>
      </c>
      <c r="O76" s="23" t="n">
        <v>0</v>
      </c>
      <c r="P76" s="22" t="n">
        <f aca="false">FALSE()</f>
        <v>0</v>
      </c>
      <c r="Q76" s="23" t="n">
        <v>0.022</v>
      </c>
      <c r="R76" s="2" t="n">
        <v>3</v>
      </c>
      <c r="S76" s="0" t="n">
        <v>75</v>
      </c>
      <c r="T76" s="2" t="n">
        <v>50</v>
      </c>
      <c r="U76" s="2" t="n">
        <v>60</v>
      </c>
      <c r="V76" s="23" t="n">
        <v>0.02</v>
      </c>
      <c r="W76" s="0" t="n">
        <v>0</v>
      </c>
      <c r="X76" s="0" t="n">
        <v>10</v>
      </c>
      <c r="Y76" s="23" t="n">
        <v>0.04</v>
      </c>
      <c r="Z76" s="23" t="n">
        <v>0.04</v>
      </c>
      <c r="AA76" s="23" t="n">
        <v>0.03</v>
      </c>
      <c r="AB76" s="23" t="n">
        <v>0.01</v>
      </c>
      <c r="AC76" s="33" t="n">
        <v>0.075</v>
      </c>
      <c r="AD76" s="23" t="s">
        <v>150</v>
      </c>
      <c r="AE76" s="33" t="n">
        <v>0.065157231635037</v>
      </c>
      <c r="AF76" s="32" t="n">
        <v>0.0177331122500804</v>
      </c>
      <c r="AG76" s="2" t="s">
        <v>139</v>
      </c>
      <c r="AH76" s="2" t="s">
        <v>151</v>
      </c>
      <c r="AI76" s="2" t="s">
        <v>141</v>
      </c>
      <c r="AJ76" s="0" t="n">
        <v>30</v>
      </c>
      <c r="AK76" s="2" t="s">
        <v>142</v>
      </c>
      <c r="AL76" s="0" t="n">
        <v>5</v>
      </c>
      <c r="AM76" s="0" t="n">
        <v>200</v>
      </c>
      <c r="AN76" s="2" t="s">
        <v>143</v>
      </c>
      <c r="AO76" s="0" t="n">
        <v>1</v>
      </c>
      <c r="AP76" s="2" t="s">
        <v>143</v>
      </c>
      <c r="AQ76" s="24" t="n">
        <v>0.75</v>
      </c>
      <c r="AR76" s="28" t="n">
        <v>168732127</v>
      </c>
      <c r="AS76" s="2" t="s">
        <v>145</v>
      </c>
      <c r="AT76" s="25" t="n">
        <v>0.25</v>
      </c>
      <c r="AU76" s="25" t="n">
        <v>0.145</v>
      </c>
      <c r="AV76" s="25" t="n">
        <v>0.05</v>
      </c>
      <c r="AW76" s="22" t="n">
        <f aca="false">FALSE()</f>
        <v>0</v>
      </c>
      <c r="AX76" s="22" t="n">
        <f aca="false">TRUE()</f>
        <v>1</v>
      </c>
      <c r="AY76" s="22" t="n">
        <f aca="false">FALSE()</f>
        <v>0</v>
      </c>
    </row>
    <row r="77" customFormat="false" ht="13.8" hidden="false" customHeight="false" outlineLevel="0" collapsed="false">
      <c r="A77" s="2" t="s">
        <v>260</v>
      </c>
      <c r="B77" s="21" t="s">
        <v>261</v>
      </c>
      <c r="C77" s="22" t="n">
        <v>0</v>
      </c>
      <c r="D77" s="22" t="n">
        <f aca="false">FALSE()</f>
        <v>0</v>
      </c>
      <c r="E77" s="2" t="s">
        <v>131</v>
      </c>
      <c r="F77" s="2" t="s">
        <v>132</v>
      </c>
      <c r="G77" s="2" t="n">
        <v>1000</v>
      </c>
      <c r="H77" s="2" t="n">
        <v>500</v>
      </c>
      <c r="I77" s="2" t="s">
        <v>133</v>
      </c>
      <c r="J77" s="2" t="s">
        <v>133</v>
      </c>
      <c r="K77" s="2" t="s">
        <v>134</v>
      </c>
      <c r="L77" s="2" t="s">
        <v>135</v>
      </c>
      <c r="M77" s="2" t="s">
        <v>136</v>
      </c>
      <c r="N77" s="2" t="s">
        <v>137</v>
      </c>
      <c r="O77" s="23" t="n">
        <v>0</v>
      </c>
      <c r="P77" s="22" t="n">
        <f aca="false">FALSE()</f>
        <v>0</v>
      </c>
      <c r="Q77" s="23" t="n">
        <v>0.022</v>
      </c>
      <c r="R77" s="2" t="n">
        <v>3</v>
      </c>
      <c r="S77" s="0" t="n">
        <v>75</v>
      </c>
      <c r="T77" s="2" t="n">
        <v>50</v>
      </c>
      <c r="U77" s="2" t="n">
        <v>60</v>
      </c>
      <c r="V77" s="23" t="n">
        <v>0.02</v>
      </c>
      <c r="W77" s="0" t="n">
        <v>0</v>
      </c>
      <c r="X77" s="0" t="n">
        <v>10</v>
      </c>
      <c r="Y77" s="23" t="n">
        <v>0.04</v>
      </c>
      <c r="Z77" s="23" t="n">
        <v>0.04</v>
      </c>
      <c r="AA77" s="23" t="n">
        <v>0.03</v>
      </c>
      <c r="AB77" s="23" t="n">
        <v>0.01</v>
      </c>
      <c r="AC77" s="33" t="n">
        <v>0.075</v>
      </c>
      <c r="AD77" s="23" t="s">
        <v>150</v>
      </c>
      <c r="AE77" s="33" t="n">
        <v>0.055157231635037</v>
      </c>
      <c r="AF77" s="32" t="n">
        <v>0.0177331122500804</v>
      </c>
      <c r="AG77" s="2" t="s">
        <v>139</v>
      </c>
      <c r="AH77" s="2" t="s">
        <v>151</v>
      </c>
      <c r="AI77" s="2" t="s">
        <v>141</v>
      </c>
      <c r="AJ77" s="0" t="n">
        <v>30</v>
      </c>
      <c r="AK77" s="2" t="s">
        <v>142</v>
      </c>
      <c r="AL77" s="0" t="n">
        <v>5</v>
      </c>
      <c r="AM77" s="0" t="n">
        <v>200</v>
      </c>
      <c r="AN77" s="2" t="s">
        <v>143</v>
      </c>
      <c r="AO77" s="0" t="n">
        <v>1</v>
      </c>
      <c r="AP77" s="2" t="s">
        <v>143</v>
      </c>
      <c r="AQ77" s="24" t="n">
        <v>0.75</v>
      </c>
      <c r="AR77" s="28" t="n">
        <v>168732127</v>
      </c>
      <c r="AS77" s="2" t="s">
        <v>145</v>
      </c>
      <c r="AT77" s="25" t="n">
        <v>0.25</v>
      </c>
      <c r="AU77" s="25" t="n">
        <v>0.145</v>
      </c>
      <c r="AV77" s="25" t="n">
        <v>0.05</v>
      </c>
      <c r="AW77" s="22" t="n">
        <f aca="false">FALSE()</f>
        <v>0</v>
      </c>
      <c r="AX77" s="22" t="n">
        <f aca="false">TRUE()</f>
        <v>1</v>
      </c>
      <c r="AY77" s="22" t="n">
        <f aca="false">FALSE()</f>
        <v>0</v>
      </c>
    </row>
    <row r="78" customFormat="false" ht="13.8" hidden="false" customHeight="false" outlineLevel="0" collapsed="false">
      <c r="A78" s="2" t="s">
        <v>262</v>
      </c>
      <c r="B78" s="21" t="s">
        <v>263</v>
      </c>
      <c r="C78" s="22" t="n">
        <v>0</v>
      </c>
      <c r="D78" s="22" t="n">
        <f aca="false">FALSE()</f>
        <v>0</v>
      </c>
      <c r="E78" s="2" t="s">
        <v>131</v>
      </c>
      <c r="F78" s="2" t="s">
        <v>132</v>
      </c>
      <c r="G78" s="2" t="n">
        <v>1000</v>
      </c>
      <c r="H78" s="2" t="n">
        <v>500</v>
      </c>
      <c r="I78" s="2" t="s">
        <v>133</v>
      </c>
      <c r="J78" s="2" t="s">
        <v>133</v>
      </c>
      <c r="K78" s="2" t="s">
        <v>134</v>
      </c>
      <c r="L78" s="2" t="s">
        <v>135</v>
      </c>
      <c r="M78" s="2" t="s">
        <v>136</v>
      </c>
      <c r="N78" s="2" t="s">
        <v>137</v>
      </c>
      <c r="O78" s="23" t="n">
        <v>0</v>
      </c>
      <c r="P78" s="22" t="n">
        <f aca="false">FALSE()</f>
        <v>0</v>
      </c>
      <c r="Q78" s="23" t="n">
        <v>0.022</v>
      </c>
      <c r="R78" s="2" t="n">
        <v>3</v>
      </c>
      <c r="S78" s="0" t="n">
        <v>75</v>
      </c>
      <c r="T78" s="2" t="n">
        <v>50</v>
      </c>
      <c r="U78" s="2" t="n">
        <v>60</v>
      </c>
      <c r="V78" s="23" t="n">
        <v>0.02</v>
      </c>
      <c r="W78" s="0" t="n">
        <v>0</v>
      </c>
      <c r="X78" s="0" t="n">
        <v>10</v>
      </c>
      <c r="Y78" s="23" t="n">
        <v>0.04</v>
      </c>
      <c r="Z78" s="23" t="n">
        <v>0.04</v>
      </c>
      <c r="AA78" s="23" t="n">
        <v>0.03</v>
      </c>
      <c r="AB78" s="23" t="n">
        <v>0.01</v>
      </c>
      <c r="AC78" s="33" t="n">
        <v>0.075</v>
      </c>
      <c r="AD78" s="23" t="s">
        <v>150</v>
      </c>
      <c r="AE78" s="33" t="n">
        <v>0.045157231635037</v>
      </c>
      <c r="AF78" s="32" t="n">
        <v>0.0177331122500804</v>
      </c>
      <c r="AG78" s="2" t="s">
        <v>139</v>
      </c>
      <c r="AH78" s="2" t="s">
        <v>151</v>
      </c>
      <c r="AI78" s="2" t="s">
        <v>141</v>
      </c>
      <c r="AJ78" s="0" t="n">
        <v>30</v>
      </c>
      <c r="AK78" s="2" t="s">
        <v>142</v>
      </c>
      <c r="AL78" s="0" t="n">
        <v>5</v>
      </c>
      <c r="AM78" s="0" t="n">
        <v>200</v>
      </c>
      <c r="AN78" s="2" t="s">
        <v>143</v>
      </c>
      <c r="AO78" s="0" t="n">
        <v>1</v>
      </c>
      <c r="AP78" s="2" t="s">
        <v>143</v>
      </c>
      <c r="AQ78" s="24" t="n">
        <v>0.75</v>
      </c>
      <c r="AR78" s="28" t="n">
        <v>168732127</v>
      </c>
      <c r="AS78" s="2" t="s">
        <v>145</v>
      </c>
      <c r="AT78" s="25" t="n">
        <v>0.25</v>
      </c>
      <c r="AU78" s="25" t="n">
        <v>0.145</v>
      </c>
      <c r="AV78" s="25" t="n">
        <v>0.05</v>
      </c>
      <c r="AW78" s="22" t="n">
        <f aca="false">FALSE()</f>
        <v>0</v>
      </c>
      <c r="AX78" s="22" t="n">
        <f aca="false">TRUE()</f>
        <v>1</v>
      </c>
      <c r="AY78" s="22" t="n">
        <f aca="false">FALSE()</f>
        <v>0</v>
      </c>
    </row>
    <row r="79" customFormat="false" ht="13.8" hidden="false" customHeight="false" outlineLevel="0" collapsed="false">
      <c r="A79" s="2" t="s">
        <v>264</v>
      </c>
      <c r="B79" s="21" t="s">
        <v>265</v>
      </c>
      <c r="C79" s="22" t="n">
        <v>0</v>
      </c>
      <c r="D79" s="22" t="n">
        <f aca="false">FALSE()</f>
        <v>0</v>
      </c>
      <c r="E79" s="2" t="s">
        <v>131</v>
      </c>
      <c r="F79" s="2" t="s">
        <v>132</v>
      </c>
      <c r="G79" s="2" t="n">
        <v>1000</v>
      </c>
      <c r="H79" s="2" t="n">
        <v>500</v>
      </c>
      <c r="I79" s="2" t="s">
        <v>133</v>
      </c>
      <c r="J79" s="2" t="s">
        <v>133</v>
      </c>
      <c r="K79" s="2" t="s">
        <v>134</v>
      </c>
      <c r="L79" s="2" t="s">
        <v>135</v>
      </c>
      <c r="M79" s="2" t="s">
        <v>136</v>
      </c>
      <c r="N79" s="2" t="s">
        <v>137</v>
      </c>
      <c r="O79" s="23" t="n">
        <v>0</v>
      </c>
      <c r="P79" s="22" t="n">
        <f aca="false">FALSE()</f>
        <v>0</v>
      </c>
      <c r="Q79" s="23" t="n">
        <v>0.022</v>
      </c>
      <c r="R79" s="2" t="n">
        <v>3</v>
      </c>
      <c r="S79" s="0" t="n">
        <v>75</v>
      </c>
      <c r="T79" s="2" t="n">
        <v>50</v>
      </c>
      <c r="U79" s="2" t="n">
        <v>60</v>
      </c>
      <c r="V79" s="23" t="n">
        <v>0.02</v>
      </c>
      <c r="W79" s="0" t="n">
        <v>0</v>
      </c>
      <c r="X79" s="0" t="n">
        <v>10</v>
      </c>
      <c r="Y79" s="23" t="n">
        <v>0.04</v>
      </c>
      <c r="Z79" s="23" t="n">
        <v>0.04</v>
      </c>
      <c r="AA79" s="23" t="n">
        <v>0.03</v>
      </c>
      <c r="AB79" s="23" t="n">
        <v>0.01</v>
      </c>
      <c r="AC79" s="33" t="n">
        <v>0.075</v>
      </c>
      <c r="AD79" s="23" t="s">
        <v>150</v>
      </c>
      <c r="AE79" s="33" t="n">
        <v>0.0402</v>
      </c>
      <c r="AF79" s="32" t="n">
        <v>0.0177331122500804</v>
      </c>
      <c r="AG79" s="2" t="s">
        <v>139</v>
      </c>
      <c r="AH79" s="2" t="s">
        <v>151</v>
      </c>
      <c r="AI79" s="2" t="s">
        <v>141</v>
      </c>
      <c r="AJ79" s="0" t="n">
        <v>30</v>
      </c>
      <c r="AK79" s="2" t="s">
        <v>142</v>
      </c>
      <c r="AL79" s="0" t="n">
        <v>5</v>
      </c>
      <c r="AM79" s="0" t="n">
        <v>200</v>
      </c>
      <c r="AN79" s="2" t="s">
        <v>143</v>
      </c>
      <c r="AO79" s="0" t="n">
        <v>1</v>
      </c>
      <c r="AP79" s="2" t="s">
        <v>143</v>
      </c>
      <c r="AQ79" s="24" t="n">
        <v>0.75</v>
      </c>
      <c r="AR79" s="28" t="n">
        <v>168732127</v>
      </c>
      <c r="AS79" s="2" t="s">
        <v>145</v>
      </c>
      <c r="AT79" s="25" t="n">
        <v>0.25</v>
      </c>
      <c r="AU79" s="25" t="n">
        <v>0.145</v>
      </c>
      <c r="AV79" s="25" t="n">
        <v>0.05</v>
      </c>
      <c r="AW79" s="22" t="n">
        <f aca="false">FALSE()</f>
        <v>0</v>
      </c>
      <c r="AX79" s="22" t="n">
        <f aca="false">TRUE()</f>
        <v>1</v>
      </c>
      <c r="AY79" s="22" t="n">
        <f aca="false">FALSE()</f>
        <v>0</v>
      </c>
    </row>
    <row r="80" customFormat="false" ht="13.8" hidden="false" customHeight="false" outlineLevel="0" collapsed="false">
      <c r="A80" s="2" t="s">
        <v>266</v>
      </c>
      <c r="B80" s="21" t="s">
        <v>267</v>
      </c>
      <c r="C80" s="22" t="n">
        <v>0</v>
      </c>
      <c r="D80" s="22" t="n">
        <f aca="false">FALSE()</f>
        <v>0</v>
      </c>
      <c r="E80" s="2" t="s">
        <v>131</v>
      </c>
      <c r="F80" s="2" t="s">
        <v>132</v>
      </c>
      <c r="G80" s="2" t="n">
        <v>1000</v>
      </c>
      <c r="H80" s="2" t="n">
        <v>500</v>
      </c>
      <c r="I80" s="2" t="s">
        <v>133</v>
      </c>
      <c r="J80" s="2" t="s">
        <v>133</v>
      </c>
      <c r="K80" s="2" t="s">
        <v>134</v>
      </c>
      <c r="L80" s="2" t="s">
        <v>135</v>
      </c>
      <c r="M80" s="2" t="s">
        <v>136</v>
      </c>
      <c r="N80" s="2" t="s">
        <v>137</v>
      </c>
      <c r="O80" s="23" t="n">
        <v>0</v>
      </c>
      <c r="P80" s="22" t="n">
        <f aca="false">FALSE()</f>
        <v>0</v>
      </c>
      <c r="Q80" s="23" t="n">
        <v>0.022</v>
      </c>
      <c r="R80" s="2" t="n">
        <v>3</v>
      </c>
      <c r="S80" s="0" t="n">
        <v>75</v>
      </c>
      <c r="T80" s="2" t="n">
        <v>50</v>
      </c>
      <c r="U80" s="2" t="n">
        <v>60</v>
      </c>
      <c r="V80" s="23" t="n">
        <v>0.02</v>
      </c>
      <c r="W80" s="0" t="n">
        <v>0</v>
      </c>
      <c r="X80" s="0" t="n">
        <v>10</v>
      </c>
      <c r="Y80" s="23" t="n">
        <v>0.04</v>
      </c>
      <c r="Z80" s="23" t="n">
        <v>0.04</v>
      </c>
      <c r="AA80" s="23" t="n">
        <v>0.03</v>
      </c>
      <c r="AB80" s="23" t="n">
        <v>0.01</v>
      </c>
      <c r="AC80" s="33" t="n">
        <v>0.075</v>
      </c>
      <c r="AD80" s="23" t="s">
        <v>150</v>
      </c>
      <c r="AE80" s="33" t="n">
        <v>0.035157231635037</v>
      </c>
      <c r="AF80" s="32" t="n">
        <v>0.0177331122500804</v>
      </c>
      <c r="AG80" s="2" t="s">
        <v>139</v>
      </c>
      <c r="AH80" s="2" t="s">
        <v>151</v>
      </c>
      <c r="AI80" s="2" t="s">
        <v>141</v>
      </c>
      <c r="AJ80" s="0" t="n">
        <v>30</v>
      </c>
      <c r="AK80" s="2" t="s">
        <v>142</v>
      </c>
      <c r="AL80" s="0" t="n">
        <v>5</v>
      </c>
      <c r="AM80" s="0" t="n">
        <v>200</v>
      </c>
      <c r="AN80" s="2" t="s">
        <v>143</v>
      </c>
      <c r="AO80" s="0" t="n">
        <v>1</v>
      </c>
      <c r="AP80" s="2" t="s">
        <v>143</v>
      </c>
      <c r="AQ80" s="24" t="n">
        <v>0.75</v>
      </c>
      <c r="AR80" s="28" t="n">
        <v>168732127</v>
      </c>
      <c r="AS80" s="2" t="s">
        <v>145</v>
      </c>
      <c r="AT80" s="25" t="n">
        <v>0.25</v>
      </c>
      <c r="AU80" s="25" t="n">
        <v>0.145</v>
      </c>
      <c r="AV80" s="25" t="n">
        <v>0.05</v>
      </c>
      <c r="AW80" s="22" t="n">
        <f aca="false">FALSE()</f>
        <v>0</v>
      </c>
      <c r="AX80" s="22" t="n">
        <f aca="false">TRUE()</f>
        <v>1</v>
      </c>
      <c r="AY80" s="22" t="n">
        <f aca="false">FALSE()</f>
        <v>0</v>
      </c>
    </row>
    <row r="81" customFormat="false" ht="13.8" hidden="false" customHeight="false" outlineLevel="0" collapsed="false">
      <c r="A81" s="2" t="s">
        <v>268</v>
      </c>
      <c r="B81" s="21" t="s">
        <v>269</v>
      </c>
      <c r="C81" s="22" t="n">
        <v>0</v>
      </c>
      <c r="D81" s="22" t="n">
        <f aca="false">FALSE()</f>
        <v>0</v>
      </c>
      <c r="E81" s="2" t="s">
        <v>131</v>
      </c>
      <c r="F81" s="2" t="s">
        <v>132</v>
      </c>
      <c r="G81" s="2" t="n">
        <v>1000</v>
      </c>
      <c r="H81" s="2" t="n">
        <v>500</v>
      </c>
      <c r="I81" s="2" t="s">
        <v>133</v>
      </c>
      <c r="J81" s="2" t="s">
        <v>133</v>
      </c>
      <c r="K81" s="2" t="s">
        <v>134</v>
      </c>
      <c r="L81" s="2" t="s">
        <v>135</v>
      </c>
      <c r="M81" s="2" t="s">
        <v>136</v>
      </c>
      <c r="N81" s="2" t="s">
        <v>137</v>
      </c>
      <c r="O81" s="23" t="n">
        <v>0</v>
      </c>
      <c r="P81" s="22" t="n">
        <f aca="false">FALSE()</f>
        <v>0</v>
      </c>
      <c r="Q81" s="23" t="n">
        <v>0.022</v>
      </c>
      <c r="R81" s="2" t="n">
        <v>3</v>
      </c>
      <c r="S81" s="0" t="n">
        <v>75</v>
      </c>
      <c r="T81" s="2" t="n">
        <v>50</v>
      </c>
      <c r="U81" s="2" t="n">
        <v>60</v>
      </c>
      <c r="V81" s="23" t="n">
        <v>0.02</v>
      </c>
      <c r="W81" s="0" t="n">
        <v>0</v>
      </c>
      <c r="X81" s="0" t="n">
        <v>10</v>
      </c>
      <c r="Y81" s="23" t="n">
        <v>0.04</v>
      </c>
      <c r="Z81" s="23" t="n">
        <v>0.04</v>
      </c>
      <c r="AA81" s="23" t="n">
        <v>0.03</v>
      </c>
      <c r="AB81" s="23" t="n">
        <v>0.01</v>
      </c>
      <c r="AC81" s="33" t="n">
        <v>0.075</v>
      </c>
      <c r="AD81" s="23" t="s">
        <v>150</v>
      </c>
      <c r="AE81" s="33" t="n">
        <v>0.030157231635037</v>
      </c>
      <c r="AF81" s="32" t="n">
        <v>0.0177331122500804</v>
      </c>
      <c r="AG81" s="2" t="s">
        <v>139</v>
      </c>
      <c r="AH81" s="2" t="s">
        <v>151</v>
      </c>
      <c r="AI81" s="2" t="s">
        <v>141</v>
      </c>
      <c r="AJ81" s="0" t="n">
        <v>30</v>
      </c>
      <c r="AK81" s="2" t="s">
        <v>142</v>
      </c>
      <c r="AL81" s="0" t="n">
        <v>5</v>
      </c>
      <c r="AM81" s="0" t="n">
        <v>200</v>
      </c>
      <c r="AN81" s="2" t="s">
        <v>143</v>
      </c>
      <c r="AO81" s="0" t="n">
        <v>1</v>
      </c>
      <c r="AP81" s="2" t="s">
        <v>143</v>
      </c>
      <c r="AQ81" s="24" t="n">
        <v>0.75</v>
      </c>
      <c r="AR81" s="28" t="n">
        <v>168732127</v>
      </c>
      <c r="AS81" s="2" t="s">
        <v>145</v>
      </c>
      <c r="AT81" s="25" t="n">
        <v>0.25</v>
      </c>
      <c r="AU81" s="25" t="n">
        <v>0.145</v>
      </c>
      <c r="AV81" s="25" t="n">
        <v>0.05</v>
      </c>
      <c r="AW81" s="22" t="n">
        <f aca="false">FALSE()</f>
        <v>0</v>
      </c>
      <c r="AX81" s="22" t="n">
        <f aca="false">TRUE()</f>
        <v>1</v>
      </c>
      <c r="AY81" s="22" t="n">
        <f aca="false">FALSE()</f>
        <v>0</v>
      </c>
    </row>
    <row r="82" customFormat="false" ht="13.8" hidden="false" customHeight="false" outlineLevel="0" collapsed="false">
      <c r="A82" s="2" t="s">
        <v>270</v>
      </c>
      <c r="B82" s="21" t="s">
        <v>271</v>
      </c>
      <c r="C82" s="22" t="n">
        <v>0</v>
      </c>
      <c r="D82" s="22" t="n">
        <f aca="false">FALSE()</f>
        <v>0</v>
      </c>
      <c r="E82" s="2" t="s">
        <v>131</v>
      </c>
      <c r="F82" s="2" t="s">
        <v>132</v>
      </c>
      <c r="G82" s="2" t="n">
        <v>1000</v>
      </c>
      <c r="H82" s="2" t="n">
        <v>500</v>
      </c>
      <c r="I82" s="2" t="s">
        <v>133</v>
      </c>
      <c r="J82" s="2" t="s">
        <v>133</v>
      </c>
      <c r="K82" s="2" t="s">
        <v>134</v>
      </c>
      <c r="L82" s="2" t="s">
        <v>135</v>
      </c>
      <c r="M82" s="2" t="s">
        <v>136</v>
      </c>
      <c r="N82" s="2" t="s">
        <v>137</v>
      </c>
      <c r="O82" s="23" t="n">
        <v>0</v>
      </c>
      <c r="P82" s="22" t="n">
        <f aca="false">FALSE()</f>
        <v>0</v>
      </c>
      <c r="Q82" s="23" t="n">
        <v>0.022</v>
      </c>
      <c r="R82" s="2" t="n">
        <v>3</v>
      </c>
      <c r="S82" s="0" t="n">
        <v>75</v>
      </c>
      <c r="T82" s="2" t="n">
        <v>50</v>
      </c>
      <c r="U82" s="2" t="n">
        <v>60</v>
      </c>
      <c r="V82" s="23" t="n">
        <v>0.02</v>
      </c>
      <c r="W82" s="0" t="n">
        <v>0</v>
      </c>
      <c r="X82" s="0" t="n">
        <v>10</v>
      </c>
      <c r="Y82" s="23" t="n">
        <v>0.04</v>
      </c>
      <c r="Z82" s="23" t="n">
        <v>0.04</v>
      </c>
      <c r="AA82" s="23" t="n">
        <v>0.03</v>
      </c>
      <c r="AB82" s="23" t="n">
        <v>0.01</v>
      </c>
      <c r="AC82" s="33" t="n">
        <v>0.075</v>
      </c>
      <c r="AD82" s="23" t="s">
        <v>150</v>
      </c>
      <c r="AE82" s="33" t="n">
        <v>0.025157231635037</v>
      </c>
      <c r="AF82" s="32" t="n">
        <v>0.0177331122500804</v>
      </c>
      <c r="AG82" s="2" t="s">
        <v>139</v>
      </c>
      <c r="AH82" s="2" t="s">
        <v>151</v>
      </c>
      <c r="AI82" s="2" t="s">
        <v>141</v>
      </c>
      <c r="AJ82" s="0" t="n">
        <v>30</v>
      </c>
      <c r="AK82" s="2" t="s">
        <v>142</v>
      </c>
      <c r="AL82" s="0" t="n">
        <v>5</v>
      </c>
      <c r="AM82" s="0" t="n">
        <v>200</v>
      </c>
      <c r="AN82" s="2" t="s">
        <v>143</v>
      </c>
      <c r="AO82" s="0" t="n">
        <v>1</v>
      </c>
      <c r="AP82" s="2" t="s">
        <v>143</v>
      </c>
      <c r="AQ82" s="24" t="n">
        <v>0.75</v>
      </c>
      <c r="AR82" s="28" t="n">
        <v>168732127</v>
      </c>
      <c r="AS82" s="2" t="s">
        <v>145</v>
      </c>
      <c r="AT82" s="25" t="n">
        <v>0.25</v>
      </c>
      <c r="AU82" s="25" t="n">
        <v>0.145</v>
      </c>
      <c r="AV82" s="25" t="n">
        <v>0.05</v>
      </c>
      <c r="AW82" s="22" t="n">
        <f aca="false">FALSE()</f>
        <v>0</v>
      </c>
      <c r="AX82" s="22" t="n">
        <f aca="false">TRUE()</f>
        <v>1</v>
      </c>
      <c r="AY82" s="22" t="n">
        <f aca="false">FALSE()</f>
        <v>0</v>
      </c>
    </row>
    <row r="83" customFormat="false" ht="13.8" hidden="false" customHeight="false" outlineLevel="0" collapsed="false">
      <c r="B83" s="21"/>
      <c r="C83" s="22"/>
      <c r="D83" s="22"/>
      <c r="I83" s="2"/>
      <c r="J83" s="2"/>
      <c r="O83" s="23"/>
      <c r="P83" s="22"/>
      <c r="Q83" s="23"/>
      <c r="V83" s="23"/>
      <c r="Y83" s="23"/>
      <c r="Z83" s="23"/>
      <c r="AA83" s="23"/>
      <c r="AB83" s="23"/>
      <c r="AC83" s="33"/>
      <c r="AD83" s="23"/>
      <c r="AE83" s="33"/>
      <c r="AF83" s="32"/>
      <c r="AH83" s="2"/>
      <c r="AI83" s="2"/>
      <c r="AN83" s="2"/>
      <c r="AP83" s="2"/>
      <c r="AQ83" s="24"/>
      <c r="AR83" s="28"/>
      <c r="AS83" s="2"/>
      <c r="AT83" s="25"/>
      <c r="AU83" s="25"/>
      <c r="AV83" s="25"/>
      <c r="AW83" s="22"/>
      <c r="AX83" s="22"/>
      <c r="AY83" s="22"/>
    </row>
    <row r="84" customFormat="false" ht="13.8" hidden="false" customHeight="false" outlineLevel="0" collapsed="false">
      <c r="B84" s="31" t="s">
        <v>272</v>
      </c>
      <c r="C84" s="22"/>
      <c r="D84" s="22"/>
      <c r="I84" s="2"/>
      <c r="J84" s="2"/>
      <c r="O84" s="23"/>
      <c r="P84" s="22"/>
      <c r="Q84" s="23"/>
      <c r="V84" s="23"/>
      <c r="Y84" s="23"/>
      <c r="Z84" s="23"/>
      <c r="AA84" s="23"/>
      <c r="AB84" s="23"/>
      <c r="AC84" s="30"/>
      <c r="AD84" s="23"/>
      <c r="AE84" s="0"/>
      <c r="AF84" s="23"/>
      <c r="AH84" s="2"/>
      <c r="AI84" s="2"/>
      <c r="AN84" s="2"/>
      <c r="AP84" s="2"/>
      <c r="AQ84" s="24"/>
      <c r="AR84" s="28"/>
      <c r="AS84" s="2"/>
      <c r="AT84" s="25"/>
      <c r="AU84" s="25"/>
      <c r="AV84" s="25"/>
      <c r="AW84" s="22"/>
      <c r="AX84" s="22"/>
      <c r="AY84" s="22"/>
    </row>
    <row r="85" s="2" customFormat="true" ht="13.8" hidden="false" customHeight="false" outlineLevel="0" collapsed="false">
      <c r="A85" s="2" t="s">
        <v>273</v>
      </c>
      <c r="B85" s="21" t="s">
        <v>274</v>
      </c>
      <c r="C85" s="22" t="n">
        <v>0</v>
      </c>
      <c r="D85" s="22" t="n">
        <f aca="false">FALSE()</f>
        <v>0</v>
      </c>
      <c r="E85" s="2" t="s">
        <v>131</v>
      </c>
      <c r="F85" s="2" t="s">
        <v>132</v>
      </c>
      <c r="G85" s="2" t="n">
        <v>1000</v>
      </c>
      <c r="H85" s="2" t="n">
        <v>500</v>
      </c>
      <c r="I85" s="2" t="s">
        <v>133</v>
      </c>
      <c r="J85" s="2" t="s">
        <v>133</v>
      </c>
      <c r="K85" s="2" t="s">
        <v>134</v>
      </c>
      <c r="L85" s="2" t="s">
        <v>135</v>
      </c>
      <c r="M85" s="2" t="s">
        <v>136</v>
      </c>
      <c r="N85" s="2" t="s">
        <v>137</v>
      </c>
      <c r="O85" s="23" t="n">
        <v>0</v>
      </c>
      <c r="P85" s="22" t="n">
        <f aca="false">FALSE()</f>
        <v>0</v>
      </c>
      <c r="Q85" s="23" t="n">
        <v>0.022</v>
      </c>
      <c r="R85" s="2" t="n">
        <v>3</v>
      </c>
      <c r="S85" s="0" t="n">
        <v>75</v>
      </c>
      <c r="T85" s="2" t="n">
        <v>50</v>
      </c>
      <c r="U85" s="2" t="n">
        <v>60</v>
      </c>
      <c r="V85" s="23" t="n">
        <v>0.02</v>
      </c>
      <c r="W85" s="0" t="n">
        <v>0</v>
      </c>
      <c r="X85" s="0" t="n">
        <v>10</v>
      </c>
      <c r="Y85" s="23" t="n">
        <v>0.04</v>
      </c>
      <c r="Z85" s="23" t="n">
        <v>0.04</v>
      </c>
      <c r="AA85" s="23" t="n">
        <v>0.03</v>
      </c>
      <c r="AB85" s="23" t="n">
        <v>0.01</v>
      </c>
      <c r="AC85" s="30" t="n">
        <v>0.044234404536862</v>
      </c>
      <c r="AD85" s="23" t="s">
        <v>150</v>
      </c>
      <c r="AE85" s="4" t="n">
        <v>0.045</v>
      </c>
      <c r="AF85" s="4" t="n">
        <v>0.0391304347826087</v>
      </c>
      <c r="AG85" s="2" t="s">
        <v>139</v>
      </c>
      <c r="AH85" s="2" t="s">
        <v>151</v>
      </c>
      <c r="AI85" s="2" t="s">
        <v>141</v>
      </c>
      <c r="AJ85" s="0" t="n">
        <v>30</v>
      </c>
      <c r="AK85" s="2" t="s">
        <v>142</v>
      </c>
      <c r="AL85" s="0" t="n">
        <v>5</v>
      </c>
      <c r="AM85" s="0" t="n">
        <v>200</v>
      </c>
      <c r="AN85" s="2" t="s">
        <v>143</v>
      </c>
      <c r="AO85" s="0" t="n">
        <v>1</v>
      </c>
      <c r="AP85" s="2" t="s">
        <v>143</v>
      </c>
      <c r="AQ85" s="24" t="n">
        <v>0.75</v>
      </c>
      <c r="AR85" s="28" t="n">
        <v>168732127</v>
      </c>
      <c r="AS85" s="2" t="s">
        <v>145</v>
      </c>
      <c r="AT85" s="25" t="n">
        <v>0.25</v>
      </c>
      <c r="AU85" s="25" t="n">
        <v>0.145</v>
      </c>
      <c r="AV85" s="25" t="n">
        <v>0.05</v>
      </c>
      <c r="AW85" s="22" t="n">
        <f aca="false">FALSE()</f>
        <v>0</v>
      </c>
      <c r="AX85" s="22" t="n">
        <f aca="false">TRUE()</f>
        <v>1</v>
      </c>
      <c r="AY85" s="22" t="n">
        <f aca="false">FALSE()</f>
        <v>0</v>
      </c>
    </row>
    <row r="86" customFormat="false" ht="13.8" hidden="false" customHeight="false" outlineLevel="0" collapsed="false">
      <c r="A86" s="2" t="s">
        <v>275</v>
      </c>
      <c r="B86" s="21" t="s">
        <v>276</v>
      </c>
      <c r="C86" s="22" t="n">
        <v>0</v>
      </c>
      <c r="D86" s="22" t="n">
        <f aca="false">FALSE()</f>
        <v>0</v>
      </c>
      <c r="E86" s="2" t="s">
        <v>131</v>
      </c>
      <c r="F86" s="2" t="s">
        <v>132</v>
      </c>
      <c r="G86" s="2" t="n">
        <v>1000</v>
      </c>
      <c r="H86" s="2" t="n">
        <v>500</v>
      </c>
      <c r="I86" s="2" t="s">
        <v>133</v>
      </c>
      <c r="J86" s="2" t="s">
        <v>133</v>
      </c>
      <c r="K86" s="2" t="s">
        <v>134</v>
      </c>
      <c r="L86" s="2" t="s">
        <v>135</v>
      </c>
      <c r="M86" s="2" t="s">
        <v>136</v>
      </c>
      <c r="N86" s="2" t="s">
        <v>137</v>
      </c>
      <c r="O86" s="23" t="n">
        <v>0</v>
      </c>
      <c r="P86" s="22" t="n">
        <f aca="false">FALSE()</f>
        <v>0</v>
      </c>
      <c r="Q86" s="23" t="n">
        <v>0.022</v>
      </c>
      <c r="R86" s="2" t="n">
        <v>3</v>
      </c>
      <c r="S86" s="0" t="n">
        <v>75</v>
      </c>
      <c r="T86" s="2" t="n">
        <v>50</v>
      </c>
      <c r="U86" s="2" t="n">
        <v>60</v>
      </c>
      <c r="V86" s="23" t="n">
        <v>0.02</v>
      </c>
      <c r="W86" s="0" t="n">
        <v>0</v>
      </c>
      <c r="X86" s="0" t="n">
        <v>10</v>
      </c>
      <c r="Y86" s="23" t="n">
        <v>0.04</v>
      </c>
      <c r="Z86" s="23" t="n">
        <v>0.04</v>
      </c>
      <c r="AA86" s="23" t="n">
        <v>0.03</v>
      </c>
      <c r="AB86" s="23" t="n">
        <v>0.01</v>
      </c>
      <c r="AC86" s="30" t="n">
        <v>0.0574267485822306</v>
      </c>
      <c r="AD86" s="23" t="s">
        <v>150</v>
      </c>
      <c r="AE86" s="4" t="n">
        <v>0.06</v>
      </c>
      <c r="AF86" s="4" t="n">
        <v>0.0717391304347826</v>
      </c>
      <c r="AG86" s="2" t="s">
        <v>139</v>
      </c>
      <c r="AH86" s="2" t="s">
        <v>151</v>
      </c>
      <c r="AI86" s="2" t="s">
        <v>141</v>
      </c>
      <c r="AJ86" s="0" t="n">
        <v>30</v>
      </c>
      <c r="AK86" s="2" t="s">
        <v>142</v>
      </c>
      <c r="AL86" s="0" t="n">
        <v>5</v>
      </c>
      <c r="AM86" s="0" t="n">
        <v>200</v>
      </c>
      <c r="AN86" s="2" t="s">
        <v>143</v>
      </c>
      <c r="AO86" s="0" t="n">
        <v>1</v>
      </c>
      <c r="AP86" s="2" t="s">
        <v>143</v>
      </c>
      <c r="AQ86" s="24" t="n">
        <v>0.75</v>
      </c>
      <c r="AR86" s="28" t="n">
        <v>168732127</v>
      </c>
      <c r="AS86" s="2" t="s">
        <v>145</v>
      </c>
      <c r="AT86" s="25" t="n">
        <v>0.25</v>
      </c>
      <c r="AU86" s="25" t="n">
        <v>0.145</v>
      </c>
      <c r="AV86" s="25" t="n">
        <v>0.05</v>
      </c>
      <c r="AW86" s="22" t="n">
        <f aca="false">FALSE()</f>
        <v>0</v>
      </c>
      <c r="AX86" s="22" t="n">
        <f aca="false">TRUE()</f>
        <v>1</v>
      </c>
      <c r="AY86" s="22" t="n">
        <f aca="false">FALSE()</f>
        <v>0</v>
      </c>
    </row>
    <row r="87" customFormat="false" ht="13.8" hidden="false" customHeight="false" outlineLevel="0" collapsed="false">
      <c r="A87" s="2" t="s">
        <v>277</v>
      </c>
      <c r="B87" s="21" t="s">
        <v>216</v>
      </c>
      <c r="C87" s="22" t="n">
        <v>0</v>
      </c>
      <c r="D87" s="22" t="n">
        <f aca="false">FALSE()</f>
        <v>0</v>
      </c>
      <c r="E87" s="2" t="s">
        <v>131</v>
      </c>
      <c r="F87" s="2" t="s">
        <v>132</v>
      </c>
      <c r="G87" s="2" t="n">
        <v>1000</v>
      </c>
      <c r="H87" s="2" t="n">
        <v>500</v>
      </c>
      <c r="I87" s="2" t="s">
        <v>133</v>
      </c>
      <c r="J87" s="2" t="s">
        <v>133</v>
      </c>
      <c r="K87" s="2" t="s">
        <v>134</v>
      </c>
      <c r="L87" s="2" t="s">
        <v>135</v>
      </c>
      <c r="M87" s="2" t="s">
        <v>136</v>
      </c>
      <c r="N87" s="2" t="s">
        <v>137</v>
      </c>
      <c r="O87" s="23" t="n">
        <v>0</v>
      </c>
      <c r="P87" s="22" t="n">
        <f aca="false">FALSE()</f>
        <v>0</v>
      </c>
      <c r="Q87" s="23" t="n">
        <v>0.022</v>
      </c>
      <c r="R87" s="2" t="n">
        <v>3</v>
      </c>
      <c r="S87" s="0" t="n">
        <v>75</v>
      </c>
      <c r="T87" s="2" t="n">
        <v>50</v>
      </c>
      <c r="U87" s="2" t="n">
        <v>60</v>
      </c>
      <c r="V87" s="23" t="n">
        <v>0.02</v>
      </c>
      <c r="W87" s="0" t="n">
        <v>0</v>
      </c>
      <c r="X87" s="0" t="n">
        <v>10</v>
      </c>
      <c r="Y87" s="23" t="n">
        <v>0.04</v>
      </c>
      <c r="Z87" s="23" t="n">
        <v>0.04</v>
      </c>
      <c r="AA87" s="23" t="n">
        <v>0.03</v>
      </c>
      <c r="AB87" s="23" t="n">
        <v>0.01</v>
      </c>
      <c r="AC87" s="30" t="n">
        <v>0.075</v>
      </c>
      <c r="AD87" s="23" t="s">
        <v>150</v>
      </c>
      <c r="AE87" s="4" t="n">
        <v>0.0822</v>
      </c>
      <c r="AF87" s="4" t="n">
        <v>0.12</v>
      </c>
      <c r="AG87" s="2" t="s">
        <v>139</v>
      </c>
      <c r="AH87" s="2" t="s">
        <v>151</v>
      </c>
      <c r="AI87" s="2" t="s">
        <v>141</v>
      </c>
      <c r="AJ87" s="0" t="n">
        <v>30</v>
      </c>
      <c r="AK87" s="2" t="s">
        <v>142</v>
      </c>
      <c r="AL87" s="0" t="n">
        <v>5</v>
      </c>
      <c r="AM87" s="0" t="n">
        <v>200</v>
      </c>
      <c r="AN87" s="2" t="s">
        <v>143</v>
      </c>
      <c r="AO87" s="0" t="n">
        <v>1</v>
      </c>
      <c r="AP87" s="2" t="s">
        <v>143</v>
      </c>
      <c r="AQ87" s="24" t="n">
        <v>0.75</v>
      </c>
      <c r="AR87" s="28" t="n">
        <v>168732127</v>
      </c>
      <c r="AS87" s="2" t="s">
        <v>145</v>
      </c>
      <c r="AT87" s="25" t="n">
        <v>0.25</v>
      </c>
      <c r="AU87" s="25" t="n">
        <v>0.145</v>
      </c>
      <c r="AV87" s="25" t="n">
        <v>0.05</v>
      </c>
      <c r="AW87" s="22" t="n">
        <f aca="false">FALSE()</f>
        <v>0</v>
      </c>
      <c r="AX87" s="22" t="n">
        <f aca="false">TRUE()</f>
        <v>1</v>
      </c>
      <c r="AY87" s="22" t="n">
        <f aca="false">FALSE()</f>
        <v>0</v>
      </c>
    </row>
    <row r="88" customFormat="false" ht="13.8" hidden="false" customHeight="false" outlineLevel="0" collapsed="false">
      <c r="A88" s="2" t="s">
        <v>278</v>
      </c>
      <c r="B88" s="21" t="s">
        <v>279</v>
      </c>
      <c r="C88" s="22" t="n">
        <v>0</v>
      </c>
      <c r="D88" s="22" t="n">
        <f aca="false">FALSE()</f>
        <v>0</v>
      </c>
      <c r="E88" s="2" t="s">
        <v>131</v>
      </c>
      <c r="F88" s="2" t="s">
        <v>132</v>
      </c>
      <c r="G88" s="2" t="n">
        <v>1000</v>
      </c>
      <c r="H88" s="2" t="n">
        <v>500</v>
      </c>
      <c r="I88" s="2" t="s">
        <v>133</v>
      </c>
      <c r="J88" s="2" t="s">
        <v>133</v>
      </c>
      <c r="K88" s="2" t="s">
        <v>134</v>
      </c>
      <c r="L88" s="2" t="s">
        <v>135</v>
      </c>
      <c r="M88" s="2" t="s">
        <v>136</v>
      </c>
      <c r="N88" s="2" t="s">
        <v>137</v>
      </c>
      <c r="O88" s="23" t="n">
        <v>0</v>
      </c>
      <c r="P88" s="22" t="n">
        <f aca="false">FALSE()</f>
        <v>0</v>
      </c>
      <c r="Q88" s="23" t="n">
        <v>0.022</v>
      </c>
      <c r="R88" s="2" t="n">
        <v>3</v>
      </c>
      <c r="S88" s="0" t="n">
        <v>75</v>
      </c>
      <c r="T88" s="2" t="n">
        <v>50</v>
      </c>
      <c r="U88" s="2" t="n">
        <v>60</v>
      </c>
      <c r="V88" s="23" t="n">
        <v>0.02</v>
      </c>
      <c r="W88" s="0" t="n">
        <v>0</v>
      </c>
      <c r="X88" s="0" t="n">
        <v>10</v>
      </c>
      <c r="Y88" s="23" t="n">
        <v>0.04</v>
      </c>
      <c r="Z88" s="23" t="n">
        <v>0.04</v>
      </c>
      <c r="AA88" s="23" t="n">
        <v>0.03</v>
      </c>
      <c r="AB88" s="23" t="n">
        <v>0.01</v>
      </c>
      <c r="AC88" s="30" t="n">
        <v>0.0806214555765595</v>
      </c>
      <c r="AD88" s="23" t="s">
        <v>150</v>
      </c>
      <c r="AE88" s="4" t="n">
        <v>0.09</v>
      </c>
      <c r="AF88" s="4" t="n">
        <v>0.13695652173913</v>
      </c>
      <c r="AG88" s="2" t="s">
        <v>139</v>
      </c>
      <c r="AH88" s="2" t="s">
        <v>151</v>
      </c>
      <c r="AI88" s="2" t="s">
        <v>141</v>
      </c>
      <c r="AJ88" s="0" t="n">
        <v>30</v>
      </c>
      <c r="AK88" s="2" t="s">
        <v>142</v>
      </c>
      <c r="AL88" s="0" t="n">
        <v>5</v>
      </c>
      <c r="AM88" s="0" t="n">
        <v>200</v>
      </c>
      <c r="AN88" s="2" t="s">
        <v>143</v>
      </c>
      <c r="AO88" s="0" t="n">
        <v>1</v>
      </c>
      <c r="AP88" s="2" t="s">
        <v>143</v>
      </c>
      <c r="AQ88" s="24" t="n">
        <v>0.75</v>
      </c>
      <c r="AR88" s="28" t="n">
        <v>168732127</v>
      </c>
      <c r="AS88" s="2" t="s">
        <v>145</v>
      </c>
      <c r="AT88" s="25" t="n">
        <v>0.25</v>
      </c>
      <c r="AU88" s="25" t="n">
        <v>0.145</v>
      </c>
      <c r="AV88" s="25" t="n">
        <v>0.05</v>
      </c>
      <c r="AW88" s="22" t="n">
        <f aca="false">FALSE()</f>
        <v>0</v>
      </c>
      <c r="AX88" s="22" t="n">
        <f aca="false">TRUE()</f>
        <v>1</v>
      </c>
      <c r="AY88" s="22" t="n">
        <f aca="false">FALSE()</f>
        <v>0</v>
      </c>
    </row>
    <row r="89" customFormat="false" ht="13.8" hidden="false" customHeight="false" outlineLevel="0" collapsed="false">
      <c r="A89" s="2" t="s">
        <v>280</v>
      </c>
      <c r="B89" s="21" t="s">
        <v>281</v>
      </c>
      <c r="C89" s="22" t="n">
        <v>0</v>
      </c>
      <c r="D89" s="22" t="n">
        <f aca="false">FALSE()</f>
        <v>0</v>
      </c>
      <c r="E89" s="2" t="s">
        <v>131</v>
      </c>
      <c r="F89" s="2" t="s">
        <v>132</v>
      </c>
      <c r="G89" s="2" t="n">
        <v>1000</v>
      </c>
      <c r="H89" s="2" t="n">
        <v>500</v>
      </c>
      <c r="I89" s="2" t="s">
        <v>133</v>
      </c>
      <c r="J89" s="2" t="s">
        <v>133</v>
      </c>
      <c r="K89" s="2" t="s">
        <v>134</v>
      </c>
      <c r="L89" s="2" t="s">
        <v>135</v>
      </c>
      <c r="M89" s="2" t="s">
        <v>136</v>
      </c>
      <c r="N89" s="2" t="s">
        <v>137</v>
      </c>
      <c r="O89" s="23" t="n">
        <v>0</v>
      </c>
      <c r="P89" s="22" t="n">
        <f aca="false">FALSE()</f>
        <v>0</v>
      </c>
      <c r="Q89" s="23" t="n">
        <v>0.022</v>
      </c>
      <c r="R89" s="2" t="n">
        <v>3</v>
      </c>
      <c r="S89" s="0" t="n">
        <v>75</v>
      </c>
      <c r="T89" s="2" t="n">
        <v>50</v>
      </c>
      <c r="U89" s="2" t="n">
        <v>60</v>
      </c>
      <c r="V89" s="23" t="n">
        <v>0.02</v>
      </c>
      <c r="W89" s="0" t="n">
        <v>0</v>
      </c>
      <c r="X89" s="0" t="n">
        <v>10</v>
      </c>
      <c r="Y89" s="23" t="n">
        <v>0.04</v>
      </c>
      <c r="Z89" s="23" t="n">
        <v>0.04</v>
      </c>
      <c r="AA89" s="23" t="n">
        <v>0.03</v>
      </c>
      <c r="AB89" s="23" t="n">
        <v>0.01</v>
      </c>
      <c r="AC89" s="30" t="n">
        <v>0.0906238185255199</v>
      </c>
      <c r="AD89" s="23" t="s">
        <v>150</v>
      </c>
      <c r="AE89" s="4" t="n">
        <v>0.105</v>
      </c>
      <c r="AF89" s="4" t="n">
        <v>0.169565217391304</v>
      </c>
      <c r="AG89" s="2" t="s">
        <v>139</v>
      </c>
      <c r="AH89" s="2" t="s">
        <v>151</v>
      </c>
      <c r="AI89" s="2" t="s">
        <v>141</v>
      </c>
      <c r="AJ89" s="0" t="n">
        <v>30</v>
      </c>
      <c r="AK89" s="2" t="s">
        <v>142</v>
      </c>
      <c r="AL89" s="0" t="n">
        <v>5</v>
      </c>
      <c r="AM89" s="0" t="n">
        <v>200</v>
      </c>
      <c r="AN89" s="2" t="s">
        <v>143</v>
      </c>
      <c r="AO89" s="0" t="n">
        <v>1</v>
      </c>
      <c r="AP89" s="2" t="s">
        <v>143</v>
      </c>
      <c r="AQ89" s="24" t="n">
        <v>0.75</v>
      </c>
      <c r="AR89" s="28" t="n">
        <v>168732127</v>
      </c>
      <c r="AS89" s="2" t="s">
        <v>145</v>
      </c>
      <c r="AT89" s="25" t="n">
        <v>0.25</v>
      </c>
      <c r="AU89" s="25" t="n">
        <v>0.145</v>
      </c>
      <c r="AV89" s="25" t="n">
        <v>0.05</v>
      </c>
      <c r="AW89" s="22" t="n">
        <f aca="false">FALSE()</f>
        <v>0</v>
      </c>
      <c r="AX89" s="22" t="n">
        <f aca="false">TRUE()</f>
        <v>1</v>
      </c>
      <c r="AY89" s="22" t="n">
        <f aca="false">FALSE()</f>
        <v>0</v>
      </c>
    </row>
    <row r="90" s="2" customFormat="true" ht="13.8" hidden="false" customHeight="false" outlineLevel="0" collapsed="false">
      <c r="B90" s="21"/>
      <c r="C90" s="22"/>
      <c r="D90" s="22"/>
      <c r="O90" s="23"/>
      <c r="P90" s="22"/>
      <c r="Q90" s="23"/>
      <c r="S90" s="0"/>
      <c r="V90" s="23"/>
      <c r="W90" s="0"/>
      <c r="X90" s="0"/>
      <c r="Y90" s="23"/>
      <c r="Z90" s="23"/>
      <c r="AA90" s="23"/>
      <c r="AB90" s="23"/>
      <c r="AC90" s="30"/>
      <c r="AD90" s="23"/>
      <c r="AE90" s="4"/>
      <c r="AF90" s="4"/>
      <c r="AJ90" s="0"/>
      <c r="AL90" s="0"/>
      <c r="AM90" s="0"/>
      <c r="AO90" s="0"/>
      <c r="AQ90" s="24"/>
      <c r="AR90" s="28"/>
      <c r="AT90" s="25"/>
      <c r="AU90" s="25"/>
      <c r="AV90" s="25"/>
      <c r="AW90" s="22"/>
      <c r="AX90" s="22"/>
      <c r="AY90" s="22"/>
    </row>
    <row r="91" customFormat="false" ht="13.8" hidden="false" customHeight="false" outlineLevel="0" collapsed="false">
      <c r="A91" s="2"/>
      <c r="B91" s="31" t="s">
        <v>282</v>
      </c>
      <c r="C91" s="22"/>
      <c r="D91" s="22"/>
      <c r="O91" s="23"/>
      <c r="P91" s="22"/>
      <c r="Q91" s="23"/>
      <c r="V91" s="23"/>
      <c r="Y91" s="23"/>
      <c r="Z91" s="23"/>
      <c r="AA91" s="23"/>
      <c r="AB91" s="23"/>
      <c r="AC91" s="30"/>
      <c r="AD91" s="23"/>
      <c r="AE91" s="0"/>
      <c r="AF91" s="4"/>
      <c r="AQ91" s="24"/>
      <c r="AR91" s="28"/>
      <c r="AT91" s="25"/>
      <c r="AU91" s="25"/>
      <c r="AV91" s="25"/>
      <c r="AW91" s="22"/>
      <c r="AX91" s="22"/>
      <c r="AY91" s="22"/>
    </row>
    <row r="92" customFormat="false" ht="13.8" hidden="false" customHeight="false" outlineLevel="0" collapsed="false">
      <c r="A92" s="2" t="s">
        <v>283</v>
      </c>
      <c r="B92" s="21" t="s">
        <v>284</v>
      </c>
      <c r="C92" s="22" t="n">
        <v>0</v>
      </c>
      <c r="D92" s="22" t="n">
        <f aca="false">FALSE()</f>
        <v>0</v>
      </c>
      <c r="E92" s="2" t="s">
        <v>131</v>
      </c>
      <c r="F92" s="2" t="s">
        <v>132</v>
      </c>
      <c r="G92" s="2" t="n">
        <v>1000</v>
      </c>
      <c r="H92" s="2" t="n">
        <v>500</v>
      </c>
      <c r="I92" s="2" t="s">
        <v>133</v>
      </c>
      <c r="J92" s="2" t="s">
        <v>133</v>
      </c>
      <c r="K92" s="2" t="s">
        <v>134</v>
      </c>
      <c r="L92" s="2" t="s">
        <v>135</v>
      </c>
      <c r="M92" s="2" t="s">
        <v>136</v>
      </c>
      <c r="N92" s="2" t="s">
        <v>137</v>
      </c>
      <c r="O92" s="23" t="n">
        <v>0</v>
      </c>
      <c r="P92" s="22" t="n">
        <f aca="false">FALSE()</f>
        <v>0</v>
      </c>
      <c r="Q92" s="23" t="n">
        <v>0.022</v>
      </c>
      <c r="R92" s="2" t="n">
        <v>3</v>
      </c>
      <c r="S92" s="0" t="n">
        <v>75</v>
      </c>
      <c r="T92" s="2" t="n">
        <v>50</v>
      </c>
      <c r="U92" s="2" t="n">
        <v>60</v>
      </c>
      <c r="V92" s="23" t="n">
        <v>0.02</v>
      </c>
      <c r="W92" s="0" t="n">
        <v>0</v>
      </c>
      <c r="X92" s="0" t="n">
        <v>10</v>
      </c>
      <c r="Y92" s="23" t="n">
        <v>0.04</v>
      </c>
      <c r="Z92" s="23" t="n">
        <v>0.04</v>
      </c>
      <c r="AA92" s="23" t="n">
        <v>0.03</v>
      </c>
      <c r="AB92" s="23" t="n">
        <v>0.01</v>
      </c>
      <c r="AC92" s="30" t="n">
        <v>0.075</v>
      </c>
      <c r="AD92" s="23" t="s">
        <v>150</v>
      </c>
      <c r="AE92" s="4" t="n">
        <v>0.045</v>
      </c>
      <c r="AF92" s="4" t="n">
        <v>0.0391304347826087</v>
      </c>
      <c r="AG92" s="2" t="s">
        <v>139</v>
      </c>
      <c r="AH92" s="2" t="s">
        <v>151</v>
      </c>
      <c r="AI92" s="2" t="s">
        <v>141</v>
      </c>
      <c r="AJ92" s="0" t="n">
        <v>30</v>
      </c>
      <c r="AK92" s="2" t="s">
        <v>142</v>
      </c>
      <c r="AL92" s="0" t="n">
        <v>5</v>
      </c>
      <c r="AM92" s="0" t="n">
        <v>200</v>
      </c>
      <c r="AN92" s="2" t="s">
        <v>143</v>
      </c>
      <c r="AO92" s="0" t="n">
        <v>1</v>
      </c>
      <c r="AP92" s="2" t="s">
        <v>143</v>
      </c>
      <c r="AQ92" s="24" t="n">
        <v>0.75</v>
      </c>
      <c r="AR92" s="28" t="n">
        <v>168732127</v>
      </c>
      <c r="AS92" s="2" t="s">
        <v>145</v>
      </c>
      <c r="AT92" s="25" t="n">
        <v>0.25</v>
      </c>
      <c r="AU92" s="25" t="n">
        <v>0.145</v>
      </c>
      <c r="AV92" s="25" t="n">
        <v>0.05</v>
      </c>
      <c r="AW92" s="22" t="n">
        <f aca="false">FALSE()</f>
        <v>0</v>
      </c>
      <c r="AX92" s="22" t="n">
        <f aca="false">TRUE()</f>
        <v>1</v>
      </c>
      <c r="AY92" s="22" t="n">
        <f aca="false">FALSE()</f>
        <v>0</v>
      </c>
    </row>
    <row r="93" customFormat="false" ht="13.8" hidden="false" customHeight="false" outlineLevel="0" collapsed="false">
      <c r="A93" s="2" t="s">
        <v>285</v>
      </c>
      <c r="B93" s="21" t="s">
        <v>286</v>
      </c>
      <c r="C93" s="22" t="n">
        <v>0</v>
      </c>
      <c r="D93" s="22" t="n">
        <f aca="false">FALSE()</f>
        <v>0</v>
      </c>
      <c r="E93" s="2" t="s">
        <v>131</v>
      </c>
      <c r="F93" s="2" t="s">
        <v>132</v>
      </c>
      <c r="G93" s="2" t="n">
        <v>1000</v>
      </c>
      <c r="H93" s="2" t="n">
        <v>500</v>
      </c>
      <c r="I93" s="2" t="s">
        <v>133</v>
      </c>
      <c r="J93" s="2" t="s">
        <v>133</v>
      </c>
      <c r="K93" s="2" t="s">
        <v>134</v>
      </c>
      <c r="L93" s="2" t="s">
        <v>135</v>
      </c>
      <c r="M93" s="2" t="s">
        <v>136</v>
      </c>
      <c r="N93" s="2" t="s">
        <v>137</v>
      </c>
      <c r="O93" s="23" t="n">
        <v>0</v>
      </c>
      <c r="P93" s="22" t="n">
        <f aca="false">FALSE()</f>
        <v>0</v>
      </c>
      <c r="Q93" s="23" t="n">
        <v>0.022</v>
      </c>
      <c r="R93" s="2" t="n">
        <v>3</v>
      </c>
      <c r="S93" s="0" t="n">
        <v>75</v>
      </c>
      <c r="T93" s="2" t="n">
        <v>50</v>
      </c>
      <c r="U93" s="2" t="n">
        <v>60</v>
      </c>
      <c r="V93" s="23" t="n">
        <v>0.02</v>
      </c>
      <c r="W93" s="0" t="n">
        <v>0</v>
      </c>
      <c r="X93" s="0" t="n">
        <v>10</v>
      </c>
      <c r="Y93" s="23" t="n">
        <v>0.04</v>
      </c>
      <c r="Z93" s="23" t="n">
        <v>0.04</v>
      </c>
      <c r="AA93" s="23" t="n">
        <v>0.03</v>
      </c>
      <c r="AB93" s="23" t="n">
        <v>0.01</v>
      </c>
      <c r="AC93" s="30" t="n">
        <v>0.075</v>
      </c>
      <c r="AD93" s="23" t="s">
        <v>150</v>
      </c>
      <c r="AE93" s="4" t="n">
        <v>0.06</v>
      </c>
      <c r="AF93" s="4" t="n">
        <v>0.0717391304347826</v>
      </c>
      <c r="AG93" s="2" t="s">
        <v>139</v>
      </c>
      <c r="AH93" s="2" t="s">
        <v>151</v>
      </c>
      <c r="AI93" s="2" t="s">
        <v>141</v>
      </c>
      <c r="AJ93" s="0" t="n">
        <v>30</v>
      </c>
      <c r="AK93" s="2" t="s">
        <v>142</v>
      </c>
      <c r="AL93" s="0" t="n">
        <v>5</v>
      </c>
      <c r="AM93" s="0" t="n">
        <v>200</v>
      </c>
      <c r="AN93" s="2" t="s">
        <v>143</v>
      </c>
      <c r="AO93" s="0" t="n">
        <v>1</v>
      </c>
      <c r="AP93" s="2" t="s">
        <v>143</v>
      </c>
      <c r="AQ93" s="24" t="n">
        <v>0.75</v>
      </c>
      <c r="AR93" s="28" t="n">
        <v>168732127</v>
      </c>
      <c r="AS93" s="2" t="s">
        <v>145</v>
      </c>
      <c r="AT93" s="25" t="n">
        <v>0.25</v>
      </c>
      <c r="AU93" s="25" t="n">
        <v>0.145</v>
      </c>
      <c r="AV93" s="25" t="n">
        <v>0.05</v>
      </c>
      <c r="AW93" s="22" t="n">
        <f aca="false">FALSE()</f>
        <v>0</v>
      </c>
      <c r="AX93" s="22" t="n">
        <f aca="false">TRUE()</f>
        <v>1</v>
      </c>
      <c r="AY93" s="22" t="n">
        <f aca="false">FALSE()</f>
        <v>0</v>
      </c>
    </row>
    <row r="94" customFormat="false" ht="13.8" hidden="false" customHeight="false" outlineLevel="0" collapsed="false">
      <c r="A94" s="2" t="s">
        <v>287</v>
      </c>
      <c r="B94" s="21" t="s">
        <v>216</v>
      </c>
      <c r="C94" s="22" t="n">
        <v>0</v>
      </c>
      <c r="D94" s="22" t="n">
        <f aca="false">FALSE()</f>
        <v>0</v>
      </c>
      <c r="E94" s="2" t="s">
        <v>131</v>
      </c>
      <c r="F94" s="2" t="s">
        <v>132</v>
      </c>
      <c r="G94" s="2" t="n">
        <v>1000</v>
      </c>
      <c r="H94" s="2" t="n">
        <v>500</v>
      </c>
      <c r="I94" s="2" t="s">
        <v>133</v>
      </c>
      <c r="J94" s="2" t="s">
        <v>133</v>
      </c>
      <c r="K94" s="2" t="s">
        <v>134</v>
      </c>
      <c r="L94" s="2" t="s">
        <v>135</v>
      </c>
      <c r="M94" s="2" t="s">
        <v>136</v>
      </c>
      <c r="N94" s="2" t="s">
        <v>137</v>
      </c>
      <c r="O94" s="23" t="n">
        <v>0</v>
      </c>
      <c r="P94" s="22" t="n">
        <f aca="false">FALSE()</f>
        <v>0</v>
      </c>
      <c r="Q94" s="23" t="n">
        <v>0.022</v>
      </c>
      <c r="R94" s="2" t="n">
        <v>3</v>
      </c>
      <c r="S94" s="0" t="n">
        <v>75</v>
      </c>
      <c r="T94" s="2" t="n">
        <v>50</v>
      </c>
      <c r="U94" s="2" t="n">
        <v>60</v>
      </c>
      <c r="V94" s="23" t="n">
        <v>0.02</v>
      </c>
      <c r="W94" s="0" t="n">
        <v>0</v>
      </c>
      <c r="X94" s="0" t="n">
        <v>10</v>
      </c>
      <c r="Y94" s="23" t="n">
        <v>0.04</v>
      </c>
      <c r="Z94" s="23" t="n">
        <v>0.04</v>
      </c>
      <c r="AA94" s="23" t="n">
        <v>0.03</v>
      </c>
      <c r="AB94" s="23" t="n">
        <v>0.01</v>
      </c>
      <c r="AC94" s="30" t="n">
        <v>0.075</v>
      </c>
      <c r="AD94" s="23" t="s">
        <v>150</v>
      </c>
      <c r="AE94" s="4" t="n">
        <v>0.0822</v>
      </c>
      <c r="AF94" s="4" t="n">
        <v>0.12</v>
      </c>
      <c r="AG94" s="2" t="s">
        <v>139</v>
      </c>
      <c r="AH94" s="2" t="s">
        <v>151</v>
      </c>
      <c r="AI94" s="2" t="s">
        <v>141</v>
      </c>
      <c r="AJ94" s="0" t="n">
        <v>30</v>
      </c>
      <c r="AK94" s="2" t="s">
        <v>142</v>
      </c>
      <c r="AL94" s="0" t="n">
        <v>5</v>
      </c>
      <c r="AM94" s="0" t="n">
        <v>200</v>
      </c>
      <c r="AN94" s="2" t="s">
        <v>143</v>
      </c>
      <c r="AO94" s="0" t="n">
        <v>1</v>
      </c>
      <c r="AP94" s="2" t="s">
        <v>143</v>
      </c>
      <c r="AQ94" s="24" t="n">
        <v>0.75</v>
      </c>
      <c r="AR94" s="28" t="n">
        <v>168732127</v>
      </c>
      <c r="AS94" s="2" t="s">
        <v>145</v>
      </c>
      <c r="AT94" s="25" t="n">
        <v>0.25</v>
      </c>
      <c r="AU94" s="25" t="n">
        <v>0.145</v>
      </c>
      <c r="AV94" s="25" t="n">
        <v>0.05</v>
      </c>
      <c r="AW94" s="22" t="n">
        <f aca="false">FALSE()</f>
        <v>0</v>
      </c>
      <c r="AX94" s="22" t="n">
        <f aca="false">TRUE()</f>
        <v>1</v>
      </c>
      <c r="AY94" s="22" t="n">
        <f aca="false">FALSE()</f>
        <v>0</v>
      </c>
    </row>
    <row r="95" customFormat="false" ht="13.8" hidden="false" customHeight="false" outlineLevel="0" collapsed="false">
      <c r="A95" s="2" t="s">
        <v>288</v>
      </c>
      <c r="B95" s="21" t="s">
        <v>289</v>
      </c>
      <c r="C95" s="22" t="n">
        <v>0</v>
      </c>
      <c r="D95" s="22" t="n">
        <f aca="false">FALSE()</f>
        <v>0</v>
      </c>
      <c r="E95" s="2" t="s">
        <v>131</v>
      </c>
      <c r="F95" s="2" t="s">
        <v>132</v>
      </c>
      <c r="G95" s="2" t="n">
        <v>1000</v>
      </c>
      <c r="H95" s="2" t="n">
        <v>500</v>
      </c>
      <c r="I95" s="2" t="s">
        <v>133</v>
      </c>
      <c r="J95" s="2" t="s">
        <v>133</v>
      </c>
      <c r="K95" s="2" t="s">
        <v>134</v>
      </c>
      <c r="L95" s="2" t="s">
        <v>135</v>
      </c>
      <c r="M95" s="2" t="s">
        <v>136</v>
      </c>
      <c r="N95" s="2" t="s">
        <v>137</v>
      </c>
      <c r="O95" s="23" t="n">
        <v>0</v>
      </c>
      <c r="P95" s="22" t="n">
        <f aca="false">FALSE()</f>
        <v>0</v>
      </c>
      <c r="Q95" s="23" t="n">
        <v>0.022</v>
      </c>
      <c r="R95" s="2" t="n">
        <v>3</v>
      </c>
      <c r="S95" s="0" t="n">
        <v>75</v>
      </c>
      <c r="T95" s="2" t="n">
        <v>50</v>
      </c>
      <c r="U95" s="2" t="n">
        <v>60</v>
      </c>
      <c r="V95" s="23" t="n">
        <v>0.02</v>
      </c>
      <c r="W95" s="0" t="n">
        <v>0</v>
      </c>
      <c r="X95" s="0" t="n">
        <v>10</v>
      </c>
      <c r="Y95" s="23" t="n">
        <v>0.04</v>
      </c>
      <c r="Z95" s="23" t="n">
        <v>0.04</v>
      </c>
      <c r="AA95" s="23" t="n">
        <v>0.03</v>
      </c>
      <c r="AB95" s="23" t="n">
        <v>0.01</v>
      </c>
      <c r="AC95" s="30" t="n">
        <v>0.075</v>
      </c>
      <c r="AD95" s="23" t="s">
        <v>150</v>
      </c>
      <c r="AE95" s="4" t="n">
        <v>0.09</v>
      </c>
      <c r="AF95" s="4" t="n">
        <v>0.13695652173913</v>
      </c>
      <c r="AG95" s="2" t="s">
        <v>139</v>
      </c>
      <c r="AH95" s="2" t="s">
        <v>151</v>
      </c>
      <c r="AI95" s="2" t="s">
        <v>141</v>
      </c>
      <c r="AJ95" s="0" t="n">
        <v>30</v>
      </c>
      <c r="AK95" s="2" t="s">
        <v>142</v>
      </c>
      <c r="AL95" s="0" t="n">
        <v>5</v>
      </c>
      <c r="AM95" s="0" t="n">
        <v>200</v>
      </c>
      <c r="AN95" s="2" t="s">
        <v>143</v>
      </c>
      <c r="AO95" s="0" t="n">
        <v>1</v>
      </c>
      <c r="AP95" s="2" t="s">
        <v>143</v>
      </c>
      <c r="AQ95" s="24" t="n">
        <v>0.75</v>
      </c>
      <c r="AR95" s="28" t="n">
        <v>168732127</v>
      </c>
      <c r="AS95" s="2" t="s">
        <v>145</v>
      </c>
      <c r="AT95" s="25" t="n">
        <v>0.25</v>
      </c>
      <c r="AU95" s="25" t="n">
        <v>0.145</v>
      </c>
      <c r="AV95" s="25" t="n">
        <v>0.05</v>
      </c>
      <c r="AW95" s="22" t="n">
        <f aca="false">FALSE()</f>
        <v>0</v>
      </c>
      <c r="AX95" s="22" t="n">
        <f aca="false">TRUE()</f>
        <v>1</v>
      </c>
      <c r="AY95" s="22" t="n">
        <f aca="false">FALSE()</f>
        <v>0</v>
      </c>
    </row>
    <row r="96" customFormat="false" ht="13.8" hidden="false" customHeight="false" outlineLevel="0" collapsed="false">
      <c r="A96" s="2" t="s">
        <v>290</v>
      </c>
      <c r="B96" s="21" t="s">
        <v>291</v>
      </c>
      <c r="C96" s="22" t="n">
        <v>0</v>
      </c>
      <c r="D96" s="22" t="n">
        <f aca="false">FALSE()</f>
        <v>0</v>
      </c>
      <c r="E96" s="2" t="s">
        <v>131</v>
      </c>
      <c r="F96" s="2" t="s">
        <v>132</v>
      </c>
      <c r="G96" s="2" t="n">
        <v>1000</v>
      </c>
      <c r="H96" s="2" t="n">
        <v>500</v>
      </c>
      <c r="I96" s="2" t="s">
        <v>133</v>
      </c>
      <c r="J96" s="2" t="s">
        <v>133</v>
      </c>
      <c r="K96" s="2" t="s">
        <v>134</v>
      </c>
      <c r="L96" s="2" t="s">
        <v>135</v>
      </c>
      <c r="M96" s="2" t="s">
        <v>136</v>
      </c>
      <c r="N96" s="2" t="s">
        <v>137</v>
      </c>
      <c r="O96" s="23" t="n">
        <v>0</v>
      </c>
      <c r="P96" s="22" t="n">
        <f aca="false">FALSE()</f>
        <v>0</v>
      </c>
      <c r="Q96" s="23" t="n">
        <v>0.022</v>
      </c>
      <c r="R96" s="2" t="n">
        <v>3</v>
      </c>
      <c r="S96" s="0" t="n">
        <v>75</v>
      </c>
      <c r="T96" s="2" t="n">
        <v>50</v>
      </c>
      <c r="U96" s="2" t="n">
        <v>60</v>
      </c>
      <c r="V96" s="23" t="n">
        <v>0.02</v>
      </c>
      <c r="W96" s="0" t="n">
        <v>0</v>
      </c>
      <c r="X96" s="0" t="n">
        <v>10</v>
      </c>
      <c r="Y96" s="23" t="n">
        <v>0.04</v>
      </c>
      <c r="Z96" s="23" t="n">
        <v>0.04</v>
      </c>
      <c r="AA96" s="23" t="n">
        <v>0.03</v>
      </c>
      <c r="AB96" s="23" t="n">
        <v>0.01</v>
      </c>
      <c r="AC96" s="30" t="n">
        <v>0.075</v>
      </c>
      <c r="AD96" s="23" t="s">
        <v>150</v>
      </c>
      <c r="AE96" s="4" t="n">
        <v>0.105</v>
      </c>
      <c r="AF96" s="4" t="n">
        <v>0.169565217391304</v>
      </c>
      <c r="AG96" s="2" t="s">
        <v>139</v>
      </c>
      <c r="AH96" s="2" t="s">
        <v>151</v>
      </c>
      <c r="AI96" s="2" t="s">
        <v>141</v>
      </c>
      <c r="AJ96" s="0" t="n">
        <v>30</v>
      </c>
      <c r="AK96" s="2" t="s">
        <v>142</v>
      </c>
      <c r="AL96" s="0" t="n">
        <v>5</v>
      </c>
      <c r="AM96" s="0" t="n">
        <v>200</v>
      </c>
      <c r="AN96" s="2" t="s">
        <v>143</v>
      </c>
      <c r="AO96" s="0" t="n">
        <v>1</v>
      </c>
      <c r="AP96" s="2" t="s">
        <v>143</v>
      </c>
      <c r="AQ96" s="24" t="n">
        <v>0.75</v>
      </c>
      <c r="AR96" s="28" t="n">
        <v>168732127</v>
      </c>
      <c r="AS96" s="2" t="s">
        <v>145</v>
      </c>
      <c r="AT96" s="25" t="n">
        <v>0.25</v>
      </c>
      <c r="AU96" s="25" t="n">
        <v>0.145</v>
      </c>
      <c r="AV96" s="25" t="n">
        <v>0.05</v>
      </c>
      <c r="AW96" s="22" t="n">
        <f aca="false">FALSE()</f>
        <v>0</v>
      </c>
      <c r="AX96" s="22" t="n">
        <f aca="false">TRUE()</f>
        <v>1</v>
      </c>
      <c r="AY96" s="22" t="n">
        <f aca="false">FALSE()</f>
        <v>0</v>
      </c>
    </row>
    <row r="97" s="2" customFormat="true" ht="13.8" hidden="false" customHeight="false" outlineLevel="0" collapsed="false">
      <c r="B97" s="21"/>
      <c r="C97" s="22"/>
      <c r="D97" s="22"/>
      <c r="O97" s="23"/>
      <c r="P97" s="22"/>
      <c r="Q97" s="23"/>
      <c r="S97" s="0"/>
      <c r="V97" s="23"/>
      <c r="W97" s="0"/>
      <c r="X97" s="0"/>
      <c r="Y97" s="23"/>
      <c r="Z97" s="23"/>
      <c r="AA97" s="23"/>
      <c r="AB97" s="23"/>
      <c r="AC97" s="30"/>
      <c r="AD97" s="23"/>
      <c r="AE97" s="4"/>
      <c r="AF97" s="4"/>
      <c r="AJ97" s="0"/>
      <c r="AL97" s="0"/>
      <c r="AM97" s="0"/>
      <c r="AO97" s="0"/>
      <c r="AQ97" s="24"/>
      <c r="AR97" s="28"/>
      <c r="AT97" s="25"/>
      <c r="AU97" s="25"/>
      <c r="AV97" s="25"/>
      <c r="AW97" s="22"/>
      <c r="AX97" s="22"/>
      <c r="AY97" s="22"/>
    </row>
    <row r="98" customFormat="false" ht="13.8" hidden="false" customHeight="false" outlineLevel="0" collapsed="false">
      <c r="B98" s="1" t="s">
        <v>292</v>
      </c>
      <c r="C98" s="22"/>
      <c r="D98" s="22"/>
      <c r="I98" s="2"/>
      <c r="J98" s="2"/>
      <c r="O98" s="23"/>
      <c r="P98" s="22"/>
      <c r="Q98" s="23"/>
      <c r="V98" s="23"/>
      <c r="Y98" s="23"/>
      <c r="Z98" s="23"/>
      <c r="AA98" s="23"/>
      <c r="AB98" s="23"/>
      <c r="AC98" s="23"/>
      <c r="AD98" s="23"/>
      <c r="AE98" s="0"/>
      <c r="AF98" s="23"/>
      <c r="AH98" s="2"/>
      <c r="AI98" s="2"/>
      <c r="AN98" s="2"/>
      <c r="AP98" s="2"/>
      <c r="AQ98" s="24"/>
      <c r="AS98" s="2"/>
      <c r="AT98" s="25"/>
      <c r="AU98" s="25"/>
      <c r="AV98" s="25"/>
      <c r="AW98" s="22"/>
      <c r="AX98" s="22"/>
      <c r="AY98" s="22"/>
    </row>
    <row r="99" customFormat="false" ht="13.8" hidden="false" customHeight="false" outlineLevel="0" collapsed="false">
      <c r="A99" s="26" t="s">
        <v>293</v>
      </c>
      <c r="B99" s="21" t="s">
        <v>294</v>
      </c>
      <c r="C99" s="22" t="n">
        <v>0</v>
      </c>
      <c r="D99" s="22" t="n">
        <f aca="false">FALSE()</f>
        <v>0</v>
      </c>
      <c r="E99" s="0" t="s">
        <v>131</v>
      </c>
      <c r="F99" s="0" t="s">
        <v>132</v>
      </c>
      <c r="G99" s="0" t="n">
        <v>1000</v>
      </c>
      <c r="H99" s="0" t="n">
        <v>500</v>
      </c>
      <c r="I99" s="2" t="s">
        <v>133</v>
      </c>
      <c r="J99" s="2" t="s">
        <v>133</v>
      </c>
      <c r="K99" s="0" t="s">
        <v>134</v>
      </c>
      <c r="L99" s="0" t="s">
        <v>135</v>
      </c>
      <c r="M99" s="0" t="s">
        <v>136</v>
      </c>
      <c r="N99" s="0" t="s">
        <v>137</v>
      </c>
      <c r="O99" s="23" t="n">
        <v>0</v>
      </c>
      <c r="P99" s="22" t="n">
        <f aca="false">FALSE()</f>
        <v>0</v>
      </c>
      <c r="Q99" s="23" t="n">
        <v>0.022</v>
      </c>
      <c r="R99" s="0" t="n">
        <v>3</v>
      </c>
      <c r="S99" s="0" t="n">
        <v>75</v>
      </c>
      <c r="T99" s="0" t="n">
        <v>50</v>
      </c>
      <c r="U99" s="0" t="n">
        <v>60</v>
      </c>
      <c r="V99" s="23" t="n">
        <v>0</v>
      </c>
      <c r="W99" s="0" t="n">
        <v>0</v>
      </c>
      <c r="X99" s="0" t="n">
        <v>10</v>
      </c>
      <c r="Y99" s="23" t="n">
        <v>0.04</v>
      </c>
      <c r="Z99" s="23" t="n">
        <v>0.04</v>
      </c>
      <c r="AA99" s="23" t="n">
        <v>0.03</v>
      </c>
      <c r="AB99" s="23" t="n">
        <v>0.01</v>
      </c>
      <c r="AC99" s="23" t="n">
        <v>0.075</v>
      </c>
      <c r="AD99" s="23" t="s">
        <v>150</v>
      </c>
      <c r="AE99" s="4" t="n">
        <v>0.0822</v>
      </c>
      <c r="AF99" s="23" t="n">
        <v>0.12</v>
      </c>
      <c r="AG99" s="0" t="s">
        <v>139</v>
      </c>
      <c r="AH99" s="2" t="s">
        <v>151</v>
      </c>
      <c r="AI99" s="2" t="s">
        <v>141</v>
      </c>
      <c r="AJ99" s="0" t="n">
        <v>30</v>
      </c>
      <c r="AK99" s="0" t="s">
        <v>142</v>
      </c>
      <c r="AL99" s="0" t="n">
        <v>5</v>
      </c>
      <c r="AM99" s="0" t="n">
        <v>200</v>
      </c>
      <c r="AN99" s="2" t="s">
        <v>143</v>
      </c>
      <c r="AO99" s="0" t="n">
        <v>1</v>
      </c>
      <c r="AP99" s="2" t="s">
        <v>144</v>
      </c>
      <c r="AQ99" s="24" t="n">
        <v>0.75</v>
      </c>
      <c r="AR99" s="0" t="n">
        <v>200</v>
      </c>
      <c r="AS99" s="2" t="s">
        <v>145</v>
      </c>
      <c r="AT99" s="25" t="n">
        <v>0.25</v>
      </c>
      <c r="AU99" s="25" t="n">
        <v>0.145</v>
      </c>
      <c r="AV99" s="25" t="n">
        <v>0.05</v>
      </c>
      <c r="AW99" s="22" t="n">
        <f aca="false">FALSE()</f>
        <v>0</v>
      </c>
      <c r="AX99" s="22" t="n">
        <f aca="false">TRUE()</f>
        <v>1</v>
      </c>
      <c r="AY99" s="22" t="n">
        <f aca="false">FALSE()</f>
        <v>0</v>
      </c>
    </row>
    <row r="100" s="2" customFormat="true" ht="13.8" hidden="false" customHeight="false" outlineLevel="0" collapsed="false">
      <c r="A100" s="26" t="s">
        <v>295</v>
      </c>
      <c r="B100" s="21" t="s">
        <v>296</v>
      </c>
      <c r="C100" s="22" t="n">
        <v>0</v>
      </c>
      <c r="D100" s="22" t="n">
        <f aca="false">FALSE()</f>
        <v>0</v>
      </c>
      <c r="E100" s="2" t="s">
        <v>131</v>
      </c>
      <c r="F100" s="2" t="s">
        <v>132</v>
      </c>
      <c r="G100" s="2" t="n">
        <v>1000</v>
      </c>
      <c r="H100" s="2" t="n">
        <v>500</v>
      </c>
      <c r="I100" s="2" t="s">
        <v>133</v>
      </c>
      <c r="J100" s="2" t="s">
        <v>133</v>
      </c>
      <c r="K100" s="2" t="s">
        <v>134</v>
      </c>
      <c r="L100" s="2" t="s">
        <v>135</v>
      </c>
      <c r="M100" s="2" t="s">
        <v>136</v>
      </c>
      <c r="N100" s="2" t="s">
        <v>137</v>
      </c>
      <c r="O100" s="23" t="n">
        <v>0</v>
      </c>
      <c r="P100" s="22" t="n">
        <f aca="false">FALSE()</f>
        <v>0</v>
      </c>
      <c r="Q100" s="23" t="n">
        <v>0.022</v>
      </c>
      <c r="R100" s="2" t="n">
        <v>3</v>
      </c>
      <c r="S100" s="0" t="n">
        <v>75</v>
      </c>
      <c r="T100" s="2" t="n">
        <v>50</v>
      </c>
      <c r="U100" s="2" t="n">
        <v>60</v>
      </c>
      <c r="V100" s="23" t="n">
        <v>0.01</v>
      </c>
      <c r="W100" s="0" t="n">
        <v>0</v>
      </c>
      <c r="X100" s="0" t="n">
        <v>10</v>
      </c>
      <c r="Y100" s="23" t="n">
        <v>0.04</v>
      </c>
      <c r="Z100" s="23" t="n">
        <v>0.04</v>
      </c>
      <c r="AA100" s="23" t="n">
        <v>0.03</v>
      </c>
      <c r="AB100" s="23" t="n">
        <v>0.01</v>
      </c>
      <c r="AC100" s="23" t="n">
        <v>0.075</v>
      </c>
      <c r="AD100" s="23" t="s">
        <v>150</v>
      </c>
      <c r="AE100" s="4" t="n">
        <v>0.0822</v>
      </c>
      <c r="AF100" s="23" t="n">
        <v>0.12</v>
      </c>
      <c r="AG100" s="2" t="s">
        <v>139</v>
      </c>
      <c r="AH100" s="2" t="s">
        <v>151</v>
      </c>
      <c r="AI100" s="2" t="s">
        <v>141</v>
      </c>
      <c r="AJ100" s="0" t="n">
        <v>30</v>
      </c>
      <c r="AK100" s="2" t="s">
        <v>142</v>
      </c>
      <c r="AL100" s="0" t="n">
        <v>5</v>
      </c>
      <c r="AM100" s="0" t="n">
        <v>200</v>
      </c>
      <c r="AN100" s="2" t="s">
        <v>143</v>
      </c>
      <c r="AO100" s="0" t="n">
        <v>1</v>
      </c>
      <c r="AP100" s="2" t="s">
        <v>144</v>
      </c>
      <c r="AQ100" s="24" t="n">
        <v>0.75</v>
      </c>
      <c r="AR100" s="2" t="n">
        <v>200</v>
      </c>
      <c r="AS100" s="2" t="s">
        <v>145</v>
      </c>
      <c r="AT100" s="25" t="n">
        <v>0.25</v>
      </c>
      <c r="AU100" s="25" t="n">
        <v>0.145</v>
      </c>
      <c r="AV100" s="25" t="n">
        <v>0.05</v>
      </c>
      <c r="AW100" s="22" t="n">
        <f aca="false">FALSE()</f>
        <v>0</v>
      </c>
      <c r="AX100" s="22" t="n">
        <f aca="false">TRUE()</f>
        <v>1</v>
      </c>
      <c r="AY100" s="22" t="n">
        <f aca="false">FALSE()</f>
        <v>0</v>
      </c>
    </row>
    <row r="101" customFormat="false" ht="13.8" hidden="false" customHeight="false" outlineLevel="0" collapsed="false">
      <c r="A101" s="26" t="s">
        <v>297</v>
      </c>
      <c r="B101" s="21" t="s">
        <v>298</v>
      </c>
      <c r="C101" s="22" t="n">
        <v>0</v>
      </c>
      <c r="D101" s="22" t="n">
        <f aca="false">FALSE()</f>
        <v>0</v>
      </c>
      <c r="E101" s="2" t="s">
        <v>131</v>
      </c>
      <c r="F101" s="2" t="s">
        <v>132</v>
      </c>
      <c r="G101" s="2" t="n">
        <v>1000</v>
      </c>
      <c r="H101" s="2" t="n">
        <v>500</v>
      </c>
      <c r="I101" s="2" t="s">
        <v>133</v>
      </c>
      <c r="J101" s="2" t="s">
        <v>133</v>
      </c>
      <c r="K101" s="2" t="s">
        <v>134</v>
      </c>
      <c r="L101" s="2" t="s">
        <v>135</v>
      </c>
      <c r="M101" s="2" t="s">
        <v>136</v>
      </c>
      <c r="N101" s="2" t="s">
        <v>137</v>
      </c>
      <c r="O101" s="23" t="n">
        <v>0</v>
      </c>
      <c r="P101" s="22" t="n">
        <f aca="false">FALSE()</f>
        <v>0</v>
      </c>
      <c r="Q101" s="23" t="n">
        <v>0.022</v>
      </c>
      <c r="R101" s="2" t="n">
        <v>3</v>
      </c>
      <c r="S101" s="0" t="n">
        <v>75</v>
      </c>
      <c r="T101" s="2" t="n">
        <v>50</v>
      </c>
      <c r="U101" s="2" t="n">
        <v>60</v>
      </c>
      <c r="V101" s="23" t="n">
        <v>0.02</v>
      </c>
      <c r="W101" s="0" t="n">
        <v>0</v>
      </c>
      <c r="X101" s="0" t="n">
        <v>10</v>
      </c>
      <c r="Y101" s="23" t="n">
        <v>0.04</v>
      </c>
      <c r="Z101" s="23" t="n">
        <v>0.04</v>
      </c>
      <c r="AA101" s="23" t="n">
        <v>0.03</v>
      </c>
      <c r="AB101" s="23" t="n">
        <v>0.01</v>
      </c>
      <c r="AC101" s="23" t="n">
        <v>0.075</v>
      </c>
      <c r="AD101" s="23" t="s">
        <v>150</v>
      </c>
      <c r="AE101" s="4" t="n">
        <v>0.0822</v>
      </c>
      <c r="AF101" s="23" t="n">
        <v>0.12</v>
      </c>
      <c r="AG101" s="2" t="s">
        <v>139</v>
      </c>
      <c r="AH101" s="2" t="s">
        <v>151</v>
      </c>
      <c r="AI101" s="2" t="s">
        <v>141</v>
      </c>
      <c r="AJ101" s="0" t="n">
        <v>30</v>
      </c>
      <c r="AK101" s="2" t="s">
        <v>142</v>
      </c>
      <c r="AL101" s="0" t="n">
        <v>5</v>
      </c>
      <c r="AM101" s="0" t="n">
        <v>200</v>
      </c>
      <c r="AN101" s="2" t="s">
        <v>143</v>
      </c>
      <c r="AO101" s="0" t="n">
        <v>1</v>
      </c>
      <c r="AP101" s="2" t="s">
        <v>144</v>
      </c>
      <c r="AQ101" s="24" t="n">
        <v>0.75</v>
      </c>
      <c r="AR101" s="2" t="n">
        <v>200</v>
      </c>
      <c r="AS101" s="2" t="s">
        <v>145</v>
      </c>
      <c r="AT101" s="25" t="n">
        <v>0.25</v>
      </c>
      <c r="AU101" s="25" t="n">
        <v>0.145</v>
      </c>
      <c r="AV101" s="25" t="n">
        <v>0.05</v>
      </c>
      <c r="AW101" s="22" t="n">
        <f aca="false">FALSE()</f>
        <v>0</v>
      </c>
      <c r="AX101" s="22" t="n">
        <f aca="false">TRUE()</f>
        <v>1</v>
      </c>
      <c r="AY101" s="22" t="n">
        <f aca="false">FALSE()</f>
        <v>0</v>
      </c>
    </row>
    <row r="102" customFormat="false" ht="13.8" hidden="false" customHeight="false" outlineLevel="0" collapsed="false">
      <c r="A102" s="26" t="s">
        <v>299</v>
      </c>
      <c r="B102" s="21" t="s">
        <v>300</v>
      </c>
      <c r="C102" s="22" t="n">
        <v>0</v>
      </c>
      <c r="D102" s="22" t="n">
        <f aca="false">FALSE()</f>
        <v>0</v>
      </c>
      <c r="E102" s="0" t="s">
        <v>131</v>
      </c>
      <c r="F102" s="0" t="s">
        <v>132</v>
      </c>
      <c r="G102" s="0" t="n">
        <v>1000</v>
      </c>
      <c r="H102" s="0" t="n">
        <v>500</v>
      </c>
      <c r="I102" s="2" t="s">
        <v>133</v>
      </c>
      <c r="J102" s="2" t="s">
        <v>133</v>
      </c>
      <c r="K102" s="0" t="s">
        <v>134</v>
      </c>
      <c r="L102" s="0" t="s">
        <v>135</v>
      </c>
      <c r="M102" s="0" t="s">
        <v>136</v>
      </c>
      <c r="N102" s="0" t="s">
        <v>137</v>
      </c>
      <c r="O102" s="23" t="n">
        <v>0</v>
      </c>
      <c r="P102" s="22" t="n">
        <f aca="false">FALSE()</f>
        <v>0</v>
      </c>
      <c r="Q102" s="23" t="n">
        <v>0.022</v>
      </c>
      <c r="R102" s="0" t="n">
        <v>3</v>
      </c>
      <c r="S102" s="0" t="n">
        <v>75</v>
      </c>
      <c r="T102" s="0" t="n">
        <v>50</v>
      </c>
      <c r="U102" s="0" t="n">
        <v>60</v>
      </c>
      <c r="V102" s="23" t="n">
        <v>0.03</v>
      </c>
      <c r="W102" s="0" t="n">
        <v>0</v>
      </c>
      <c r="X102" s="0" t="n">
        <v>10</v>
      </c>
      <c r="Y102" s="23" t="n">
        <v>0.04</v>
      </c>
      <c r="Z102" s="23" t="n">
        <v>0.04</v>
      </c>
      <c r="AA102" s="23" t="n">
        <v>0.03</v>
      </c>
      <c r="AB102" s="23" t="n">
        <v>0.01</v>
      </c>
      <c r="AC102" s="23" t="n">
        <v>0.075</v>
      </c>
      <c r="AD102" s="23" t="s">
        <v>150</v>
      </c>
      <c r="AE102" s="4" t="n">
        <v>0.0822</v>
      </c>
      <c r="AF102" s="23" t="n">
        <v>0.12</v>
      </c>
      <c r="AG102" s="0" t="s">
        <v>139</v>
      </c>
      <c r="AH102" s="2" t="s">
        <v>151</v>
      </c>
      <c r="AI102" s="2" t="s">
        <v>141</v>
      </c>
      <c r="AJ102" s="0" t="n">
        <v>30</v>
      </c>
      <c r="AK102" s="0" t="s">
        <v>142</v>
      </c>
      <c r="AL102" s="0" t="n">
        <v>5</v>
      </c>
      <c r="AM102" s="0" t="n">
        <v>200</v>
      </c>
      <c r="AN102" s="2" t="s">
        <v>143</v>
      </c>
      <c r="AO102" s="0" t="n">
        <v>1</v>
      </c>
      <c r="AP102" s="2" t="s">
        <v>144</v>
      </c>
      <c r="AQ102" s="24" t="n">
        <v>0.75</v>
      </c>
      <c r="AR102" s="0" t="n">
        <v>200</v>
      </c>
      <c r="AS102" s="2" t="s">
        <v>145</v>
      </c>
      <c r="AT102" s="25" t="n">
        <v>0.25</v>
      </c>
      <c r="AU102" s="25" t="n">
        <v>0.145</v>
      </c>
      <c r="AV102" s="25" t="n">
        <v>0.05</v>
      </c>
      <c r="AW102" s="22" t="n">
        <f aca="false">FALSE()</f>
        <v>0</v>
      </c>
      <c r="AX102" s="22" t="n">
        <f aca="false">TRUE()</f>
        <v>1</v>
      </c>
      <c r="AY102" s="22" t="n">
        <f aca="false">FALSE()</f>
        <v>0</v>
      </c>
    </row>
    <row r="103" s="2" customFormat="true" ht="13.8" hidden="false" customHeight="false" outlineLevel="0" collapsed="false">
      <c r="A103" s="26" t="s">
        <v>301</v>
      </c>
      <c r="B103" s="21" t="s">
        <v>302</v>
      </c>
      <c r="C103" s="22" t="n">
        <v>0</v>
      </c>
      <c r="D103" s="22" t="n">
        <f aca="false">FALSE()</f>
        <v>0</v>
      </c>
      <c r="E103" s="2" t="s">
        <v>131</v>
      </c>
      <c r="F103" s="2" t="s">
        <v>132</v>
      </c>
      <c r="G103" s="2" t="n">
        <v>1000</v>
      </c>
      <c r="H103" s="2" t="n">
        <v>500</v>
      </c>
      <c r="I103" s="2" t="s">
        <v>133</v>
      </c>
      <c r="J103" s="2" t="s">
        <v>133</v>
      </c>
      <c r="K103" s="2" t="s">
        <v>134</v>
      </c>
      <c r="L103" s="2" t="s">
        <v>135</v>
      </c>
      <c r="M103" s="2" t="s">
        <v>136</v>
      </c>
      <c r="N103" s="2" t="s">
        <v>137</v>
      </c>
      <c r="O103" s="23" t="n">
        <v>0</v>
      </c>
      <c r="P103" s="22" t="n">
        <f aca="false">FALSE()</f>
        <v>0</v>
      </c>
      <c r="Q103" s="23" t="n">
        <v>0.022</v>
      </c>
      <c r="R103" s="2" t="n">
        <v>3</v>
      </c>
      <c r="S103" s="0" t="n">
        <v>75</v>
      </c>
      <c r="T103" s="2" t="n">
        <v>50</v>
      </c>
      <c r="U103" s="2" t="n">
        <v>60</v>
      </c>
      <c r="V103" s="23" t="n">
        <v>0.03</v>
      </c>
      <c r="W103" s="0" t="n">
        <v>0</v>
      </c>
      <c r="X103" s="0" t="n">
        <v>10</v>
      </c>
      <c r="Y103" s="23" t="n">
        <v>0.04</v>
      </c>
      <c r="Z103" s="23" t="n">
        <v>0.04</v>
      </c>
      <c r="AA103" s="23" t="n">
        <v>0.03</v>
      </c>
      <c r="AB103" s="23" t="n">
        <v>0.01</v>
      </c>
      <c r="AC103" s="23" t="n">
        <v>0.075</v>
      </c>
      <c r="AD103" s="23" t="s">
        <v>150</v>
      </c>
      <c r="AE103" s="4" t="n">
        <v>0.0822</v>
      </c>
      <c r="AF103" s="23" t="n">
        <v>0.12</v>
      </c>
      <c r="AG103" s="2" t="s">
        <v>139</v>
      </c>
      <c r="AH103" s="2" t="s">
        <v>151</v>
      </c>
      <c r="AI103" s="2" t="s">
        <v>141</v>
      </c>
      <c r="AJ103" s="0" t="n">
        <v>30</v>
      </c>
      <c r="AK103" s="2" t="s">
        <v>142</v>
      </c>
      <c r="AL103" s="0" t="n">
        <v>5</v>
      </c>
      <c r="AM103" s="0" t="n">
        <v>200</v>
      </c>
      <c r="AN103" s="2" t="s">
        <v>143</v>
      </c>
      <c r="AO103" s="0" t="n">
        <v>1</v>
      </c>
      <c r="AP103" s="2" t="s">
        <v>143</v>
      </c>
      <c r="AQ103" s="24" t="n">
        <v>0.75</v>
      </c>
      <c r="AR103" s="28" t="n">
        <v>140108493</v>
      </c>
      <c r="AS103" s="2" t="s">
        <v>145</v>
      </c>
      <c r="AT103" s="25" t="n">
        <v>0.25</v>
      </c>
      <c r="AU103" s="25" t="n">
        <v>0.145</v>
      </c>
      <c r="AV103" s="25" t="n">
        <v>0.05</v>
      </c>
      <c r="AW103" s="22" t="n">
        <f aca="false">FALSE()</f>
        <v>0</v>
      </c>
      <c r="AX103" s="22" t="n">
        <f aca="false">TRUE()</f>
        <v>1</v>
      </c>
      <c r="AY103" s="22" t="n">
        <f aca="false">FALSE()</f>
        <v>0</v>
      </c>
    </row>
    <row r="104" customFormat="false" ht="13.8" hidden="false" customHeight="false" outlineLevel="0" collapsed="false">
      <c r="AE104" s="0"/>
    </row>
    <row r="105" customFormat="false" ht="13.8" hidden="false" customHeight="false" outlineLevel="0" collapsed="false">
      <c r="B105" s="21" t="s">
        <v>303</v>
      </c>
      <c r="AC105" s="34"/>
      <c r="AE105" s="0"/>
    </row>
    <row r="106" s="2" customFormat="true" ht="13.8" hidden="false" customHeight="false" outlineLevel="0" collapsed="false">
      <c r="A106" s="2" t="s">
        <v>304</v>
      </c>
      <c r="B106" s="21" t="s">
        <v>305</v>
      </c>
      <c r="C106" s="22" t="n">
        <v>0</v>
      </c>
      <c r="D106" s="22" t="n">
        <f aca="false">FALSE()</f>
        <v>0</v>
      </c>
      <c r="E106" s="2" t="s">
        <v>131</v>
      </c>
      <c r="F106" s="2" t="s">
        <v>132</v>
      </c>
      <c r="G106" s="2" t="n">
        <v>1000</v>
      </c>
      <c r="H106" s="2" t="n">
        <v>500</v>
      </c>
      <c r="I106" s="2" t="s">
        <v>133</v>
      </c>
      <c r="J106" s="2" t="s">
        <v>133</v>
      </c>
      <c r="K106" s="2" t="s">
        <v>134</v>
      </c>
      <c r="L106" s="2" t="s">
        <v>135</v>
      </c>
      <c r="M106" s="2" t="s">
        <v>136</v>
      </c>
      <c r="N106" s="2" t="s">
        <v>137</v>
      </c>
      <c r="O106" s="23" t="n">
        <v>0</v>
      </c>
      <c r="P106" s="22" t="n">
        <f aca="false">FALSE()</f>
        <v>0</v>
      </c>
      <c r="Q106" s="23" t="n">
        <v>0.022</v>
      </c>
      <c r="R106" s="2" t="n">
        <v>3</v>
      </c>
      <c r="S106" s="0" t="n">
        <v>75</v>
      </c>
      <c r="T106" s="2" t="n">
        <v>50</v>
      </c>
      <c r="U106" s="2" t="n">
        <v>60</v>
      </c>
      <c r="V106" s="23" t="n">
        <v>0.02</v>
      </c>
      <c r="W106" s="0" t="n">
        <v>0</v>
      </c>
      <c r="X106" s="0" t="n">
        <v>10</v>
      </c>
      <c r="Y106" s="23" t="n">
        <v>0.04</v>
      </c>
      <c r="Z106" s="23" t="n">
        <v>0.04</v>
      </c>
      <c r="AA106" s="23" t="n">
        <v>0.03</v>
      </c>
      <c r="AB106" s="23" t="n">
        <v>0.01</v>
      </c>
      <c r="AC106" s="30" t="n">
        <v>0.075</v>
      </c>
      <c r="AD106" s="23" t="s">
        <v>150</v>
      </c>
      <c r="AE106" s="4" t="n">
        <f aca="false">AC106+AF106^2/2</f>
        <v>0.0758</v>
      </c>
      <c r="AF106" s="4" t="n">
        <v>0.04</v>
      </c>
      <c r="AG106" s="2" t="s">
        <v>139</v>
      </c>
      <c r="AH106" s="2" t="s">
        <v>151</v>
      </c>
      <c r="AI106" s="2" t="s">
        <v>141</v>
      </c>
      <c r="AJ106" s="0" t="n">
        <v>30</v>
      </c>
      <c r="AK106" s="2" t="s">
        <v>142</v>
      </c>
      <c r="AL106" s="0" t="n">
        <v>5</v>
      </c>
      <c r="AM106" s="0" t="n">
        <v>200</v>
      </c>
      <c r="AN106" s="2" t="s">
        <v>143</v>
      </c>
      <c r="AO106" s="0" t="n">
        <v>1</v>
      </c>
      <c r="AP106" s="2" t="s">
        <v>143</v>
      </c>
      <c r="AQ106" s="24" t="n">
        <v>0.75</v>
      </c>
      <c r="AR106" s="28" t="n">
        <v>168732127</v>
      </c>
      <c r="AS106" s="2" t="s">
        <v>145</v>
      </c>
      <c r="AT106" s="25" t="n">
        <v>0.25</v>
      </c>
      <c r="AU106" s="25" t="n">
        <v>0.145</v>
      </c>
      <c r="AV106" s="25" t="n">
        <v>0.05</v>
      </c>
      <c r="AW106" s="22" t="n">
        <f aca="false">FALSE()</f>
        <v>0</v>
      </c>
      <c r="AX106" s="22" t="n">
        <f aca="false">TRUE()</f>
        <v>1</v>
      </c>
      <c r="AY106" s="22" t="n">
        <f aca="false">FALSE()</f>
        <v>0</v>
      </c>
    </row>
    <row r="107" s="2" customFormat="true" ht="13.8" hidden="false" customHeight="false" outlineLevel="0" collapsed="false">
      <c r="A107" s="2" t="s">
        <v>306</v>
      </c>
      <c r="B107" s="21" t="s">
        <v>307</v>
      </c>
      <c r="C107" s="22" t="n">
        <v>0</v>
      </c>
      <c r="D107" s="22" t="n">
        <f aca="false">FALSE()</f>
        <v>0</v>
      </c>
      <c r="E107" s="2" t="s">
        <v>131</v>
      </c>
      <c r="F107" s="2" t="s">
        <v>132</v>
      </c>
      <c r="G107" s="2" t="n">
        <v>1000</v>
      </c>
      <c r="H107" s="2" t="n">
        <v>500</v>
      </c>
      <c r="I107" s="2" t="s">
        <v>133</v>
      </c>
      <c r="J107" s="2" t="s">
        <v>133</v>
      </c>
      <c r="K107" s="2" t="s">
        <v>134</v>
      </c>
      <c r="L107" s="2" t="s">
        <v>135</v>
      </c>
      <c r="M107" s="2" t="s">
        <v>136</v>
      </c>
      <c r="N107" s="2" t="s">
        <v>137</v>
      </c>
      <c r="O107" s="23" t="n">
        <v>0</v>
      </c>
      <c r="P107" s="22" t="n">
        <f aca="false">FALSE()</f>
        <v>0</v>
      </c>
      <c r="Q107" s="23" t="n">
        <v>0.022</v>
      </c>
      <c r="R107" s="2" t="n">
        <v>3</v>
      </c>
      <c r="S107" s="0" t="n">
        <v>75</v>
      </c>
      <c r="T107" s="2" t="n">
        <v>50</v>
      </c>
      <c r="U107" s="2" t="n">
        <v>60</v>
      </c>
      <c r="V107" s="23" t="n">
        <v>0.02</v>
      </c>
      <c r="W107" s="0" t="n">
        <v>0</v>
      </c>
      <c r="X107" s="0" t="n">
        <v>10</v>
      </c>
      <c r="Y107" s="23" t="n">
        <v>0.04</v>
      </c>
      <c r="Z107" s="23" t="n">
        <v>0.04</v>
      </c>
      <c r="AA107" s="23" t="n">
        <v>0.03</v>
      </c>
      <c r="AB107" s="23" t="n">
        <v>0.01</v>
      </c>
      <c r="AC107" s="30" t="n">
        <v>0.075</v>
      </c>
      <c r="AD107" s="23" t="s">
        <v>150</v>
      </c>
      <c r="AE107" s="4" t="n">
        <f aca="false">AC107+AF107^2/2</f>
        <v>0.0782</v>
      </c>
      <c r="AF107" s="4" t="n">
        <v>0.08</v>
      </c>
      <c r="AG107" s="2" t="s">
        <v>139</v>
      </c>
      <c r="AH107" s="2" t="s">
        <v>151</v>
      </c>
      <c r="AI107" s="2" t="s">
        <v>141</v>
      </c>
      <c r="AJ107" s="0" t="n">
        <v>30</v>
      </c>
      <c r="AK107" s="2" t="s">
        <v>142</v>
      </c>
      <c r="AL107" s="0" t="n">
        <v>5</v>
      </c>
      <c r="AM107" s="0" t="n">
        <v>200</v>
      </c>
      <c r="AN107" s="2" t="s">
        <v>143</v>
      </c>
      <c r="AO107" s="0" t="n">
        <v>1</v>
      </c>
      <c r="AP107" s="2" t="s">
        <v>143</v>
      </c>
      <c r="AQ107" s="24" t="n">
        <v>0.75</v>
      </c>
      <c r="AR107" s="28" t="n">
        <v>168732127</v>
      </c>
      <c r="AS107" s="2" t="s">
        <v>145</v>
      </c>
      <c r="AT107" s="25" t="n">
        <v>0.25</v>
      </c>
      <c r="AU107" s="25" t="n">
        <v>0.145</v>
      </c>
      <c r="AV107" s="25" t="n">
        <v>0.05</v>
      </c>
      <c r="AW107" s="22" t="n">
        <f aca="false">FALSE()</f>
        <v>0</v>
      </c>
      <c r="AX107" s="22" t="n">
        <f aca="false">TRUE()</f>
        <v>1</v>
      </c>
      <c r="AY107" s="22" t="n">
        <f aca="false">FALSE()</f>
        <v>0</v>
      </c>
    </row>
    <row r="108" s="2" customFormat="true" ht="13.8" hidden="false" customHeight="false" outlineLevel="0" collapsed="false">
      <c r="A108" s="2" t="s">
        <v>308</v>
      </c>
      <c r="B108" s="21" t="s">
        <v>309</v>
      </c>
      <c r="C108" s="22" t="n">
        <v>0</v>
      </c>
      <c r="D108" s="22" t="n">
        <f aca="false">FALSE()</f>
        <v>0</v>
      </c>
      <c r="E108" s="2" t="s">
        <v>131</v>
      </c>
      <c r="F108" s="2" t="s">
        <v>132</v>
      </c>
      <c r="G108" s="2" t="n">
        <v>1000</v>
      </c>
      <c r="H108" s="2" t="n">
        <v>500</v>
      </c>
      <c r="I108" s="2" t="s">
        <v>133</v>
      </c>
      <c r="J108" s="2" t="s">
        <v>133</v>
      </c>
      <c r="K108" s="2" t="s">
        <v>134</v>
      </c>
      <c r="L108" s="2" t="s">
        <v>135</v>
      </c>
      <c r="M108" s="2" t="s">
        <v>136</v>
      </c>
      <c r="N108" s="2" t="s">
        <v>137</v>
      </c>
      <c r="O108" s="23" t="n">
        <v>0</v>
      </c>
      <c r="P108" s="22" t="n">
        <f aca="false">FALSE()</f>
        <v>0</v>
      </c>
      <c r="Q108" s="23" t="n">
        <v>0.022</v>
      </c>
      <c r="R108" s="2" t="n">
        <v>3</v>
      </c>
      <c r="S108" s="0" t="n">
        <v>75</v>
      </c>
      <c r="T108" s="2" t="n">
        <v>50</v>
      </c>
      <c r="U108" s="2" t="n">
        <v>60</v>
      </c>
      <c r="V108" s="23" t="n">
        <v>0.02</v>
      </c>
      <c r="W108" s="0" t="n">
        <v>0</v>
      </c>
      <c r="X108" s="0" t="n">
        <v>10</v>
      </c>
      <c r="Y108" s="23" t="n">
        <v>0.04</v>
      </c>
      <c r="Z108" s="23" t="n">
        <v>0.04</v>
      </c>
      <c r="AA108" s="23" t="n">
        <v>0.03</v>
      </c>
      <c r="AB108" s="23" t="n">
        <v>0.01</v>
      </c>
      <c r="AC108" s="30" t="n">
        <v>0.075</v>
      </c>
      <c r="AD108" s="23" t="s">
        <v>150</v>
      </c>
      <c r="AE108" s="4" t="n">
        <f aca="false">AC108+AF108^2/2</f>
        <v>0.0822</v>
      </c>
      <c r="AF108" s="4" t="n">
        <v>0.12</v>
      </c>
      <c r="AG108" s="2" t="s">
        <v>139</v>
      </c>
      <c r="AH108" s="2" t="s">
        <v>151</v>
      </c>
      <c r="AI108" s="2" t="s">
        <v>141</v>
      </c>
      <c r="AJ108" s="0" t="n">
        <v>30</v>
      </c>
      <c r="AK108" s="2" t="s">
        <v>142</v>
      </c>
      <c r="AL108" s="0" t="n">
        <v>5</v>
      </c>
      <c r="AM108" s="0" t="n">
        <v>200</v>
      </c>
      <c r="AN108" s="2" t="s">
        <v>143</v>
      </c>
      <c r="AO108" s="0" t="n">
        <v>1</v>
      </c>
      <c r="AP108" s="2" t="s">
        <v>143</v>
      </c>
      <c r="AQ108" s="24" t="n">
        <v>0.75</v>
      </c>
      <c r="AR108" s="28" t="n">
        <v>168732127</v>
      </c>
      <c r="AS108" s="2" t="s">
        <v>145</v>
      </c>
      <c r="AT108" s="25" t="n">
        <v>0.25</v>
      </c>
      <c r="AU108" s="25" t="n">
        <v>0.145</v>
      </c>
      <c r="AV108" s="25" t="n">
        <v>0.05</v>
      </c>
      <c r="AW108" s="22" t="n">
        <f aca="false">FALSE()</f>
        <v>0</v>
      </c>
      <c r="AX108" s="22" t="n">
        <f aca="false">TRUE()</f>
        <v>1</v>
      </c>
      <c r="AY108" s="22" t="n">
        <f aca="false">FALSE()</f>
        <v>0</v>
      </c>
    </row>
    <row r="109" s="2" customFormat="true" ht="13.8" hidden="false" customHeight="false" outlineLevel="0" collapsed="false">
      <c r="A109" s="2" t="s">
        <v>310</v>
      </c>
      <c r="B109" s="21" t="s">
        <v>311</v>
      </c>
      <c r="C109" s="22" t="n">
        <v>0</v>
      </c>
      <c r="D109" s="22" t="n">
        <f aca="false">FALSE()</f>
        <v>0</v>
      </c>
      <c r="E109" s="2" t="s">
        <v>131</v>
      </c>
      <c r="F109" s="2" t="s">
        <v>132</v>
      </c>
      <c r="G109" s="2" t="n">
        <v>1000</v>
      </c>
      <c r="H109" s="2" t="n">
        <v>500</v>
      </c>
      <c r="I109" s="2" t="s">
        <v>133</v>
      </c>
      <c r="J109" s="2" t="s">
        <v>133</v>
      </c>
      <c r="K109" s="2" t="s">
        <v>134</v>
      </c>
      <c r="L109" s="2" t="s">
        <v>135</v>
      </c>
      <c r="M109" s="2" t="s">
        <v>136</v>
      </c>
      <c r="N109" s="2" t="s">
        <v>137</v>
      </c>
      <c r="O109" s="23" t="n">
        <v>0</v>
      </c>
      <c r="P109" s="22" t="n">
        <f aca="false">FALSE()</f>
        <v>0</v>
      </c>
      <c r="Q109" s="23" t="n">
        <v>0.022</v>
      </c>
      <c r="R109" s="2" t="n">
        <v>3</v>
      </c>
      <c r="S109" s="0" t="n">
        <v>75</v>
      </c>
      <c r="T109" s="2" t="n">
        <v>50</v>
      </c>
      <c r="U109" s="2" t="n">
        <v>60</v>
      </c>
      <c r="V109" s="23" t="n">
        <v>0.02</v>
      </c>
      <c r="W109" s="0" t="n">
        <v>0</v>
      </c>
      <c r="X109" s="0" t="n">
        <v>10</v>
      </c>
      <c r="Y109" s="23" t="n">
        <v>0.04</v>
      </c>
      <c r="Z109" s="23" t="n">
        <v>0.04</v>
      </c>
      <c r="AA109" s="23" t="n">
        <v>0.03</v>
      </c>
      <c r="AB109" s="23" t="n">
        <v>0.01</v>
      </c>
      <c r="AC109" s="30" t="n">
        <v>0.075</v>
      </c>
      <c r="AD109" s="23" t="s">
        <v>150</v>
      </c>
      <c r="AE109" s="4" t="n">
        <f aca="false">AC109+AF109^2/2</f>
        <v>0.0878</v>
      </c>
      <c r="AF109" s="4" t="n">
        <v>0.16</v>
      </c>
      <c r="AG109" s="2" t="s">
        <v>139</v>
      </c>
      <c r="AH109" s="2" t="s">
        <v>151</v>
      </c>
      <c r="AI109" s="2" t="s">
        <v>141</v>
      </c>
      <c r="AJ109" s="0" t="n">
        <v>30</v>
      </c>
      <c r="AK109" s="2" t="s">
        <v>142</v>
      </c>
      <c r="AL109" s="0" t="n">
        <v>5</v>
      </c>
      <c r="AM109" s="0" t="n">
        <v>200</v>
      </c>
      <c r="AN109" s="2" t="s">
        <v>143</v>
      </c>
      <c r="AO109" s="0" t="n">
        <v>1</v>
      </c>
      <c r="AP109" s="2" t="s">
        <v>143</v>
      </c>
      <c r="AQ109" s="24" t="n">
        <v>0.75</v>
      </c>
      <c r="AR109" s="28" t="n">
        <v>168732127</v>
      </c>
      <c r="AS109" s="2" t="s">
        <v>145</v>
      </c>
      <c r="AT109" s="25" t="n">
        <v>0.25</v>
      </c>
      <c r="AU109" s="25" t="n">
        <v>0.145</v>
      </c>
      <c r="AV109" s="25" t="n">
        <v>0.05</v>
      </c>
      <c r="AW109" s="22" t="n">
        <f aca="false">FALSE()</f>
        <v>0</v>
      </c>
      <c r="AX109" s="22" t="n">
        <f aca="false">TRUE()</f>
        <v>1</v>
      </c>
      <c r="AY109" s="22" t="n">
        <f aca="false">FALSE()</f>
        <v>0</v>
      </c>
    </row>
    <row r="110" s="2" customFormat="true" ht="13.8" hidden="false" customHeight="false" outlineLevel="0" collapsed="false">
      <c r="A110" s="2" t="s">
        <v>312</v>
      </c>
      <c r="B110" s="21" t="s">
        <v>313</v>
      </c>
      <c r="C110" s="22" t="n">
        <v>0</v>
      </c>
      <c r="D110" s="22" t="n">
        <f aca="false">FALSE()</f>
        <v>0</v>
      </c>
      <c r="E110" s="2" t="s">
        <v>131</v>
      </c>
      <c r="F110" s="2" t="s">
        <v>132</v>
      </c>
      <c r="G110" s="2" t="n">
        <v>1000</v>
      </c>
      <c r="H110" s="2" t="n">
        <v>500</v>
      </c>
      <c r="I110" s="2" t="s">
        <v>133</v>
      </c>
      <c r="J110" s="2" t="s">
        <v>133</v>
      </c>
      <c r="K110" s="2" t="s">
        <v>134</v>
      </c>
      <c r="L110" s="2" t="s">
        <v>135</v>
      </c>
      <c r="M110" s="2" t="s">
        <v>136</v>
      </c>
      <c r="N110" s="2" t="s">
        <v>137</v>
      </c>
      <c r="O110" s="23" t="n">
        <v>0</v>
      </c>
      <c r="P110" s="22" t="n">
        <f aca="false">FALSE()</f>
        <v>0</v>
      </c>
      <c r="Q110" s="23" t="n">
        <v>0.022</v>
      </c>
      <c r="R110" s="2" t="n">
        <v>3</v>
      </c>
      <c r="S110" s="0" t="n">
        <v>75</v>
      </c>
      <c r="T110" s="2" t="n">
        <v>50</v>
      </c>
      <c r="U110" s="2" t="n">
        <v>60</v>
      </c>
      <c r="V110" s="23" t="n">
        <v>0.02</v>
      </c>
      <c r="W110" s="0" t="n">
        <v>0</v>
      </c>
      <c r="X110" s="0" t="n">
        <v>10</v>
      </c>
      <c r="Y110" s="23" t="n">
        <v>0.04</v>
      </c>
      <c r="Z110" s="23" t="n">
        <v>0.04</v>
      </c>
      <c r="AA110" s="23" t="n">
        <v>0.03</v>
      </c>
      <c r="AB110" s="23" t="n">
        <v>0.01</v>
      </c>
      <c r="AC110" s="30" t="n">
        <v>0.075</v>
      </c>
      <c r="AD110" s="23" t="s">
        <v>150</v>
      </c>
      <c r="AE110" s="4" t="n">
        <f aca="false">AC110+AF110^2/2</f>
        <v>0.095</v>
      </c>
      <c r="AF110" s="4" t="n">
        <v>0.2</v>
      </c>
      <c r="AG110" s="2" t="s">
        <v>139</v>
      </c>
      <c r="AH110" s="2" t="s">
        <v>151</v>
      </c>
      <c r="AI110" s="2" t="s">
        <v>141</v>
      </c>
      <c r="AJ110" s="0" t="n">
        <v>30</v>
      </c>
      <c r="AK110" s="2" t="s">
        <v>142</v>
      </c>
      <c r="AL110" s="0" t="n">
        <v>5</v>
      </c>
      <c r="AM110" s="0" t="n">
        <v>200</v>
      </c>
      <c r="AN110" s="2" t="s">
        <v>143</v>
      </c>
      <c r="AO110" s="0" t="n">
        <v>1</v>
      </c>
      <c r="AP110" s="2" t="s">
        <v>143</v>
      </c>
      <c r="AQ110" s="24" t="n">
        <v>0.75</v>
      </c>
      <c r="AR110" s="28" t="n">
        <v>168732127</v>
      </c>
      <c r="AS110" s="2" t="s">
        <v>145</v>
      </c>
      <c r="AT110" s="25" t="n">
        <v>0.25</v>
      </c>
      <c r="AU110" s="25" t="n">
        <v>0.145</v>
      </c>
      <c r="AV110" s="25" t="n">
        <v>0.05</v>
      </c>
      <c r="AW110" s="22" t="n">
        <f aca="false">FALSE()</f>
        <v>0</v>
      </c>
      <c r="AX110" s="22" t="n">
        <f aca="false">TRUE()</f>
        <v>1</v>
      </c>
      <c r="AY110" s="22" t="n">
        <f aca="false">FALSE()</f>
        <v>0</v>
      </c>
    </row>
  </sheetData>
  <mergeCells count="11">
    <mergeCell ref="A4:C4"/>
    <mergeCell ref="E4:F4"/>
    <mergeCell ref="I4:K4"/>
    <mergeCell ref="L4:M4"/>
    <mergeCell ref="O4:P4"/>
    <mergeCell ref="Q4:X4"/>
    <mergeCell ref="AA4:AC4"/>
    <mergeCell ref="AD4:AF4"/>
    <mergeCell ref="AH4:AJ4"/>
    <mergeCell ref="AP4:AR4"/>
    <mergeCell ref="AS4:AV4"/>
  </mergeCells>
  <dataValidations count="21">
    <dataValidation allowBlank="true" operator="between" showDropDown="false" showErrorMessage="true" showInputMessage="true" sqref="AN6:AN10 AN14:AN103 AN106:AN110" type="list">
      <formula1>"MA,EAA"</formula1>
      <formula2>0</formula2>
    </dataValidation>
    <dataValidation allowBlank="true" operator="between" showDropDown="false" showErrorMessage="true" showInputMessage="true" sqref="AI6:AI10 AI14:AI103 AI106:AI110" type="list">
      <formula1>"cd,cp,sl"</formula1>
      <formula2>0</formula2>
    </dataValidation>
    <dataValidation allowBlank="true" operator="between" showDropDown="false" showErrorMessage="true" showInputMessage="true" sqref="AH6:AH10 AH14:AH103 AH106:AH110" type="list">
      <formula1>"open,closed"</formula1>
      <formula2>0</formula2>
    </dataValidation>
    <dataValidation allowBlank="true" operator="between" showDropDown="false" showErrorMessage="true" showInputMessage="true" sqref="AS6:AS10 AS14:AS103 AS106:AS110" type="list">
      <formula1>ConPolicy</formula1>
      <formula2>0</formula2>
    </dataValidation>
    <dataValidation allowBlank="true" operator="between" showDropDown="false" showErrorMessage="true" showInputMessage="true" sqref="C6:D11 P6:P10 C14:D103 P14:P103 C106:D110 P106:P110" type="list">
      <formula1>"TRUE,FALSE"</formula1>
      <formula2>0</formula2>
    </dataValidation>
    <dataValidation allowBlank="true" operator="between" prompt="Decimal, 0-10% please" showDropDown="false" showErrorMessage="true" showInputMessage="true" sqref="V6:V10 AB6:AB10 V14:V103 AB14:AB103 V106:V110 AB106:AB110" type="decimal">
      <formula1>0</formula1>
      <formula2>0.1</formula2>
    </dataValidation>
    <dataValidation allowBlank="true" operator="between" prompt="Integer, 0-15" showDropDown="false" showErrorMessage="true" showInputMessage="true" sqref="W6:X10 W14:X103 W106:X110" type="whole">
      <formula1>0</formula1>
      <formula2>15</formula2>
    </dataValidation>
    <dataValidation allowBlank="true" operator="between" prompt="Decimal, 0-20% please" showDropDown="false" showErrorMessage="true" showInputMessage="true" sqref="Y6:AA10 AC6:AC10 AE6:AE10 Y14:AA103 AC14:AC51 AE14:AE103 AC62 AC98:AC103 Y106:AA110 AE106:AE110" type="decimal">
      <formula1>0</formula1>
      <formula2>0.2</formula2>
    </dataValidation>
    <dataValidation allowBlank="true" operator="between" prompt="Integer, 0 to 30, please" showDropDown="false" showErrorMessage="true" showInputMessage="true" sqref="AJ6:AJ10 AJ14:AJ103 AJ106:AJ110" type="whole">
      <formula1>0</formula1>
      <formula2>30</formula2>
    </dataValidation>
    <dataValidation allowBlank="true" operator="between" prompt="Decimal, 0-75%" showDropDown="false" showErrorMessage="true" showInputMessage="true" sqref="AT6:AU10 AT14:AU103 AT106:AU110" type="decimal">
      <formula1>0</formula1>
      <formula2>0.75</formula2>
    </dataValidation>
    <dataValidation allowBlank="true" operator="between" prompt="Decimal, 0-30%" showDropDown="false" showErrorMessage="true" showInputMessage="true" sqref="AV6:AV10 AV14:AV103 AV106:AV110" type="decimal">
      <formula1>0</formula1>
      <formula2>0.3</formula2>
    </dataValidation>
    <dataValidation allowBlank="true" operator="between" prompt="Decimal, 0-75% please" showDropDown="false" showErrorMessage="true" showInputMessage="true" sqref="AF6:AF10 AF14:AF84 AF98:AF103" type="decimal">
      <formula1>0</formula1>
      <formula2>0.75</formula2>
    </dataValidation>
    <dataValidation allowBlank="true" operator="between" prompt="Integer, 1 to 30" showDropDown="false" showErrorMessage="true" showInputMessage="true" sqref="AL6:AL10 AL14:AL103 AL106:AL110" type="whole">
      <formula1>1</formula1>
      <formula2>30</formula2>
    </dataValidation>
    <dataValidation allowBlank="true" operator="greaterThanOrEqual" showDropDown="false" showErrorMessage="true" showInputMessage="true" sqref="AM6:AM10 AM14:AM103 AM106:AM110" type="decimal">
      <formula1>0</formula1>
      <formula2>0</formula2>
    </dataValidation>
    <dataValidation allowBlank="true" operator="lessThanOrEqual" showDropDown="false" showErrorMessage="true" showInputMessage="true" sqref="AO6:AO10 AO14:AO103 AO106:AO110" type="decimal">
      <formula1>1</formula1>
      <formula2>0</formula2>
    </dataValidation>
    <dataValidation allowBlank="true" operator="between" prompt="Decimal, 0-20% please" showDropDown="false" showErrorMessage="true" showInputMessage="true" sqref="AD6:AD10 AD14:AD103 AD106:AD110" type="none">
      <formula1>0</formula1>
      <formula2>0</formula2>
    </dataValidation>
    <dataValidation allowBlank="true" operator="between" showDropDown="false" showErrorMessage="true" showInputMessage="true" sqref="AW6:AY10 AW14:AY103 AW106:AY110" type="list">
      <formula1>"TRUE,FALSE"</formula1>
      <formula2>0</formula2>
    </dataValidation>
    <dataValidation allowBlank="true" operator="between" showDropDown="false" showErrorMessage="true" showInputMessage="true" sqref="AP6:AP10 AP14:AP103 AP106:AP110" type="list">
      <formula1>"MA,AL,AL_pct"</formula1>
      <formula2>0</formula2>
    </dataValidation>
    <dataValidation allowBlank="true" operator="between" showDropDown="false" showErrorMessage="true" showInputMessage="true" sqref="AQ6:AQ10 AQ14:AQ103 AQ106:AQ110" type="decimal">
      <formula1>0</formula1>
      <formula2>1.5</formula2>
    </dataValidation>
    <dataValidation allowBlank="true" operator="between" prompt="Integer 55 to 65, please" showDropDown="false" showErrorMessage="true" showInputMessage="true" sqref="S6:S10 S14:S103 S106:S110" type="whole">
      <formula1>35</formula1>
      <formula2>80</formula2>
    </dataValidation>
    <dataValidation allowBlank="true" operator="between" showDropDown="false" showErrorMessage="true" showInputMessage="true" sqref="I6:J10 I14:J103 I106:J110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/>
  <cols>
    <col collapsed="false" hidden="false" max="1" min="1" style="0" width="18.5303643724696"/>
    <col collapsed="false" hidden="false" max="1025" min="2" style="0" width="8.57085020242915"/>
  </cols>
  <sheetData>
    <row r="3" customFormat="false" ht="15" hidden="false" customHeight="false" outlineLevel="0" collapsed="false">
      <c r="A3" s="0" t="s">
        <v>78</v>
      </c>
      <c r="B3" s="0" t="s">
        <v>108</v>
      </c>
      <c r="C3" s="0" t="s">
        <v>109</v>
      </c>
      <c r="D3" s="0" t="s">
        <v>314</v>
      </c>
    </row>
    <row r="4" customFormat="false" ht="15" hidden="false" customHeight="false" outlineLevel="0" collapsed="false">
      <c r="A4" s="2" t="s">
        <v>162</v>
      </c>
      <c r="B4" s="0" t="n">
        <v>0.075</v>
      </c>
      <c r="C4" s="0" t="n">
        <v>0</v>
      </c>
      <c r="D4" s="0" t="n">
        <v>10</v>
      </c>
    </row>
    <row r="5" customFormat="false" ht="13.8" hidden="false" customHeight="false" outlineLevel="0" collapsed="false">
      <c r="A5" s="2" t="s">
        <v>162</v>
      </c>
      <c r="B5" s="2" t="n">
        <v>0.025</v>
      </c>
      <c r="C5" s="2" t="n">
        <v>0</v>
      </c>
      <c r="D5" s="2" t="n">
        <v>1</v>
      </c>
    </row>
    <row r="6" customFormat="false" ht="13.8" hidden="false" customHeight="false" outlineLevel="0" collapsed="false">
      <c r="A6" s="2" t="s">
        <v>162</v>
      </c>
      <c r="B6" s="2" t="n">
        <v>0.075</v>
      </c>
      <c r="C6" s="2" t="n">
        <v>0</v>
      </c>
      <c r="D6" s="2" t="n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0" t="s">
        <v>78</v>
      </c>
      <c r="B2" s="0" t="s">
        <v>315</v>
      </c>
      <c r="C2" s="0" t="s">
        <v>314</v>
      </c>
      <c r="D2" s="0" t="s">
        <v>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317</v>
      </c>
    </row>
    <row r="2" customFormat="false" ht="15" hidden="false" customHeight="false" outlineLevel="0" collapsed="false">
      <c r="A2" s="1" t="s">
        <v>318</v>
      </c>
      <c r="B2" s="1" t="s">
        <v>319</v>
      </c>
      <c r="C2" s="1" t="s">
        <v>320</v>
      </c>
      <c r="D2" s="1" t="s">
        <v>321</v>
      </c>
      <c r="E2" s="1" t="s">
        <v>322</v>
      </c>
      <c r="F2" s="1" t="s">
        <v>323</v>
      </c>
      <c r="G2" s="1" t="s">
        <v>324</v>
      </c>
    </row>
    <row r="3" customFormat="false" ht="15" hidden="false" customHeight="false" outlineLevel="0" collapsed="false">
      <c r="A3" s="0" t="n">
        <v>60</v>
      </c>
      <c r="B3" s="0" t="n">
        <v>1000</v>
      </c>
      <c r="C3" s="0" t="n">
        <v>6</v>
      </c>
      <c r="D3" s="0" t="n">
        <v>20</v>
      </c>
      <c r="E3" s="0" t="n">
        <v>120</v>
      </c>
      <c r="F3" s="0" t="n">
        <v>20</v>
      </c>
      <c r="G3" s="0" t="n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windowProtection="false"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C72" activeCellId="0" sqref="C72"/>
    </sheetView>
  </sheetViews>
  <sheetFormatPr defaultRowHeight="15"/>
  <cols>
    <col collapsed="false" hidden="false" max="1" min="1" style="0" width="25.4939271255061"/>
    <col collapsed="false" hidden="false" max="2" min="2" style="0" width="5.03643724696356"/>
    <col collapsed="false" hidden="false" max="3" min="3" style="0" width="94.1578947368421"/>
    <col collapsed="false" hidden="false" max="1025" min="4" style="0" width="8.57085020242915"/>
  </cols>
  <sheetData>
    <row r="1" customFormat="false" ht="15" hidden="false" customHeight="false" outlineLevel="0" collapsed="false">
      <c r="A1" s="3" t="s">
        <v>325</v>
      </c>
      <c r="B1" s="3"/>
    </row>
    <row r="2" customFormat="false" ht="15" hidden="false" customHeight="false" outlineLevel="0" collapsed="false">
      <c r="A2" s="3"/>
      <c r="B2" s="3"/>
    </row>
    <row r="3" customFormat="false" ht="15" hidden="false" customHeight="false" outlineLevel="0" collapsed="false">
      <c r="A3" s="1" t="s">
        <v>326</v>
      </c>
    </row>
    <row r="4" s="35" customFormat="true" ht="15" hidden="false" customHeight="false" outlineLevel="0" collapsed="false">
      <c r="A4" s="35" t="s">
        <v>327</v>
      </c>
      <c r="C4" s="35" t="s">
        <v>328</v>
      </c>
    </row>
    <row r="6" s="36" customFormat="true" ht="15" hidden="false" customHeight="false" outlineLevel="0" collapsed="false">
      <c r="A6" s="36" t="s">
        <v>110</v>
      </c>
    </row>
    <row r="7" customFormat="false" ht="15" hidden="false" customHeight="false" outlineLevel="0" collapsed="false">
      <c r="A7" s="0" t="s">
        <v>139</v>
      </c>
      <c r="C7" s="0" t="s">
        <v>329</v>
      </c>
    </row>
    <row r="8" customFormat="false" ht="15" hidden="false" customHeight="false" outlineLevel="0" collapsed="false">
      <c r="A8" s="0" t="s">
        <v>330</v>
      </c>
      <c r="C8" s="0" t="s">
        <v>331</v>
      </c>
    </row>
    <row r="9" customFormat="false" ht="15" hidden="false" customHeight="false" outlineLevel="0" collapsed="false">
      <c r="A9" s="0" t="s">
        <v>332</v>
      </c>
      <c r="C9" s="0" t="s">
        <v>333</v>
      </c>
    </row>
    <row r="11" s="36" customFormat="true" ht="15" hidden="false" customHeight="false" outlineLevel="0" collapsed="false">
      <c r="A11" s="36" t="s">
        <v>122</v>
      </c>
    </row>
    <row r="12" customFormat="false" ht="15" hidden="false" customHeight="false" outlineLevel="0" collapsed="false">
      <c r="A12" s="0" t="s">
        <v>145</v>
      </c>
      <c r="C12" s="0" t="s">
        <v>334</v>
      </c>
    </row>
    <row r="13" customFormat="false" ht="15" hidden="false" customHeight="false" outlineLevel="0" collapsed="false">
      <c r="A13" s="0" t="s">
        <v>335</v>
      </c>
      <c r="C13" s="0" t="s">
        <v>336</v>
      </c>
    </row>
    <row r="14" customFormat="false" ht="15" hidden="false" customHeight="false" outlineLevel="0" collapsed="false">
      <c r="A14" s="0" t="s">
        <v>337</v>
      </c>
      <c r="C14" s="0" t="s">
        <v>338</v>
      </c>
    </row>
    <row r="16" s="36" customFormat="true" ht="15" hidden="false" customHeight="false" outlineLevel="0" collapsed="false">
      <c r="A16" s="36" t="s">
        <v>114</v>
      </c>
    </row>
    <row r="17" customFormat="false" ht="15" hidden="false" customHeight="false" outlineLevel="0" collapsed="false">
      <c r="A17" s="0" t="s">
        <v>142</v>
      </c>
      <c r="C17" s="0" t="s">
        <v>339</v>
      </c>
    </row>
    <row r="18" customFormat="false" ht="15" hidden="false" customHeight="false" outlineLevel="0" collapsed="false">
      <c r="A18" s="0" t="s">
        <v>153</v>
      </c>
      <c r="C18" s="0" t="s">
        <v>340</v>
      </c>
    </row>
    <row r="20" s="36" customFormat="true" ht="15" hidden="false" customHeight="false" outlineLevel="0" collapsed="false">
      <c r="A20" s="36" t="s">
        <v>88</v>
      </c>
    </row>
    <row r="21" customFormat="false" ht="15" hidden="false" customHeight="false" outlineLevel="0" collapsed="false">
      <c r="A21" s="0" t="s">
        <v>134</v>
      </c>
    </row>
    <row r="22" customFormat="false" ht="15" hidden="false" customHeight="false" outlineLevel="0" collapsed="false">
      <c r="A22" s="0" t="s">
        <v>149</v>
      </c>
    </row>
    <row r="23" customFormat="false" ht="15" hidden="false" customHeight="false" outlineLevel="0" collapsed="false">
      <c r="A23" s="0" t="s">
        <v>157</v>
      </c>
    </row>
    <row r="24" customFormat="false" ht="15" hidden="false" customHeight="false" outlineLevel="0" collapsed="false">
      <c r="A24" s="0" t="s">
        <v>161</v>
      </c>
    </row>
    <row r="26" s="36" customFormat="true" ht="15" hidden="false" customHeight="false" outlineLevel="0" collapsed="false">
      <c r="A26" s="36" t="s">
        <v>82</v>
      </c>
    </row>
    <row r="27" s="36" customFormat="true" ht="15" hidden="false" customHeight="false" outlineLevel="0" collapsed="false">
      <c r="A27" s="36" t="s">
        <v>87</v>
      </c>
    </row>
    <row r="28" s="36" customFormat="true" ht="15" hidden="false" customHeight="false" outlineLevel="0" collapsed="false">
      <c r="A28" s="36" t="s">
        <v>86</v>
      </c>
    </row>
    <row r="29" customFormat="false" ht="15" hidden="false" customHeight="false" outlineLevel="0" collapsed="false">
      <c r="A29" s="0" t="s">
        <v>132</v>
      </c>
    </row>
    <row r="30" customFormat="false" ht="15" hidden="false" customHeight="false" outlineLevel="0" collapsed="false">
      <c r="A30" s="0" t="s">
        <v>148</v>
      </c>
    </row>
    <row r="31" customFormat="false" ht="15" hidden="false" customHeight="false" outlineLevel="0" collapsed="false">
      <c r="A31" s="0" t="s">
        <v>156</v>
      </c>
    </row>
    <row r="32" customFormat="false" ht="15" hidden="false" customHeight="false" outlineLevel="0" collapsed="false">
      <c r="A32" s="0" t="s">
        <v>160</v>
      </c>
    </row>
    <row r="33" customFormat="false" ht="15" hidden="false" customHeight="false" outlineLevel="0" collapsed="false">
      <c r="A33" s="0" t="s">
        <v>131</v>
      </c>
    </row>
    <row r="34" customFormat="false" ht="15" hidden="false" customHeight="false" outlineLevel="0" collapsed="false">
      <c r="A34" s="0" t="s">
        <v>147</v>
      </c>
    </row>
    <row r="35" customFormat="false" ht="15" hidden="false" customHeight="false" outlineLevel="0" collapsed="false">
      <c r="A35" s="0" t="s">
        <v>155</v>
      </c>
    </row>
    <row r="36" customFormat="false" ht="15" hidden="false" customHeight="false" outlineLevel="0" collapsed="false">
      <c r="A36" s="0" t="s">
        <v>159</v>
      </c>
    </row>
    <row r="37" customFormat="false" ht="15" hidden="false" customHeight="false" outlineLevel="0" collapsed="false">
      <c r="A37" s="0" t="s">
        <v>133</v>
      </c>
      <c r="C37" s="0" t="s">
        <v>341</v>
      </c>
    </row>
    <row r="38" customFormat="false" ht="15" hidden="false" customHeight="false" outlineLevel="0" collapsed="false">
      <c r="A38" s="0" t="s">
        <v>342</v>
      </c>
      <c r="C38" s="0" t="s">
        <v>343</v>
      </c>
    </row>
    <row r="39" customFormat="false" ht="15" hidden="false" customHeight="false" outlineLevel="0" collapsed="false">
      <c r="A39" s="2" t="s">
        <v>344</v>
      </c>
    </row>
    <row r="40" customFormat="false" ht="15" hidden="false" customHeight="false" outlineLevel="0" collapsed="false">
      <c r="A40" s="0" t="s">
        <v>345</v>
      </c>
    </row>
    <row r="41" customFormat="false" ht="15" hidden="false" customHeight="false" outlineLevel="0" collapsed="false">
      <c r="A41" s="0" t="s">
        <v>346</v>
      </c>
    </row>
    <row r="42" customFormat="false" ht="15" hidden="false" customHeight="false" outlineLevel="0" collapsed="false">
      <c r="A42" s="0" t="s">
        <v>347</v>
      </c>
    </row>
    <row r="44" s="36" customFormat="true" ht="15" hidden="false" customHeight="false" outlineLevel="0" collapsed="false">
      <c r="A44" s="36" t="s">
        <v>83</v>
      </c>
    </row>
    <row r="45" customFormat="false" ht="15" hidden="false" customHeight="false" outlineLevel="0" collapsed="false">
      <c r="A45" s="0" t="s">
        <v>132</v>
      </c>
    </row>
    <row r="46" customFormat="false" ht="15" hidden="false" customHeight="false" outlineLevel="0" collapsed="false">
      <c r="A46" s="0" t="s">
        <v>148</v>
      </c>
    </row>
    <row r="47" customFormat="false" ht="15" hidden="false" customHeight="false" outlineLevel="0" collapsed="false">
      <c r="A47" s="0" t="s">
        <v>156</v>
      </c>
    </row>
    <row r="48" customFormat="false" ht="15" hidden="false" customHeight="false" outlineLevel="0" collapsed="false">
      <c r="A48" s="0" t="s">
        <v>160</v>
      </c>
    </row>
    <row r="49" customFormat="false" ht="15" hidden="false" customHeight="false" outlineLevel="0" collapsed="false">
      <c r="A49" s="0" t="s">
        <v>348</v>
      </c>
    </row>
    <row r="50" customFormat="false" ht="15" hidden="false" customHeight="false" outlineLevel="0" collapsed="false">
      <c r="A50" s="0" t="s">
        <v>349</v>
      </c>
    </row>
    <row r="51" customFormat="false" ht="15" hidden="false" customHeight="false" outlineLevel="0" collapsed="false">
      <c r="A51" s="0" t="s">
        <v>350</v>
      </c>
    </row>
    <row r="52" customFormat="false" ht="15" hidden="false" customHeight="false" outlineLevel="0" collapsed="false">
      <c r="A52" s="0" t="s">
        <v>351</v>
      </c>
    </row>
    <row r="56" s="36" customFormat="true" ht="15" hidden="false" customHeight="false" outlineLevel="0" collapsed="false">
      <c r="A56" s="36" t="s">
        <v>89</v>
      </c>
    </row>
    <row r="57" customFormat="false" ht="15" hidden="false" customHeight="false" outlineLevel="0" collapsed="false">
      <c r="A57" s="0" t="s">
        <v>352</v>
      </c>
      <c r="C57" s="0" t="s">
        <v>353</v>
      </c>
    </row>
    <row r="58" customFormat="false" ht="15" hidden="false" customHeight="false" outlineLevel="0" collapsed="false">
      <c r="A58" s="0" t="s">
        <v>354</v>
      </c>
      <c r="C58" s="0" t="s">
        <v>355</v>
      </c>
    </row>
    <row r="59" customFormat="false" ht="15" hidden="false" customHeight="false" outlineLevel="0" collapsed="false">
      <c r="A59" s="0" t="s">
        <v>356</v>
      </c>
      <c r="C59" s="0" t="s">
        <v>357</v>
      </c>
    </row>
    <row r="60" customFormat="false" ht="15" hidden="false" customHeight="false" outlineLevel="0" collapsed="false">
      <c r="A60" s="0" t="s">
        <v>358</v>
      </c>
      <c r="C60" s="0" t="s">
        <v>359</v>
      </c>
    </row>
    <row r="61" customFormat="false" ht="15" hidden="false" customHeight="false" outlineLevel="0" collapsed="false">
      <c r="A61" s="0" t="s">
        <v>135</v>
      </c>
    </row>
    <row r="63" s="36" customFormat="true" ht="15" hidden="false" customHeight="false" outlineLevel="0" collapsed="false">
      <c r="A63" s="36" t="s">
        <v>90</v>
      </c>
    </row>
    <row r="64" s="1" customFormat="true" ht="15" hidden="false" customHeight="false" outlineLevel="0" collapsed="false">
      <c r="A64" s="2" t="s">
        <v>136</v>
      </c>
    </row>
    <row r="65" customFormat="false" ht="15" hidden="false" customHeight="false" outlineLevel="0" collapsed="false">
      <c r="A65" s="0" t="s">
        <v>348</v>
      </c>
      <c r="C65" s="0" t="s">
        <v>360</v>
      </c>
    </row>
    <row r="66" customFormat="false" ht="15" hidden="false" customHeight="false" outlineLevel="0" collapsed="false">
      <c r="A66" s="0" t="s">
        <v>349</v>
      </c>
    </row>
    <row r="67" customFormat="false" ht="15" hidden="false" customHeight="false" outlineLevel="0" collapsed="false">
      <c r="A67" s="0" t="s">
        <v>350</v>
      </c>
    </row>
    <row r="68" customFormat="false" ht="15" hidden="false" customHeight="false" outlineLevel="0" collapsed="false">
      <c r="A68" s="0" t="s">
        <v>351</v>
      </c>
    </row>
    <row r="69" customFormat="false" ht="15" hidden="false" customHeight="false" outlineLevel="0" collapsed="false">
      <c r="A69" s="0" t="s">
        <v>361</v>
      </c>
    </row>
    <row r="70" customFormat="false" ht="15" hidden="false" customHeight="false" outlineLevel="0" collapsed="false">
      <c r="A70" s="0" t="s">
        <v>362</v>
      </c>
    </row>
    <row r="71" customFormat="false" ht="15" hidden="false" customHeight="false" outlineLevel="0" collapsed="false">
      <c r="A71" s="0" t="s">
        <v>363</v>
      </c>
    </row>
    <row r="73" s="36" customFormat="true" ht="15" hidden="false" customHeight="false" outlineLevel="0" collapsed="false">
      <c r="A73" s="36" t="s">
        <v>91</v>
      </c>
    </row>
    <row r="74" customFormat="false" ht="15" hidden="false" customHeight="false" outlineLevel="0" collapsed="false">
      <c r="A74" s="0" t="s">
        <v>137</v>
      </c>
      <c r="C74" s="0" t="s">
        <v>364</v>
      </c>
    </row>
    <row r="75" customFormat="false" ht="15" hidden="false" customHeight="false" outlineLevel="0" collapsed="false">
      <c r="A75" s="0" t="s">
        <v>365</v>
      </c>
      <c r="C75" s="0" t="s">
        <v>366</v>
      </c>
    </row>
    <row r="76" customFormat="false" ht="15" hidden="false" customHeight="false" outlineLevel="0" collapsed="false">
      <c r="A76" s="0" t="s">
        <v>367</v>
      </c>
      <c r="C76" s="0" t="s">
        <v>368</v>
      </c>
    </row>
    <row r="77" customFormat="false" ht="15" hidden="false" customHeight="false" outlineLevel="0" collapsed="false">
      <c r="A77" s="0" t="s">
        <v>348</v>
      </c>
    </row>
  </sheetData>
  <hyperlinks>
    <hyperlink ref="A1" location="TOC!A1" display="TO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/>
  <cols>
    <col collapsed="false" hidden="false" max="1" min="1" style="1" width="37.919028340081"/>
    <col collapsed="false" hidden="false" max="2" min="2" style="0" width="22.3886639676113"/>
    <col collapsed="false" hidden="false" max="3" min="3" style="0" width="121.14979757085"/>
    <col collapsed="false" hidden="false" max="4" min="4" style="0" width="13.3886639676113"/>
    <col collapsed="false" hidden="false" max="5" min="5" style="0" width="19.9230769230769"/>
    <col collapsed="false" hidden="false" max="6" min="6" style="0" width="63.5222672064777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369</v>
      </c>
    </row>
    <row r="2" customFormat="false" ht="15" hidden="false" customHeight="false" outlineLevel="0" collapsed="false">
      <c r="A2" s="2" t="s">
        <v>370</v>
      </c>
    </row>
    <row r="3" customFormat="false" ht="15" hidden="false" customHeight="false" outlineLevel="0" collapsed="false">
      <c r="A3" s="1" t="s">
        <v>371</v>
      </c>
    </row>
    <row r="4" customFormat="false" ht="15" hidden="false" customHeight="false" outlineLevel="0" collapsed="false">
      <c r="A4" s="1" t="s">
        <v>372</v>
      </c>
    </row>
    <row r="5" customFormat="false" ht="15" hidden="false" customHeight="false" outlineLevel="0" collapsed="false">
      <c r="A5" s="0"/>
    </row>
    <row r="6" customFormat="false" ht="15" hidden="false" customHeight="false" outlineLevel="0" collapsed="false">
      <c r="A6" s="0"/>
      <c r="B6" s="0" t="s">
        <v>78</v>
      </c>
      <c r="C6" s="1" t="s">
        <v>373</v>
      </c>
      <c r="D6" s="0" t="s">
        <v>374</v>
      </c>
      <c r="E6" s="0" t="s">
        <v>375</v>
      </c>
    </row>
    <row r="7" customFormat="false" ht="15" hidden="false" customHeight="false" outlineLevel="0" collapsed="false">
      <c r="A7" s="1" t="s">
        <v>376</v>
      </c>
    </row>
    <row r="8" customFormat="false" ht="15" hidden="false" customHeight="false" outlineLevel="0" collapsed="false">
      <c r="A8" s="0"/>
      <c r="B8" s="0" t="s">
        <v>377</v>
      </c>
      <c r="C8" s="21" t="s">
        <v>378</v>
      </c>
      <c r="D8" s="30" t="n">
        <v>0.075</v>
      </c>
      <c r="E8" s="0" t="s">
        <v>379</v>
      </c>
    </row>
    <row r="9" customFormat="false" ht="15" hidden="false" customHeight="false" outlineLevel="0" collapsed="false">
      <c r="A9" s="0"/>
      <c r="B9" s="26" t="s">
        <v>380</v>
      </c>
      <c r="C9" s="21" t="s">
        <v>381</v>
      </c>
      <c r="D9" s="30" t="n">
        <v>0.075</v>
      </c>
      <c r="E9" s="0" t="s">
        <v>379</v>
      </c>
    </row>
    <row r="10" customFormat="false" ht="15" hidden="false" customHeight="false" outlineLevel="0" collapsed="false">
      <c r="A10" s="0"/>
      <c r="B10" s="26" t="s">
        <v>382</v>
      </c>
      <c r="C10" s="21" t="s">
        <v>383</v>
      </c>
      <c r="D10" s="30" t="n">
        <v>0.075</v>
      </c>
      <c r="E10" s="0" t="s">
        <v>379</v>
      </c>
    </row>
    <row r="11" customFormat="false" ht="15" hidden="false" customHeight="false" outlineLevel="0" collapsed="false">
      <c r="A11" s="0"/>
      <c r="B11" s="26" t="s">
        <v>384</v>
      </c>
      <c r="C11" s="21" t="s">
        <v>385</v>
      </c>
      <c r="D11" s="30" t="n">
        <v>0.075</v>
      </c>
      <c r="E11" s="0" t="s">
        <v>379</v>
      </c>
    </row>
    <row r="12" customFormat="false" ht="15" hidden="false" customHeight="false" outlineLevel="0" collapsed="false">
      <c r="A12" s="37"/>
      <c r="B12" s="26" t="s">
        <v>386</v>
      </c>
      <c r="C12" s="21" t="s">
        <v>387</v>
      </c>
      <c r="D12" s="30" t="n">
        <v>0.075</v>
      </c>
      <c r="E12" s="0" t="s">
        <v>379</v>
      </c>
    </row>
    <row r="13" customFormat="false" ht="15" hidden="false" customHeight="false" outlineLevel="0" collapsed="false">
      <c r="A13" s="37"/>
      <c r="B13" s="26" t="s">
        <v>388</v>
      </c>
      <c r="C13" s="21" t="s">
        <v>389</v>
      </c>
      <c r="D13" s="30" t="n">
        <v>0.075</v>
      </c>
      <c r="E13" s="0" t="s">
        <v>379</v>
      </c>
    </row>
    <row r="14" customFormat="false" ht="15" hidden="false" customHeight="false" outlineLevel="0" collapsed="false">
      <c r="A14" s="37"/>
      <c r="B14" s="38" t="s">
        <v>390</v>
      </c>
      <c r="C14" s="21" t="s">
        <v>391</v>
      </c>
      <c r="D14" s="30"/>
    </row>
    <row r="15" customFormat="false" ht="15" hidden="false" customHeight="false" outlineLevel="0" collapsed="false">
      <c r="A15" s="37"/>
      <c r="B15" s="0" t="s">
        <v>392</v>
      </c>
      <c r="C15" s="21" t="s">
        <v>393</v>
      </c>
      <c r="D15" s="30" t="n">
        <v>0.075</v>
      </c>
      <c r="E15" s="0" t="s">
        <v>379</v>
      </c>
    </row>
    <row r="16" customFormat="false" ht="15" hidden="false" customHeight="false" outlineLevel="0" collapsed="false">
      <c r="A16" s="37"/>
      <c r="B16" s="0" t="s">
        <v>394</v>
      </c>
      <c r="C16" s="21" t="s">
        <v>395</v>
      </c>
      <c r="D16" s="30" t="n">
        <v>0.075</v>
      </c>
      <c r="E16" s="0" t="s">
        <v>379</v>
      </c>
    </row>
    <row r="17" customFormat="false" ht="15" hidden="false" customHeight="false" outlineLevel="0" collapsed="false">
      <c r="A17" s="37"/>
      <c r="B17" s="0" t="s">
        <v>396</v>
      </c>
      <c r="C17" s="21" t="s">
        <v>397</v>
      </c>
      <c r="D17" s="30" t="n">
        <v>0.075</v>
      </c>
      <c r="E17" s="0" t="s">
        <v>379</v>
      </c>
    </row>
    <row r="18" customFormat="false" ht="15" hidden="false" customHeight="false" outlineLevel="0" collapsed="false">
      <c r="A18" s="37"/>
      <c r="B18" s="26" t="s">
        <v>398</v>
      </c>
      <c r="C18" s="21" t="s">
        <v>399</v>
      </c>
      <c r="D18" s="30" t="n">
        <v>0.075</v>
      </c>
      <c r="E18" s="0" t="s">
        <v>379</v>
      </c>
    </row>
    <row r="19" customFormat="false" ht="15" hidden="false" customHeight="false" outlineLevel="0" collapsed="false">
      <c r="A19" s="37"/>
      <c r="C19" s="21"/>
      <c r="D19" s="30" t="n">
        <v>0.075</v>
      </c>
      <c r="E19" s="0" t="s">
        <v>379</v>
      </c>
    </row>
    <row r="20" customFormat="false" ht="15" hidden="false" customHeight="false" outlineLevel="0" collapsed="false">
      <c r="A20" s="37"/>
      <c r="B20" s="0" t="s">
        <v>400</v>
      </c>
      <c r="C20" s="21" t="s">
        <v>401</v>
      </c>
      <c r="D20" s="30" t="n">
        <v>0.075</v>
      </c>
      <c r="E20" s="0" t="s">
        <v>379</v>
      </c>
    </row>
    <row r="21" customFormat="false" ht="15" hidden="false" customHeight="false" outlineLevel="0" collapsed="false">
      <c r="A21" s="37"/>
      <c r="B21" s="0" t="s">
        <v>402</v>
      </c>
      <c r="C21" s="21" t="s">
        <v>403</v>
      </c>
      <c r="D21" s="30" t="n">
        <v>0.075</v>
      </c>
      <c r="E21" s="0" t="s">
        <v>379</v>
      </c>
    </row>
    <row r="22" customFormat="false" ht="15" hidden="false" customHeight="false" outlineLevel="0" collapsed="false">
      <c r="A22" s="37"/>
      <c r="B22" s="38" t="s">
        <v>404</v>
      </c>
      <c r="C22" s="21" t="s">
        <v>405</v>
      </c>
      <c r="D22" s="30" t="n">
        <v>0.075</v>
      </c>
      <c r="E22" s="0" t="s">
        <v>379</v>
      </c>
    </row>
    <row r="23" customFormat="false" ht="15" hidden="false" customHeight="false" outlineLevel="0" collapsed="false">
      <c r="A23" s="37"/>
      <c r="B23" s="0" t="s">
        <v>406</v>
      </c>
      <c r="C23" s="21" t="s">
        <v>407</v>
      </c>
      <c r="D23" s="30" t="n">
        <v>0.075</v>
      </c>
      <c r="E23" s="0" t="s">
        <v>379</v>
      </c>
    </row>
    <row r="24" customFormat="false" ht="15" hidden="false" customHeight="false" outlineLevel="0" collapsed="false">
      <c r="A24" s="37"/>
      <c r="B24" s="26" t="s">
        <v>408</v>
      </c>
      <c r="C24" s="21" t="s">
        <v>409</v>
      </c>
      <c r="D24" s="30" t="n">
        <v>0.075</v>
      </c>
      <c r="E24" s="0" t="s">
        <v>379</v>
      </c>
    </row>
    <row r="25" customFormat="false" ht="15" hidden="false" customHeight="false" outlineLevel="0" collapsed="false">
      <c r="A25" s="37"/>
      <c r="B25" s="0" t="s">
        <v>410</v>
      </c>
      <c r="C25" s="21" t="s">
        <v>411</v>
      </c>
      <c r="D25" s="30"/>
    </row>
    <row r="26" customFormat="false" ht="15" hidden="false" customHeight="false" outlineLevel="0" collapsed="false">
      <c r="A26" s="37"/>
      <c r="D26" s="30"/>
    </row>
    <row r="27" customFormat="false" ht="15" hidden="false" customHeight="false" outlineLevel="0" collapsed="false">
      <c r="A27" s="37"/>
      <c r="B27" s="38" t="s">
        <v>412</v>
      </c>
      <c r="C27" s="21" t="s">
        <v>413</v>
      </c>
      <c r="D27" s="30" t="n">
        <v>0.064</v>
      </c>
      <c r="E27" s="0" t="s">
        <v>379</v>
      </c>
    </row>
    <row r="28" customFormat="false" ht="15" hidden="false" customHeight="false" outlineLevel="0" collapsed="false">
      <c r="A28" s="37"/>
      <c r="B28" s="0" t="s">
        <v>414</v>
      </c>
      <c r="C28" s="21" t="s">
        <v>415</v>
      </c>
      <c r="D28" s="30" t="n">
        <v>0.064</v>
      </c>
      <c r="E28" s="0" t="s">
        <v>416</v>
      </c>
      <c r="F28" s="0" t="s">
        <v>417</v>
      </c>
    </row>
    <row r="29" customFormat="false" ht="15" hidden="false" customHeight="false" outlineLevel="0" collapsed="false">
      <c r="A29" s="0"/>
      <c r="B29" s="39" t="s">
        <v>418</v>
      </c>
      <c r="C29" s="21" t="s">
        <v>419</v>
      </c>
      <c r="D29" s="30" t="n">
        <v>0.059</v>
      </c>
      <c r="E29" s="0" t="s">
        <v>379</v>
      </c>
      <c r="F29" s="40" t="s">
        <v>420</v>
      </c>
    </row>
    <row r="30" customFormat="false" ht="15" hidden="false" customHeight="false" outlineLevel="0" collapsed="false">
      <c r="A30" s="0"/>
      <c r="B30" s="0" t="s">
        <v>421</v>
      </c>
      <c r="C30" s="21" t="s">
        <v>422</v>
      </c>
      <c r="D30" s="30" t="n">
        <v>0.059</v>
      </c>
      <c r="E30" s="0" t="s">
        <v>423</v>
      </c>
      <c r="F30" s="40" t="s">
        <v>424</v>
      </c>
    </row>
    <row r="31" customFormat="false" ht="15" hidden="false" customHeight="false" outlineLevel="0" collapsed="false">
      <c r="A31" s="0"/>
      <c r="C31" s="21"/>
      <c r="D31" s="30"/>
    </row>
    <row r="32" customFormat="false" ht="15" hidden="false" customHeight="false" outlineLevel="0" collapsed="false">
      <c r="A32" s="1" t="s">
        <v>425</v>
      </c>
      <c r="D32" s="30" t="n">
        <v>0.075</v>
      </c>
      <c r="E32" s="0" t="s">
        <v>379</v>
      </c>
    </row>
    <row r="33" customFormat="false" ht="15" hidden="false" customHeight="false" outlineLevel="0" collapsed="false">
      <c r="A33" s="0"/>
      <c r="B33" s="0" t="s">
        <v>426</v>
      </c>
      <c r="C33" s="21" t="s">
        <v>427</v>
      </c>
      <c r="D33" s="30" t="n">
        <v>0.075</v>
      </c>
      <c r="E33" s="0" t="s">
        <v>379</v>
      </c>
    </row>
    <row r="34" customFormat="false" ht="15" hidden="false" customHeight="false" outlineLevel="0" collapsed="false">
      <c r="A34" s="0"/>
      <c r="B34" s="26" t="s">
        <v>428</v>
      </c>
      <c r="C34" s="21" t="s">
        <v>429</v>
      </c>
      <c r="D34" s="30" t="n">
        <v>0.075</v>
      </c>
      <c r="E34" s="0" t="s">
        <v>379</v>
      </c>
    </row>
    <row r="35" customFormat="false" ht="15" hidden="false" customHeight="false" outlineLevel="0" collapsed="false">
      <c r="A35" s="0"/>
      <c r="B35" s="26" t="s">
        <v>430</v>
      </c>
      <c r="C35" s="21" t="s">
        <v>431</v>
      </c>
      <c r="D35" s="30" t="n">
        <v>0.075</v>
      </c>
      <c r="E35" s="0" t="s">
        <v>379</v>
      </c>
    </row>
    <row r="36" customFormat="false" ht="15" hidden="false" customHeight="false" outlineLevel="0" collapsed="false">
      <c r="A36" s="0"/>
      <c r="B36" s="26" t="s">
        <v>432</v>
      </c>
      <c r="C36" s="21" t="s">
        <v>433</v>
      </c>
      <c r="D36" s="30" t="n">
        <v>0.075</v>
      </c>
      <c r="E36" s="0" t="s">
        <v>379</v>
      </c>
    </row>
    <row r="37" customFormat="false" ht="15" hidden="false" customHeight="false" outlineLevel="0" collapsed="false">
      <c r="A37" s="0"/>
      <c r="B37" s="2" t="s">
        <v>434</v>
      </c>
      <c r="C37" s="21" t="s">
        <v>435</v>
      </c>
      <c r="D37" s="30" t="n">
        <v>0.075</v>
      </c>
      <c r="E37" s="0" t="s">
        <v>379</v>
      </c>
    </row>
    <row r="38" customFormat="false" ht="15" hidden="false" customHeight="false" outlineLevel="0" collapsed="false">
      <c r="A38" s="1" t="s">
        <v>436</v>
      </c>
      <c r="D38" s="30" t="n">
        <v>0.075</v>
      </c>
      <c r="E38" s="0" t="s">
        <v>379</v>
      </c>
    </row>
    <row r="39" customFormat="false" ht="15.6" hidden="false" customHeight="true" outlineLevel="0" collapsed="false">
      <c r="A39" s="0"/>
      <c r="B39" s="26" t="s">
        <v>437</v>
      </c>
      <c r="C39" s="21" t="s">
        <v>438</v>
      </c>
      <c r="D39" s="30" t="n">
        <v>0.075</v>
      </c>
      <c r="E39" s="0" t="s">
        <v>379</v>
      </c>
      <c r="K39" s="23"/>
      <c r="L39" s="41"/>
      <c r="M39" s="23"/>
      <c r="Q39" s="23"/>
      <c r="T39" s="23"/>
      <c r="U39" s="23"/>
      <c r="V39" s="23"/>
      <c r="W39" s="23"/>
      <c r="X39" s="23"/>
      <c r="Y39" s="23"/>
      <c r="AA39" s="2"/>
      <c r="AB39" s="2"/>
      <c r="AD39" s="2"/>
      <c r="AE39" s="24"/>
      <c r="AJ39" s="2"/>
      <c r="AL39" s="2"/>
      <c r="AM39" s="25"/>
      <c r="AN39" s="25"/>
      <c r="AO39" s="25"/>
      <c r="AP39" s="41"/>
      <c r="AQ39" s="41"/>
      <c r="AR39" s="41"/>
    </row>
    <row r="40" customFormat="false" ht="15" hidden="false" customHeight="false" outlineLevel="0" collapsed="false">
      <c r="A40" s="37" t="s">
        <v>439</v>
      </c>
      <c r="B40" s="26" t="s">
        <v>440</v>
      </c>
      <c r="C40" s="21" t="s">
        <v>441</v>
      </c>
      <c r="D40" s="30" t="n">
        <v>0.075</v>
      </c>
      <c r="E40" s="0" t="s">
        <v>379</v>
      </c>
      <c r="K40" s="23"/>
      <c r="L40" s="41"/>
      <c r="M40" s="23"/>
      <c r="Q40" s="23"/>
      <c r="T40" s="23"/>
      <c r="U40" s="23"/>
      <c r="V40" s="23"/>
      <c r="W40" s="23"/>
      <c r="X40" s="23"/>
      <c r="Y40" s="23"/>
      <c r="AA40" s="2"/>
      <c r="AB40" s="2"/>
      <c r="AD40" s="2"/>
      <c r="AE40" s="24"/>
      <c r="AJ40" s="2"/>
      <c r="AL40" s="2"/>
      <c r="AM40" s="25"/>
      <c r="AN40" s="25"/>
      <c r="AO40" s="25"/>
      <c r="AP40" s="41"/>
      <c r="AQ40" s="41"/>
      <c r="AR40" s="41"/>
    </row>
  </sheetData>
  <dataValidations count="20">
    <dataValidation allowBlank="true" operator="between" prompt="Decimal, 0-20% please" showDropDown="false" showErrorMessage="true" showInputMessage="true" sqref="W39:W40" type="none">
      <formula1>0</formula1>
      <formula2>0</formula2>
    </dataValidation>
    <dataValidation allowBlank="true" operator="between" showDropDown="false" showErrorMessage="true" showInputMessage="true" sqref="AJ39:AJ40" type="list">
      <formula1>"MA,EAA"</formula1>
      <formula2>0</formula2>
    </dataValidation>
    <dataValidation allowBlank="true" operator="between" showDropDown="false" showErrorMessage="true" showInputMessage="true" sqref="AB39:AB40" type="list">
      <formula1>"cd,cp,sl"</formula1>
      <formula2>0</formula2>
    </dataValidation>
    <dataValidation allowBlank="true" operator="between" showDropDown="false" showErrorMessage="true" showInputMessage="true" sqref="AA39:AA40" type="list">
      <formula1>"open,closed"</formula1>
      <formula2>0</formula2>
    </dataValidation>
    <dataValidation allowBlank="true" operator="between" showDropDown="false" showErrorMessage="true" showInputMessage="true" sqref="AL39:AL40" type="list">
      <formula1>ConPolicy</formula1>
      <formula2>0</formula2>
    </dataValidation>
    <dataValidation allowBlank="true" operator="between" showDropDown="false" showErrorMessage="true" showInputMessage="true" sqref="L39:L40" type="list">
      <formula1>"TRUE,FALSE"</formula1>
      <formula2>0</formula2>
    </dataValidation>
    <dataValidation allowBlank="true" operator="between" prompt="Integer 55 to 65, please" showDropDown="false" showErrorMessage="true" showInputMessage="true" sqref="O39:O40" type="whole">
      <formula1>55</formula1>
      <formula2>65</formula2>
    </dataValidation>
    <dataValidation allowBlank="true" operator="between" prompt="Decimal, 0-10% please" showDropDown="false" showErrorMessage="true" showInputMessage="true" sqref="Q39:Q40 U39:U40" type="decimal">
      <formula1>0</formula1>
      <formula2>0.1</formula2>
    </dataValidation>
    <dataValidation allowBlank="true" operator="between" prompt="Integer, 0-15" showDropDown="false" showErrorMessage="true" showInputMessage="true" sqref="R39:S40" type="whole">
      <formula1>0</formula1>
      <formula2>15</formula2>
    </dataValidation>
    <dataValidation allowBlank="true" operator="between" prompt="Decimal, 0-20% please" showDropDown="false" showErrorMessage="true" showInputMessage="true" sqref="T39:T40 V39:V40 X39:X40" type="decimal">
      <formula1>0</formula1>
      <formula2>0.2</formula2>
    </dataValidation>
    <dataValidation allowBlank="true" operator="between" prompt="Integer, 0 to 30, please" showDropDown="false" showErrorMessage="true" showInputMessage="true" sqref="AC39:AC40" type="whole">
      <formula1>0</formula1>
      <formula2>30</formula2>
    </dataValidation>
    <dataValidation allowBlank="true" operator="between" prompt="Decimal, 0-75%" showDropDown="false" showErrorMessage="true" showInputMessage="true" sqref="AM39:AN40" type="decimal">
      <formula1>0</formula1>
      <formula2>0.75</formula2>
    </dataValidation>
    <dataValidation allowBlank="true" operator="between" prompt="Decimal, 0-30%" showDropDown="false" showErrorMessage="true" showInputMessage="true" sqref="AO39:AO40" type="decimal">
      <formula1>0</formula1>
      <formula2>0.3</formula2>
    </dataValidation>
    <dataValidation allowBlank="true" operator="between" prompt="Decimal, 0-75% please" showDropDown="false" showErrorMessage="true" showInputMessage="true" sqref="Y39:Y40" type="decimal">
      <formula1>0</formula1>
      <formula2>0.75</formula2>
    </dataValidation>
    <dataValidation allowBlank="true" operator="between" prompt="Integer, 1 to 30" showDropDown="false" showErrorMessage="true" showInputMessage="true" sqref="AH39:AH40" type="whole">
      <formula1>1</formula1>
      <formula2>30</formula2>
    </dataValidation>
    <dataValidation allowBlank="true" operator="greaterThanOrEqual" showDropDown="false" showErrorMessage="true" showInputMessage="true" sqref="AI39:AI40" type="decimal">
      <formula1>0</formula1>
      <formula2>0</formula2>
    </dataValidation>
    <dataValidation allowBlank="true" operator="lessThanOrEqual" showDropDown="false" showErrorMessage="true" showInputMessage="true" sqref="AK39:AK40" type="decimal">
      <formula1>1</formula1>
      <formula2>0</formula2>
    </dataValidation>
    <dataValidation allowBlank="true" operator="between" showDropDown="false" showErrorMessage="true" showInputMessage="true" sqref="AP39:AR40" type="list">
      <formula1>"TRUE,FALSE"</formula1>
      <formula2>0</formula2>
    </dataValidation>
    <dataValidation allowBlank="true" operator="between" showDropDown="false" showErrorMessage="true" showInputMessage="true" sqref="AD39:AD40" type="list">
      <formula1>"MA,AL,AL_pct"</formula1>
      <formula2>0</formula2>
    </dataValidation>
    <dataValidation allowBlank="true" operator="between" showDropDown="false" showErrorMessage="true" showInputMessage="true" sqref="AE39:AE40" type="decimal">
      <formula1>0</formula1>
      <formula2>1.5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33" activeCellId="0" sqref="A33"/>
    </sheetView>
  </sheetViews>
  <sheetFormatPr defaultRowHeight="15"/>
  <cols>
    <col collapsed="false" hidden="false" max="1" min="1" style="0" width="33.7408906882591"/>
    <col collapsed="false" hidden="false" max="2" min="2" style="0" width="26.995951417004"/>
    <col collapsed="false" hidden="false" max="3" min="3" style="0" width="59.9878542510121"/>
    <col collapsed="false" hidden="false" max="4" min="4" style="0" width="79.5910931174089"/>
    <col collapsed="false" hidden="false" max="5" min="5" style="0" width="39.6356275303644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369</v>
      </c>
    </row>
    <row r="2" customFormat="false" ht="15" hidden="false" customHeight="false" outlineLevel="0" collapsed="false">
      <c r="A2" s="2" t="s">
        <v>370</v>
      </c>
    </row>
    <row r="3" customFormat="false" ht="15" hidden="false" customHeight="false" outlineLevel="0" collapsed="false">
      <c r="A3" s="1" t="s">
        <v>371</v>
      </c>
    </row>
    <row r="4" customFormat="false" ht="15" hidden="false" customHeight="false" outlineLevel="0" collapsed="false">
      <c r="A4" s="1" t="s">
        <v>372</v>
      </c>
    </row>
    <row r="5" s="1" customFormat="true" ht="15" hidden="false" customHeight="false" outlineLevel="0" collapsed="false"/>
    <row r="6" customFormat="false" ht="15" hidden="false" customHeight="false" outlineLevel="0" collapsed="false">
      <c r="B6" s="1" t="s">
        <v>78</v>
      </c>
      <c r="C6" s="1" t="s">
        <v>442</v>
      </c>
      <c r="D6" s="1" t="s">
        <v>166</v>
      </c>
      <c r="E6" s="1" t="s">
        <v>3</v>
      </c>
    </row>
    <row r="7" customFormat="false" ht="15" hidden="false" customHeight="false" outlineLevel="0" collapsed="false">
      <c r="A7" s="1" t="s">
        <v>166</v>
      </c>
    </row>
    <row r="8" customFormat="false" ht="15" hidden="false" customHeight="false" outlineLevel="0" collapsed="false">
      <c r="A8" s="0" t="s">
        <v>443</v>
      </c>
      <c r="B8" s="0" t="s">
        <v>167</v>
      </c>
      <c r="C8" s="21" t="s">
        <v>168</v>
      </c>
      <c r="D8" s="30" t="s">
        <v>444</v>
      </c>
    </row>
    <row r="9" customFormat="false" ht="15" hidden="false" customHeight="false" outlineLevel="0" collapsed="false">
      <c r="A9" s="0" t="s">
        <v>443</v>
      </c>
      <c r="B9" s="0" t="s">
        <v>169</v>
      </c>
      <c r="C9" s="21" t="s">
        <v>168</v>
      </c>
      <c r="D9" s="30" t="s">
        <v>445</v>
      </c>
    </row>
    <row r="10" customFormat="false" ht="15" hidden="false" customHeight="false" outlineLevel="0" collapsed="false">
      <c r="A10" s="0" t="s">
        <v>443</v>
      </c>
      <c r="B10" s="0" t="s">
        <v>170</v>
      </c>
      <c r="C10" s="21" t="s">
        <v>168</v>
      </c>
      <c r="D10" s="30" t="s">
        <v>446</v>
      </c>
    </row>
    <row r="11" customFormat="false" ht="15" hidden="false" customHeight="false" outlineLevel="0" collapsed="false">
      <c r="A11" s="0" t="s">
        <v>447</v>
      </c>
      <c r="B11" s="26" t="s">
        <v>448</v>
      </c>
      <c r="C11" s="21" t="s">
        <v>174</v>
      </c>
      <c r="D11" s="30" t="s">
        <v>449</v>
      </c>
    </row>
    <row r="12" customFormat="false" ht="15" hidden="false" customHeight="false" outlineLevel="0" collapsed="false">
      <c r="A12" s="0" t="s">
        <v>450</v>
      </c>
      <c r="B12" s="26" t="s">
        <v>451</v>
      </c>
      <c r="C12" s="21" t="s">
        <v>174</v>
      </c>
      <c r="D12" s="30" t="s">
        <v>452</v>
      </c>
    </row>
    <row r="13" customFormat="false" ht="15" hidden="false" customHeight="false" outlineLevel="0" collapsed="false">
      <c r="A13" s="0" t="s">
        <v>453</v>
      </c>
      <c r="B13" s="26" t="s">
        <v>454</v>
      </c>
      <c r="C13" s="21" t="s">
        <v>174</v>
      </c>
      <c r="D13" s="30" t="s">
        <v>455</v>
      </c>
    </row>
    <row r="14" customFormat="false" ht="15" hidden="false" customHeight="false" outlineLevel="0" collapsed="false">
      <c r="A14" s="0" t="s">
        <v>456</v>
      </c>
      <c r="B14" s="26" t="s">
        <v>457</v>
      </c>
      <c r="C14" s="21" t="s">
        <v>174</v>
      </c>
      <c r="D14" s="30" t="s">
        <v>458</v>
      </c>
    </row>
    <row r="15" customFormat="false" ht="15" hidden="false" customHeight="false" outlineLevel="0" collapsed="false">
      <c r="A15" s="0" t="s">
        <v>459</v>
      </c>
      <c r="B15" s="26" t="s">
        <v>460</v>
      </c>
      <c r="C15" s="21" t="s">
        <v>174</v>
      </c>
      <c r="D15" s="30" t="s">
        <v>461</v>
      </c>
    </row>
    <row r="16" customFormat="false" ht="15" hidden="false" customHeight="false" outlineLevel="0" collapsed="false">
      <c r="A16" s="0" t="s">
        <v>459</v>
      </c>
      <c r="B16" s="26" t="s">
        <v>462</v>
      </c>
      <c r="C16" s="21" t="s">
        <v>174</v>
      </c>
      <c r="D16" s="30" t="s">
        <v>463</v>
      </c>
    </row>
    <row r="17" customFormat="false" ht="15" hidden="false" customHeight="false" outlineLevel="0" collapsed="false">
      <c r="B17" s="26"/>
      <c r="C17" s="21"/>
      <c r="D17" s="30"/>
    </row>
    <row r="18" customFormat="false" ht="15" hidden="false" customHeight="false" outlineLevel="0" collapsed="false">
      <c r="B18" s="26"/>
      <c r="C18" s="21"/>
      <c r="D18" s="30"/>
    </row>
    <row r="19" customFormat="false" ht="15" hidden="false" customHeight="false" outlineLevel="0" collapsed="false">
      <c r="C19" s="21"/>
      <c r="D19" s="30"/>
    </row>
    <row r="20" customFormat="false" ht="15" hidden="false" customHeight="false" outlineLevel="0" collapsed="false">
      <c r="A20" s="1" t="s">
        <v>183</v>
      </c>
    </row>
    <row r="21" customFormat="false" ht="15" hidden="false" customHeight="false" outlineLevel="0" collapsed="false">
      <c r="A21" s="1"/>
      <c r="B21" s="26" t="s">
        <v>185</v>
      </c>
      <c r="C21" s="21" t="s">
        <v>464</v>
      </c>
      <c r="D21" s="30" t="s">
        <v>133</v>
      </c>
    </row>
    <row r="22" customFormat="false" ht="15" hidden="false" customHeight="false" outlineLevel="0" collapsed="false">
      <c r="A22" s="1"/>
      <c r="B22" s="26" t="s">
        <v>187</v>
      </c>
      <c r="C22" s="21" t="s">
        <v>465</v>
      </c>
      <c r="D22" s="30" t="s">
        <v>133</v>
      </c>
    </row>
    <row r="23" customFormat="false" ht="15" hidden="false" customHeight="false" outlineLevel="0" collapsed="false">
      <c r="A23" s="1"/>
      <c r="B23" s="26" t="s">
        <v>189</v>
      </c>
      <c r="C23" s="21" t="s">
        <v>466</v>
      </c>
      <c r="D23" s="30" t="s">
        <v>133</v>
      </c>
    </row>
    <row r="24" customFormat="false" ht="15" hidden="false" customHeight="false" outlineLevel="0" collapsed="false">
      <c r="B24" s="26" t="s">
        <v>191</v>
      </c>
      <c r="C24" s="21" t="s">
        <v>467</v>
      </c>
      <c r="D24" s="30" t="s">
        <v>133</v>
      </c>
    </row>
    <row r="25" customFormat="false" ht="15" hidden="false" customHeight="false" outlineLevel="0" collapsed="false">
      <c r="B25" s="26" t="s">
        <v>193</v>
      </c>
      <c r="C25" s="21" t="s">
        <v>468</v>
      </c>
      <c r="D25" s="30" t="s">
        <v>133</v>
      </c>
    </row>
    <row r="26" customFormat="false" ht="15" hidden="false" customHeight="false" outlineLevel="0" collapsed="false">
      <c r="C26" s="21"/>
      <c r="D26" s="30"/>
    </row>
    <row r="27" customFormat="false" ht="15" hidden="false" customHeight="false" outlineLevel="0" collapsed="false">
      <c r="A27" s="0" t="s">
        <v>469</v>
      </c>
      <c r="B27" s="0" t="s">
        <v>205</v>
      </c>
      <c r="C27" s="21" t="s">
        <v>470</v>
      </c>
      <c r="D27" s="30" t="s">
        <v>133</v>
      </c>
    </row>
    <row r="28" customFormat="false" ht="15" hidden="false" customHeight="false" outlineLevel="0" collapsed="false">
      <c r="B28" s="0" t="s">
        <v>207</v>
      </c>
      <c r="C28" s="21" t="s">
        <v>471</v>
      </c>
      <c r="D28" s="30" t="s">
        <v>133</v>
      </c>
    </row>
    <row r="29" customFormat="false" ht="15" hidden="false" customHeight="false" outlineLevel="0" collapsed="false">
      <c r="B29" s="0" t="s">
        <v>209</v>
      </c>
      <c r="C29" s="21" t="s">
        <v>309</v>
      </c>
      <c r="D29" s="30" t="s">
        <v>133</v>
      </c>
    </row>
    <row r="30" customFormat="false" ht="15" hidden="false" customHeight="false" outlineLevel="0" collapsed="false">
      <c r="B30" s="0" t="s">
        <v>211</v>
      </c>
      <c r="C30" s="21" t="s">
        <v>472</v>
      </c>
      <c r="D30" s="30" t="s">
        <v>133</v>
      </c>
    </row>
    <row r="31" customFormat="false" ht="15" hidden="false" customHeight="false" outlineLevel="0" collapsed="false">
      <c r="B31" s="0" t="s">
        <v>213</v>
      </c>
      <c r="C31" s="21" t="s">
        <v>473</v>
      </c>
      <c r="D31" s="30" t="s">
        <v>133</v>
      </c>
    </row>
    <row r="32" customFormat="false" ht="15" hidden="false" customHeight="false" outlineLevel="0" collapsed="false">
      <c r="C32" s="21"/>
      <c r="D32" s="30"/>
    </row>
    <row r="33" customFormat="false" ht="15" hidden="false" customHeight="false" outlineLevel="0" collapsed="false">
      <c r="A33" s="1" t="s">
        <v>292</v>
      </c>
      <c r="D33" s="30"/>
    </row>
    <row r="34" customFormat="false" ht="15" hidden="false" customHeight="false" outlineLevel="0" collapsed="false">
      <c r="B34" s="26" t="s">
        <v>295</v>
      </c>
      <c r="C34" s="21" t="s">
        <v>474</v>
      </c>
      <c r="D34" s="30" t="s">
        <v>133</v>
      </c>
    </row>
    <row r="35" customFormat="false" ht="15" hidden="false" customHeight="false" outlineLevel="0" collapsed="false">
      <c r="B35" s="26" t="s">
        <v>297</v>
      </c>
      <c r="C35" s="21" t="s">
        <v>475</v>
      </c>
      <c r="D35" s="30" t="s">
        <v>133</v>
      </c>
    </row>
    <row r="37" customFormat="false" ht="15" hidden="false" customHeight="false" outlineLevel="0" collapsed="false">
      <c r="A37" s="1" t="s">
        <v>476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2015-05-18T14:49:48Z</dcterms:created>
  <dc:creator>Don</dc:creator>
  <dc:description/>
  <dc:language>en-US</dc:language>
  <cp:lastModifiedBy/>
  <dcterms:modified xsi:type="dcterms:W3CDTF">2018-07-05T18:47:14Z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