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Expenses" sheetId="1" state="visible" r:id="rId1"/>
    <sheet name="Total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5999633777886288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20">
    <xf numFmtId="0" fontId="0" fillId="0" borderId="0" pivotButton="0" quotePrefix="0" xfId="0"/>
    <xf numFmtId="0" fontId="0" fillId="2" borderId="0" pivotButton="0" quotePrefix="0" xfId="0"/>
    <xf numFmtId="164" fontId="0" fillId="2" borderId="0" pivotButton="0" quotePrefix="0" xfId="1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1"/>
    <xf numFmtId="9" fontId="0" fillId="3" borderId="0" pivotButton="0" quotePrefix="0" xfId="0"/>
    <xf numFmtId="164" fontId="0" fillId="3" borderId="0" pivotButton="0" quotePrefix="0" xfId="0"/>
    <xf numFmtId="0" fontId="0" fillId="4" borderId="0" pivotButton="0" quotePrefix="0" xfId="0"/>
    <xf numFmtId="164" fontId="1" fillId="0" borderId="0" pivotButton="0" quotePrefix="0" xfId="1"/>
    <xf numFmtId="0" fontId="2" fillId="0" borderId="0" pivotButton="0" quotePrefix="0" xfId="0"/>
    <xf numFmtId="164" fontId="0" fillId="0" borderId="0" pivotButton="0" quotePrefix="0" xfId="0"/>
    <xf numFmtId="164" fontId="1" fillId="3" borderId="0" pivotButton="0" quotePrefix="0" xfId="1"/>
    <xf numFmtId="164" fontId="1" fillId="0" borderId="0" pivotButton="0" quotePrefix="0" xfId="1"/>
    <xf numFmtId="164" fontId="1" fillId="3" borderId="0" pivotButton="0" quotePrefix="0" xfId="1"/>
    <xf numFmtId="164" fontId="0" fillId="3" borderId="0" pivotButton="0" quotePrefix="0" xfId="0"/>
    <xf numFmtId="164" fontId="0" fillId="2" borderId="0" pivotButton="0" quotePrefix="0" xfId="1"/>
    <xf numFmtId="164" fontId="0" fillId="2" borderId="0" pivotButton="0" quotePrefix="0" xfId="0"/>
    <xf numFmtId="164" fontId="0" fillId="3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E1000" headerRowCount="1" totalsRowShown="0">
  <autoFilter ref="A1:E1000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</autoFilter>
  <tableColumns count="5">
    <tableColumn id="1" name="Date"/>
    <tableColumn id="2" name="Type"/>
    <tableColumn id="3" name="Description"/>
    <tableColumn id="4" name="Amount" dataCellStyle="Currency"/>
    <tableColumn id="5" name="No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C9" sqref="C9"/>
    </sheetView>
  </sheetViews>
  <sheetFormatPr baseColWidth="8" defaultRowHeight="14.5"/>
  <cols>
    <col width="13.08984375" customWidth="1" min="1" max="1"/>
    <col width="10.54296875" customWidth="1" min="2" max="2"/>
    <col width="21.26953125" customWidth="1" min="3" max="3"/>
    <col width="12.7265625" customWidth="1" style="13" min="4" max="4"/>
    <col width="22" customWidth="1" min="5" max="5"/>
    <col width="10.26953125" customWidth="1" min="6" max="14"/>
    <col width="11.26953125" customWidth="1" min="15" max="104"/>
    <col width="12.26953125" customWidth="1" min="105" max="1004"/>
    <col width="13.26953125" customWidth="1" min="1005" max="10004"/>
    <col width="14.26953125" customWidth="1" min="10005" max="16384"/>
  </cols>
  <sheetData>
    <row r="1">
      <c r="A1" t="inlineStr">
        <is>
          <t>Date</t>
        </is>
      </c>
      <c r="B1" t="inlineStr">
        <is>
          <t>Type</t>
        </is>
      </c>
      <c r="C1" t="inlineStr">
        <is>
          <t>Description</t>
        </is>
      </c>
      <c r="D1" t="inlineStr">
        <is>
          <t>Amount</t>
        </is>
      </c>
      <c r="E1" t="inlineStr">
        <is>
          <t>Note</t>
        </is>
      </c>
      <c r="G1" s="10" t="n"/>
    </row>
    <row r="2">
      <c r="A2" s="10" t="inlineStr">
        <is>
          <t>Welcome! This is your Expense Tracker. View Total Expenses, and Deposits below in the sheet</t>
        </is>
      </c>
      <c r="G2" s="10" t="n"/>
      <c r="J2" s="13" t="n"/>
    </row>
    <row r="3">
      <c r="A3" s="10" t="inlineStr">
        <is>
          <t>titled "Totals", where you can also budget your finances. Here are your entered forms:</t>
        </is>
      </c>
      <c r="G3" s="10" t="n"/>
      <c r="J3" s="13" t="n"/>
    </row>
    <row r="4">
      <c r="A4" t="inlineStr">
        <is>
          <t>07/17/2025</t>
        </is>
      </c>
      <c r="B4" t="inlineStr">
        <is>
          <t>Food/Drink</t>
        </is>
      </c>
      <c r="C4" t="inlineStr">
        <is>
          <t>Cooking with dalton</t>
        </is>
      </c>
      <c r="D4" t="n">
        <v>18</v>
      </c>
      <c r="E4" t="inlineStr"/>
    </row>
  </sheetData>
  <conditionalFormatting sqref="A2:A3 A7:A1048576 G2:G3">
    <cfRule type="cellIs" priority="1" operator="between" dxfId="0">
      <formula>45992</formula>
      <formula>46022</formula>
    </cfRule>
    <cfRule type="cellIs" priority="2" operator="between" dxfId="0">
      <formula>45931</formula>
      <formula>45961</formula>
    </cfRule>
    <cfRule type="cellIs" priority="3" operator="between" dxfId="0">
      <formula>45870</formula>
      <formula>45900</formula>
    </cfRule>
    <cfRule type="cellIs" priority="4" operator="between" dxfId="0">
      <formula>45809</formula>
      <formula>"06/31/2025"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B4" sqref="B4"/>
    </sheetView>
  </sheetViews>
  <sheetFormatPr baseColWidth="8" defaultRowHeight="14.5"/>
  <cols>
    <col width="10.08984375" bestFit="1" customWidth="1" min="2" max="2"/>
    <col width="10.08984375" bestFit="1" customWidth="1" min="6" max="6"/>
  </cols>
  <sheetData>
    <row r="1">
      <c r="A1" s="8" t="inlineStr">
        <is>
          <t>Totals</t>
        </is>
      </c>
      <c r="B1" s="8" t="n"/>
      <c r="C1" s="8" t="n"/>
      <c r="D1" s="8" t="inlineStr">
        <is>
          <t>WannaDos (consectutively subtracting as list develops)</t>
        </is>
      </c>
      <c r="E1" s="8" t="n"/>
      <c r="F1" s="8" t="n"/>
      <c r="G1" s="8" t="n"/>
      <c r="H1" s="8" t="n"/>
      <c r="I1" s="8" t="n"/>
    </row>
    <row r="2">
      <c r="A2" s="4" t="inlineStr">
        <is>
          <t>Deposits</t>
        </is>
      </c>
      <c r="B2" s="14">
        <f>SUMIFS(Expenses!D2:D996,Expenses!B2:B996,"Deposit")</f>
        <v/>
      </c>
      <c r="C2" s="4" t="n"/>
      <c r="D2" s="4" t="inlineStr">
        <is>
          <t>Tithing</t>
        </is>
      </c>
      <c r="E2" s="6" t="inlineStr">
        <is>
          <t>5% Dep</t>
        </is>
      </c>
      <c r="F2" s="15">
        <f>B2*0.05</f>
        <v/>
      </c>
      <c r="G2" s="4" t="n"/>
      <c r="H2" s="4" t="n"/>
      <c r="I2" s="4" t="n"/>
    </row>
    <row r="3">
      <c r="A3" s="1" t="inlineStr">
        <is>
          <t>Expenses</t>
        </is>
      </c>
      <c r="B3" s="16">
        <f>SUM(
  SUMIFS(Expenses!D2:D996,Expenses!B2:B996, "Food/Drink"),
  SUMIFS(Expenses!D2:D996,Expenses!B2:B996, "Entertainment"),
  SUMIFS(Expenses!D2:D996,Expenses!B2:B996, "Utilities"),
  SUMIFS(Expenses!D2:D996,Expenses!B2:B996, "Other")
)</f>
        <v/>
      </c>
      <c r="C3" s="1" t="n"/>
      <c r="D3" s="1" t="inlineStr">
        <is>
          <t>EM Fund</t>
        </is>
      </c>
      <c r="E3" s="1" t="inlineStr">
        <is>
          <t>5% D-E</t>
        </is>
      </c>
      <c r="F3" s="17">
        <f>(B4-F2)*0.05</f>
        <v/>
      </c>
      <c r="G3" s="1" t="n"/>
      <c r="H3" s="1" t="n"/>
      <c r="I3" s="1" t="n"/>
    </row>
    <row r="4">
      <c r="A4" s="4" t="inlineStr">
        <is>
          <t>Dep-Exp</t>
        </is>
      </c>
      <c r="B4" s="18">
        <f>B2-B3</f>
        <v/>
      </c>
      <c r="C4" s="4" t="n"/>
      <c r="D4" s="4" t="inlineStr">
        <is>
          <t>Save</t>
        </is>
      </c>
      <c r="E4" s="4" t="inlineStr">
        <is>
          <t>80% D-E</t>
        </is>
      </c>
      <c r="F4" s="14">
        <f>(F2/0.05)*0.8</f>
        <v/>
      </c>
      <c r="G4" s="4" t="n"/>
      <c r="H4" s="4" t="n"/>
      <c r="I4" s="4" t="n"/>
    </row>
    <row r="5">
      <c r="A5" s="1" t="n"/>
      <c r="B5" s="1" t="n"/>
      <c r="C5" s="1" t="n"/>
      <c r="D5" t="inlineStr">
        <is>
          <t>Gifts</t>
        </is>
      </c>
      <c r="E5" t="inlineStr">
        <is>
          <t>5% D-E</t>
        </is>
      </c>
      <c r="F5" s="19">
        <f>(B4-F2-F3)*0.05</f>
        <v/>
      </c>
      <c r="G5" s="1" t="n"/>
      <c r="H5" s="1" t="n"/>
      <c r="I5" s="1" t="n"/>
    </row>
    <row r="6">
      <c r="A6" s="4" t="n"/>
      <c r="B6" s="4" t="n"/>
      <c r="C6" s="4" t="n"/>
      <c r="D6" s="4" t="inlineStr">
        <is>
          <t>Spend</t>
        </is>
      </c>
      <c r="E6" s="4" t="inlineStr">
        <is>
          <t>5% D-E</t>
        </is>
      </c>
      <c r="F6" s="15">
        <f>(B4-F2-F3-F5)*0.05</f>
        <v/>
      </c>
      <c r="G6" s="4" t="n"/>
      <c r="H6" s="4" t="n"/>
      <c r="I6" s="4" t="n"/>
    </row>
    <row r="9">
      <c r="D9" s="10" t="inlineStr">
        <is>
          <t>^^^^^^^^^^^^^^^</t>
        </is>
      </c>
    </row>
    <row r="10">
      <c r="D10" t="inlineStr">
        <is>
          <t>Feel free to change all of the above values, and the equations in F, respectively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2025-06-25T22:48:20Z</dcterms:created>
  <dcterms:modified xsi:type="dcterms:W3CDTF">2025-07-18T03:03:40Z</dcterms:modified>
  <cp:lastModifiedBy>Michaela Cook</cp:lastModifiedBy>
</cp:coreProperties>
</file>