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name="Expenses - App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3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3" tint="0.5999633777886288"/>
        <bgColor indexed="64"/>
      </patternFill>
    </fill>
  </fills>
  <borders count="1">
    <border>
      <left/>
      <right/>
      <top/>
      <bottom/>
      <diagonal/>
    </border>
  </borders>
  <cellStyleXfs count="2">
    <xf numFmtId="0" fontId="1" fillId="0" borderId="0"/>
    <xf numFmtId="44" fontId="1" fillId="0" borderId="0"/>
  </cellStyleXfs>
  <cellXfs count="19">
    <xf numFmtId="0" fontId="0" fillId="0" borderId="0" pivotButton="0" quotePrefix="0" xfId="0"/>
    <xf numFmtId="0" fontId="0" fillId="3" borderId="0" pivotButton="0" quotePrefix="0" xfId="0"/>
    <xf numFmtId="164" fontId="0" fillId="3" borderId="0" pivotButton="0" quotePrefix="0" xfId="1"/>
    <xf numFmtId="164" fontId="0" fillId="3" borderId="0" pivotButton="0" quotePrefix="0" xfId="0"/>
    <xf numFmtId="0" fontId="0" fillId="4" borderId="0" pivotButton="0" quotePrefix="0" xfId="0"/>
    <xf numFmtId="164" fontId="0" fillId="4" borderId="0" pivotButton="0" quotePrefix="0" xfId="1"/>
    <xf numFmtId="9" fontId="0" fillId="4" borderId="0" pivotButton="0" quotePrefix="0" xfId="0"/>
    <xf numFmtId="164" fontId="0" fillId="4" borderId="0" pivotButton="0" quotePrefix="0" xfId="0"/>
    <xf numFmtId="0" fontId="0" fillId="5" borderId="0" pivotButton="0" quotePrefix="0" xfId="0"/>
    <xf numFmtId="164" fontId="1" fillId="0" borderId="0" pivotButton="0" quotePrefix="0" xfId="1"/>
    <xf numFmtId="164" fontId="1" fillId="2" borderId="0" pivotButton="0" quotePrefix="0" xfId="1"/>
    <xf numFmtId="164" fontId="1" fillId="4" borderId="0" pivotButton="0" quotePrefix="0" xfId="1"/>
    <xf numFmtId="164" fontId="1" fillId="0" borderId="0" pivotButton="0" quotePrefix="0" xfId="1"/>
    <xf numFmtId="164" fontId="1" fillId="4" borderId="0" pivotButton="0" quotePrefix="0" xfId="1"/>
    <xf numFmtId="164" fontId="0" fillId="4" borderId="0" pivotButton="0" quotePrefix="0" xfId="1"/>
    <xf numFmtId="164" fontId="0" fillId="4" borderId="0" pivotButton="0" quotePrefix="0" xfId="0"/>
    <xf numFmtId="164" fontId="0" fillId="3" borderId="0" pivotButton="0" quotePrefix="0" xfId="1"/>
    <xf numFmtId="164" fontId="0" fillId="3" borderId="0" pivotButton="0" quotePrefix="0" xfId="0"/>
    <xf numFmtId="164" fontId="1" fillId="2" borderId="0" pivotButton="0" quotePrefix="0" xfId="1"/>
  </cellXfs>
  <cellStyles count="2">
    <cellStyle name="Normal" xfId="0" builtinId="0"/>
    <cellStyle name="Currency" xfId="1" builtinId="4"/>
  </cellStyles>
  <dxfs count="4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57"/>
  <sheetViews>
    <sheetView tabSelected="1" workbookViewId="0">
      <selection activeCell="C3" sqref="C3"/>
    </sheetView>
  </sheetViews>
  <sheetFormatPr baseColWidth="8" defaultRowHeight="14.5"/>
  <cols>
    <col width="11.08984375" customWidth="1" style="1" min="1" max="1"/>
    <col width="13.90625" customWidth="1" style="1" min="2" max="2"/>
    <col width="17.36328125" customWidth="1" style="1" min="3" max="3"/>
    <col width="9.6328125" customWidth="1" style="12" min="4" max="4"/>
    <col width="13.453125" customWidth="1" style="1" min="5" max="5"/>
    <col width="8.7265625" customWidth="1" style="1" min="6" max="6"/>
    <col width="8.7265625" customWidth="1" style="1" min="7" max="9"/>
    <col width="9.26953125" bestFit="1" customWidth="1" style="1" min="10" max="10"/>
    <col width="8.7265625" customWidth="1" style="1" min="11" max="16384"/>
  </cols>
  <sheetData>
    <row r="1">
      <c r="A1" s="8" t="inlineStr">
        <is>
          <t>Date</t>
        </is>
      </c>
      <c r="B1" s="8" t="inlineStr">
        <is>
          <t>Type</t>
        </is>
      </c>
      <c r="C1" s="8" t="inlineStr">
        <is>
          <t>Description</t>
        </is>
      </c>
      <c r="D1" s="8" t="inlineStr">
        <is>
          <t>Amount</t>
        </is>
      </c>
      <c r="E1" s="8" t="inlineStr">
        <is>
          <t>Note</t>
        </is>
      </c>
      <c r="F1" s="8" t="n"/>
      <c r="G1" s="8" t="n"/>
      <c r="H1" s="8" t="n"/>
      <c r="I1" s="8" t="inlineStr">
        <is>
          <t>Totals</t>
        </is>
      </c>
      <c r="J1" s="8" t="n"/>
      <c r="K1" s="8" t="n"/>
      <c r="L1" s="8" t="inlineStr">
        <is>
          <t>WannaDos (consectutively subtracting as list develops)</t>
        </is>
      </c>
      <c r="M1" s="8" t="n"/>
      <c r="N1" s="8" t="n"/>
      <c r="O1" s="8" t="n"/>
      <c r="P1" s="8" t="n"/>
      <c r="Q1" s="8" t="n"/>
    </row>
    <row r="2" customFormat="1" s="4">
      <c r="A2" s="1" t="inlineStr">
        <is>
          <t>06/25/2025</t>
        </is>
      </c>
      <c r="B2" s="4" t="inlineStr">
        <is>
          <t>Deposit</t>
        </is>
      </c>
      <c r="C2" s="4" t="inlineStr">
        <is>
          <t>Starting Balance</t>
        </is>
      </c>
      <c r="D2" s="13" t="n">
        <v>815.35</v>
      </c>
      <c r="I2" s="4" t="inlineStr">
        <is>
          <t>Deposits</t>
        </is>
      </c>
      <c r="J2" s="14">
        <f>SUMIFS(D2:D1000,B2:B1000,"Deposit")</f>
        <v/>
      </c>
      <c r="L2" s="4" t="inlineStr">
        <is>
          <t>Tithing</t>
        </is>
      </c>
      <c r="M2" s="6" t="inlineStr">
        <is>
          <t>5% Dep</t>
        </is>
      </c>
      <c r="N2" s="15">
        <f>J2*0.05</f>
        <v/>
      </c>
    </row>
    <row r="3">
      <c r="I3" s="1" t="inlineStr">
        <is>
          <t>Expenses</t>
        </is>
      </c>
      <c r="J3" s="16">
        <f>SUM(
  SUMIFS(D2:D1000, B2:B1000, "Food"),
  SUMIFS(D2:D1000, B2:B1000, "Entertainment"),
  SUMIFS(D2:D1000, B2:B1000, "Utilities"),
  SUMIFS(D2:D1000, B2:B1000, "Other")
)</f>
        <v/>
      </c>
      <c r="L3" s="1" t="inlineStr">
        <is>
          <t>EM Fund</t>
        </is>
      </c>
      <c r="M3" s="1" t="inlineStr">
        <is>
          <t>5% D-E</t>
        </is>
      </c>
      <c r="N3" s="17">
        <f>(J4-N2)*0.05</f>
        <v/>
      </c>
    </row>
    <row r="4" customFormat="1" s="4">
      <c r="A4" s="1" t="n"/>
      <c r="D4" s="18" t="n"/>
      <c r="I4" s="4" t="inlineStr">
        <is>
          <t>Dep-Exp</t>
        </is>
      </c>
      <c r="J4" s="14">
        <f>J2-J3</f>
        <v/>
      </c>
      <c r="L4" s="4" t="inlineStr">
        <is>
          <t>Gifts</t>
        </is>
      </c>
      <c r="M4" s="4" t="inlineStr">
        <is>
          <t>5% D-E</t>
        </is>
      </c>
      <c r="N4" s="15">
        <f>(J4-N2-N3)*0.05</f>
        <v/>
      </c>
    </row>
    <row r="6" customFormat="1" s="4">
      <c r="A6" s="1" t="n"/>
      <c r="D6" s="18" t="n"/>
      <c r="L6" s="4" t="inlineStr">
        <is>
          <t>Spend</t>
        </is>
      </c>
      <c r="M6" s="4" t="inlineStr">
        <is>
          <t>5% D-E</t>
        </is>
      </c>
      <c r="N6" s="15">
        <f>(J4-N2-N3-N4)*0.05</f>
        <v/>
      </c>
    </row>
    <row r="8" customFormat="1" s="4">
      <c r="A8" s="1" t="n"/>
      <c r="D8" s="18" t="n"/>
    </row>
    <row r="10" customFormat="1" s="4">
      <c r="A10" s="1" t="n"/>
      <c r="D10" s="18" t="n"/>
    </row>
    <row r="12" customFormat="1" s="4">
      <c r="A12" s="1" t="n"/>
      <c r="D12" s="18" t="n"/>
    </row>
    <row r="14" customFormat="1" s="4">
      <c r="A14" s="1" t="n"/>
      <c r="D14" s="18" t="n"/>
    </row>
    <row r="16" customFormat="1" s="4">
      <c r="A16" s="1" t="n"/>
      <c r="D16" s="18" t="n"/>
    </row>
    <row r="18" customFormat="1" s="4">
      <c r="A18" s="1" t="n"/>
      <c r="D18" s="18" t="n"/>
    </row>
    <row r="20" customFormat="1" s="4">
      <c r="A20" s="1" t="n"/>
      <c r="D20" s="18" t="n"/>
    </row>
    <row r="22" customFormat="1" s="4">
      <c r="A22" s="1" t="n"/>
      <c r="D22" s="18" t="n"/>
    </row>
    <row r="24" customFormat="1" s="4">
      <c r="A24" s="1" t="n"/>
      <c r="D24" s="18" t="n"/>
    </row>
    <row r="26" customFormat="1" s="4">
      <c r="A26" s="1" t="n"/>
      <c r="D26" s="18" t="n"/>
    </row>
    <row r="28" customFormat="1" s="4">
      <c r="A28" s="1" t="n"/>
      <c r="D28" s="18" t="n"/>
    </row>
    <row r="30" customFormat="1" s="4">
      <c r="A30" s="1" t="n"/>
      <c r="D30" s="18" t="n"/>
    </row>
    <row r="32" customFormat="1" s="4">
      <c r="A32" s="1" t="n"/>
      <c r="D32" s="18" t="n"/>
    </row>
    <row r="34" customFormat="1" s="4">
      <c r="A34" s="1" t="n"/>
      <c r="D34" s="18" t="n"/>
    </row>
    <row r="36" customFormat="1" s="4">
      <c r="A36" s="1" t="n"/>
      <c r="D36" s="18" t="n"/>
    </row>
    <row r="38" customFormat="1" s="4">
      <c r="A38" s="1" t="n"/>
      <c r="D38" s="18" t="n"/>
    </row>
    <row r="40" customFormat="1" s="4">
      <c r="A40" s="1" t="n"/>
      <c r="D40" s="18" t="n"/>
    </row>
    <row r="42" customFormat="1" s="4">
      <c r="A42" s="1" t="n"/>
      <c r="D42" s="18" t="n"/>
    </row>
    <row r="44" customFormat="1" s="4">
      <c r="A44" s="1" t="n"/>
      <c r="D44" s="18" t="n"/>
    </row>
    <row r="46" customFormat="1" s="4">
      <c r="A46" s="1" t="n"/>
      <c r="D46" s="18" t="n"/>
    </row>
    <row r="48" customFormat="1" s="4">
      <c r="A48" s="1" t="n"/>
      <c r="D48" s="18" t="n"/>
    </row>
    <row r="50" customFormat="1" s="4">
      <c r="A50" s="1" t="n"/>
      <c r="D50" s="18" t="n"/>
    </row>
    <row r="52" customFormat="1" s="4">
      <c r="A52" s="1" t="n"/>
      <c r="D52" s="18" t="n"/>
    </row>
    <row r="54" customFormat="1" s="4">
      <c r="A54" s="1" t="n"/>
      <c r="D54" s="18" t="n"/>
    </row>
    <row r="56" customFormat="1" s="4">
      <c r="A56" s="1" t="n"/>
      <c r="D56" s="18" t="n"/>
    </row>
    <row r="57">
      <c r="A57" t="inlineStr">
        <is>
          <t>06/25/2025</t>
        </is>
      </c>
      <c r="B57" t="inlineStr">
        <is>
          <t>Food</t>
        </is>
      </c>
      <c r="C57" t="inlineStr">
        <is>
          <t>Ded</t>
        </is>
      </c>
      <c r="D57" t="n">
        <v>123</v>
      </c>
      <c r="E57" t="inlineStr"/>
    </row>
  </sheetData>
  <conditionalFormatting sqref="A2:A5 A7:A1048576">
    <cfRule type="cellIs" priority="1" operator="between" dxfId="0">
      <formula>45992</formula>
      <formula>46022</formula>
    </cfRule>
    <cfRule type="cellIs" priority="2" operator="between" dxfId="0">
      <formula>45931</formula>
      <formula>45961</formula>
    </cfRule>
    <cfRule type="cellIs" priority="3" operator="between" dxfId="0">
      <formula>45870</formula>
      <formula>45900</formula>
    </cfRule>
    <cfRule type="cellIs" priority="4" operator="between" dxfId="0">
      <formula>45809</formula>
      <formula>"06/31/2025"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2025-06-25T22:48:20Z</dcterms:created>
  <dcterms:modified xsi:type="dcterms:W3CDTF">2025-06-26T01:05:20Z</dcterms:modified>
  <cp:lastModifiedBy>Michaela Cook</cp:lastModifiedBy>
</cp:coreProperties>
</file>