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677/Projects/WEASLE/code/espa-comp/market_clearing/offer_data/"/>
    </mc:Choice>
  </mc:AlternateContent>
  <xr:revisionPtr revIDLastSave="0" documentId="13_ncr:1_{F6204B4B-10DC-0E46-AB42-8E702E5A72F8}" xr6:coauthVersionLast="47" xr6:coauthVersionMax="47" xr10:uidLastSave="{00000000-0000-0000-0000-000000000000}"/>
  <bookViews>
    <workbookView xWindow="38400" yWindow="500" windowWidth="38400" windowHeight="21100" activeTab="2" xr2:uid="{AF4786B2-E88F-4941-A8EC-145D14B5F432}"/>
  </bookViews>
  <sheets>
    <sheet name="Master" sheetId="1" r:id="rId1"/>
    <sheet name="Generators" sheetId="2" r:id="rId2"/>
    <sheet name="Renewables" sheetId="3" r:id="rId3"/>
    <sheet name="Storage" sheetId="4" r:id="rId4"/>
    <sheet name="Deman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4" l="1"/>
  <c r="S2" i="4"/>
  <c r="T2" i="4"/>
  <c r="U2" i="4"/>
</calcChain>
</file>

<file path=xl/sharedStrings.xml><?xml version="1.0" encoding="utf-8"?>
<sst xmlns="http://schemas.openxmlformats.org/spreadsheetml/2006/main" count="136" uniqueCount="103">
  <si>
    <t>rid</t>
  </si>
  <si>
    <t>ResourceName</t>
  </si>
  <si>
    <t>ResourceType</t>
  </si>
  <si>
    <t>ResourceBus</t>
  </si>
  <si>
    <t>T000001</t>
  </si>
  <si>
    <t>T000002</t>
  </si>
  <si>
    <t>T000003</t>
  </si>
  <si>
    <t>T000004</t>
  </si>
  <si>
    <t>dummy_storage</t>
  </si>
  <si>
    <t>dummy_generator</t>
  </si>
  <si>
    <t>dummy_renewable</t>
  </si>
  <si>
    <t>dummy_demand</t>
  </si>
  <si>
    <t>str</t>
  </si>
  <si>
    <t>gen</t>
  </si>
  <si>
    <t>ren</t>
  </si>
  <si>
    <t>dem</t>
  </si>
  <si>
    <t>cost_rgu</t>
  </si>
  <si>
    <t>cost_rgd</t>
  </si>
  <si>
    <t>cost_spr</t>
  </si>
  <si>
    <t>cost_nsp</t>
  </si>
  <si>
    <t>init_en</t>
  </si>
  <si>
    <t>init_status</t>
  </si>
  <si>
    <t>ramp_dn</t>
  </si>
  <si>
    <t>ramp_up</t>
  </si>
  <si>
    <t>cost_su</t>
  </si>
  <si>
    <t>cost_op</t>
  </si>
  <si>
    <t>cost_sd</t>
  </si>
  <si>
    <t>block_g_mq</t>
  </si>
  <si>
    <t>pgmin</t>
  </si>
  <si>
    <t>pgmax</t>
  </si>
  <si>
    <t>min_uptime</t>
  </si>
  <si>
    <t>min_downtime</t>
  </si>
  <si>
    <t>outage</t>
  </si>
  <si>
    <t>init_downtime</t>
  </si>
  <si>
    <t>init_uptime</t>
  </si>
  <si>
    <t>100,50,50</t>
  </si>
  <si>
    <t>20,25,30</t>
  </si>
  <si>
    <t>pvmax</t>
  </si>
  <si>
    <t>block_r_mq</t>
  </si>
  <si>
    <t>block_r_mc</t>
  </si>
  <si>
    <t>block_ch_mc</t>
  </si>
  <si>
    <t>block_dc_mc</t>
  </si>
  <si>
    <t>block_soc_mc</t>
  </si>
  <si>
    <t>block_ch_mq</t>
  </si>
  <si>
    <t>block_dc_mq</t>
  </si>
  <si>
    <t>block_soc_mq</t>
  </si>
  <si>
    <t>soc_end</t>
  </si>
  <si>
    <t>soc_begin</t>
  </si>
  <si>
    <t>socmax</t>
  </si>
  <si>
    <t>socmin</t>
  </si>
  <si>
    <t>eff_dc</t>
  </si>
  <si>
    <t>eff_ch</t>
  </si>
  <si>
    <t>pdmin</t>
  </si>
  <si>
    <t>pdmax</t>
  </si>
  <si>
    <t>block_d_mq</t>
  </si>
  <si>
    <t>block_d_mv</t>
  </si>
  <si>
    <t>100,12</t>
  </si>
  <si>
    <t>block_g_mc</t>
  </si>
  <si>
    <t>pvmin</t>
  </si>
  <si>
    <t>2000,200</t>
  </si>
  <si>
    <t>10</t>
  </si>
  <si>
    <t>rgumax</t>
  </si>
  <si>
    <t>rgdmax</t>
  </si>
  <si>
    <t>chmax</t>
  </si>
  <si>
    <t>dcmax</t>
  </si>
  <si>
    <t>imax</t>
  </si>
  <si>
    <t>imin</t>
  </si>
  <si>
    <t>vmax</t>
  </si>
  <si>
    <t>vmin</t>
  </si>
  <si>
    <t>ch_cap</t>
  </si>
  <si>
    <t>eff_coul</t>
  </si>
  <si>
    <t>eff_inv0</t>
  </si>
  <si>
    <t>eff_inv1</t>
  </si>
  <si>
    <t>eff_inv2</t>
  </si>
  <si>
    <t>voc0</t>
  </si>
  <si>
    <t>voc1</t>
  </si>
  <si>
    <t>voc2</t>
  </si>
  <si>
    <t>voc3</t>
  </si>
  <si>
    <t>resis</t>
  </si>
  <si>
    <t>therm_cap</t>
  </si>
  <si>
    <t>temp_max</t>
  </si>
  <si>
    <t>temp_min</t>
  </si>
  <si>
    <t>temp_ref</t>
  </si>
  <si>
    <t>Utherm</t>
  </si>
  <si>
    <t>deg_DoD0</t>
  </si>
  <si>
    <t>deg_DoD1</t>
  </si>
  <si>
    <t>deg_DoD2</t>
  </si>
  <si>
    <t>deg_DoD3</t>
  </si>
  <si>
    <t>deg_DoD4</t>
  </si>
  <si>
    <t>deg_soc</t>
  </si>
  <si>
    <t>deg_therm</t>
  </si>
  <si>
    <t>deg_time</t>
  </si>
  <si>
    <t>cycle_life</t>
  </si>
  <si>
    <t>cost_EoL</t>
  </si>
  <si>
    <t>36,20</t>
  </si>
  <si>
    <t>socref</t>
  </si>
  <si>
    <t>soc_capacity</t>
  </si>
  <si>
    <t>num_stack</t>
  </si>
  <si>
    <t>20,16</t>
  </si>
  <si>
    <t>80,56.8</t>
  </si>
  <si>
    <t>26,18</t>
  </si>
  <si>
    <t>27,34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</si>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</sst>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D9DE-EE21-1E4C-B912-6B79FDF9F16B}">
  <dimension ref="A1:D5"/>
  <sheetViews>
    <sheetView workbookViewId="0">
      <selection activeCell="D5" sqref="D5"/>
    </sheetView>
  </sheetViews>
  <sheetFormatPr baseColWidth="10" defaultRowHeight="16" x14ac:dyDescent="0.2"/>
  <cols>
    <col min="2" max="2" width="17.1640625" bestFit="1" customWidth="1"/>
    <col min="3" max="3" width="12.5" bestFit="1" customWidth="1"/>
    <col min="4" max="4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t="s">
        <v>12</v>
      </c>
      <c r="D2">
        <v>1</v>
      </c>
    </row>
    <row r="3" spans="1:4" x14ac:dyDescent="0.2">
      <c r="A3" t="s">
        <v>5</v>
      </c>
      <c r="B3" t="s">
        <v>9</v>
      </c>
      <c r="C3" t="s">
        <v>13</v>
      </c>
      <c r="D3">
        <v>1</v>
      </c>
    </row>
    <row r="4" spans="1:4" x14ac:dyDescent="0.2">
      <c r="A4" t="s">
        <v>6</v>
      </c>
      <c r="B4" t="s">
        <v>10</v>
      </c>
      <c r="C4" t="s">
        <v>14</v>
      </c>
      <c r="D4">
        <v>1</v>
      </c>
    </row>
    <row r="5" spans="1:4" x14ac:dyDescent="0.2">
      <c r="A5" t="s">
        <v>7</v>
      </c>
      <c r="B5" t="s">
        <v>11</v>
      </c>
      <c r="C5" t="s">
        <v>15</v>
      </c>
      <c r="D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3E23-DB87-2240-BA53-8D8F709A3A16}">
  <dimension ref="A1:W2"/>
  <sheetViews>
    <sheetView workbookViewId="0">
      <selection activeCell="N2" sqref="N2"/>
    </sheetView>
  </sheetViews>
  <sheetFormatPr baseColWidth="10" defaultRowHeight="16" x14ac:dyDescent="0.2"/>
  <cols>
    <col min="20" max="20" width="13.6640625" bestFit="1" customWidth="1"/>
    <col min="22" max="22" width="13.1640625" bestFit="1" customWidth="1"/>
  </cols>
  <sheetData>
    <row r="1" spans="1:23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57</v>
      </c>
      <c r="O1" t="s">
        <v>28</v>
      </c>
      <c r="P1" t="s">
        <v>29</v>
      </c>
      <c r="Q1" t="s">
        <v>61</v>
      </c>
      <c r="R1" t="s">
        <v>62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</row>
    <row r="2" spans="1:23" x14ac:dyDescent="0.2">
      <c r="A2" t="s">
        <v>5</v>
      </c>
      <c r="B2">
        <v>5</v>
      </c>
      <c r="C2">
        <v>5</v>
      </c>
      <c r="D2">
        <v>0</v>
      </c>
      <c r="E2">
        <v>0</v>
      </c>
      <c r="F2">
        <v>100</v>
      </c>
      <c r="G2">
        <v>1</v>
      </c>
      <c r="H2">
        <v>10</v>
      </c>
      <c r="I2">
        <v>10</v>
      </c>
      <c r="J2">
        <v>1000</v>
      </c>
      <c r="K2">
        <v>10</v>
      </c>
      <c r="L2">
        <v>0</v>
      </c>
      <c r="M2" s="1" t="s">
        <v>35</v>
      </c>
      <c r="N2" s="1" t="s">
        <v>36</v>
      </c>
      <c r="O2">
        <v>100</v>
      </c>
      <c r="P2">
        <v>200</v>
      </c>
      <c r="Q2">
        <v>100</v>
      </c>
      <c r="R2">
        <v>100</v>
      </c>
      <c r="S2">
        <v>1</v>
      </c>
      <c r="T2">
        <v>1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8E6B-F7BA-4141-A757-0ECCF4F327EA}">
  <dimension ref="A1:M2"/>
  <sheetViews>
    <sheetView tabSelected="1" workbookViewId="0">
      <selection activeCell="M3" sqref="M3"/>
    </sheetView>
  </sheetViews>
  <sheetFormatPr baseColWidth="10" defaultRowHeight="16" x14ac:dyDescent="0.2"/>
  <sheetData>
    <row r="1" spans="1:13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58</v>
      </c>
      <c r="K1" t="s">
        <v>37</v>
      </c>
      <c r="L1" t="s">
        <v>38</v>
      </c>
      <c r="M1" t="s">
        <v>39</v>
      </c>
    </row>
    <row r="2" spans="1:13" x14ac:dyDescent="0.2">
      <c r="A2" t="s">
        <v>6</v>
      </c>
      <c r="B2">
        <v>10</v>
      </c>
      <c r="C2">
        <v>10</v>
      </c>
      <c r="D2">
        <v>0</v>
      </c>
      <c r="E2">
        <v>0</v>
      </c>
      <c r="F2">
        <v>10</v>
      </c>
      <c r="G2">
        <v>1</v>
      </c>
      <c r="H2">
        <v>9999</v>
      </c>
      <c r="I2">
        <v>9999</v>
      </c>
      <c r="J2">
        <v>0</v>
      </c>
      <c r="K2">
        <v>12</v>
      </c>
      <c r="L2" s="1" t="s">
        <v>60</v>
      </c>
      <c r="M2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A28E-3463-9D42-964A-E8E0148DAEB1}">
  <dimension ref="A1:BC2"/>
  <sheetViews>
    <sheetView workbookViewId="0">
      <selection activeCell="K2" sqref="K2"/>
    </sheetView>
  </sheetViews>
  <sheetFormatPr baseColWidth="10" defaultRowHeight="16" x14ac:dyDescent="0.2"/>
  <cols>
    <col min="10" max="11" width="11.6640625" bestFit="1" customWidth="1"/>
    <col min="12" max="12" width="12.5" bestFit="1" customWidth="1"/>
    <col min="15" max="16" width="11.83203125" bestFit="1" customWidth="1"/>
    <col min="17" max="17" width="12.6640625" bestFit="1" customWidth="1"/>
    <col min="54" max="54" width="11.5" bestFit="1" customWidth="1"/>
  </cols>
  <sheetData>
    <row r="1" spans="1:55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40</v>
      </c>
      <c r="K1" t="s">
        <v>41</v>
      </c>
      <c r="L1" t="s">
        <v>42</v>
      </c>
      <c r="M1" t="s">
        <v>63</v>
      </c>
      <c r="N1" t="s">
        <v>64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s="2" t="s">
        <v>48</v>
      </c>
      <c r="U1" s="2" t="s">
        <v>49</v>
      </c>
      <c r="V1" s="2" t="s">
        <v>51</v>
      </c>
      <c r="W1" s="2" t="s">
        <v>50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2" t="s">
        <v>80</v>
      </c>
      <c r="AN1" s="2" t="s">
        <v>81</v>
      </c>
      <c r="AO1" s="2" t="s">
        <v>82</v>
      </c>
      <c r="AP1" s="2" t="s">
        <v>83</v>
      </c>
      <c r="AQ1" s="2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95</v>
      </c>
      <c r="BB1" t="s">
        <v>96</v>
      </c>
      <c r="BC1" t="s">
        <v>97</v>
      </c>
    </row>
    <row r="2" spans="1:55" x14ac:dyDescent="0.2">
      <c r="A2" t="s">
        <v>4</v>
      </c>
      <c r="B2">
        <v>3</v>
      </c>
      <c r="C2">
        <v>3</v>
      </c>
      <c r="D2">
        <v>0</v>
      </c>
      <c r="E2">
        <v>0</v>
      </c>
      <c r="F2">
        <v>0</v>
      </c>
      <c r="G2">
        <v>1</v>
      </c>
      <c r="H2">
        <v>9999</v>
      </c>
      <c r="I2">
        <v>9999</v>
      </c>
      <c r="J2" s="1" t="s">
        <v>100</v>
      </c>
      <c r="K2" s="1" t="s">
        <v>101</v>
      </c>
      <c r="L2" s="1" t="s">
        <v>94</v>
      </c>
      <c r="M2">
        <v>36</v>
      </c>
      <c r="N2">
        <v>36</v>
      </c>
      <c r="O2" s="1" t="s">
        <v>98</v>
      </c>
      <c r="P2" s="1" t="s">
        <v>98</v>
      </c>
      <c r="Q2" s="1" t="s">
        <v>99</v>
      </c>
      <c r="R2">
        <f>S2</f>
        <v>28.8</v>
      </c>
      <c r="S2">
        <f>U2</f>
        <v>28.8</v>
      </c>
      <c r="T2" s="2">
        <f>0.95*144</f>
        <v>136.79999999999998</v>
      </c>
      <c r="U2" s="2">
        <f>0.2*144</f>
        <v>28.8</v>
      </c>
      <c r="V2" s="2">
        <v>0.9</v>
      </c>
      <c r="W2" s="2">
        <v>1</v>
      </c>
      <c r="X2" s="2">
        <v>1000</v>
      </c>
      <c r="Y2" s="2">
        <v>-1000</v>
      </c>
      <c r="Z2" s="2">
        <v>820</v>
      </c>
      <c r="AA2" s="2">
        <v>680</v>
      </c>
      <c r="AB2" s="2">
        <v>200</v>
      </c>
      <c r="AC2" s="2">
        <v>0.94599999999999995</v>
      </c>
      <c r="AD2" s="2">
        <v>-6.1631</v>
      </c>
      <c r="AE2" s="2">
        <v>0.99531000000000003</v>
      </c>
      <c r="AF2" s="3">
        <v>-2.0503000000000001E-4</v>
      </c>
      <c r="AG2" s="2">
        <v>669.28200000000004</v>
      </c>
      <c r="AH2" s="2">
        <v>201.00399999999999</v>
      </c>
      <c r="AI2" s="2">
        <v>-368.74200000000002</v>
      </c>
      <c r="AJ2" s="2">
        <v>320.37700000000001</v>
      </c>
      <c r="AK2">
        <v>7.1599999999999997E-2</v>
      </c>
      <c r="AL2">
        <v>1.4950000000000001</v>
      </c>
      <c r="AM2">
        <v>60</v>
      </c>
      <c r="AN2">
        <v>-20</v>
      </c>
      <c r="AO2">
        <v>20</v>
      </c>
      <c r="AP2">
        <v>0.2</v>
      </c>
      <c r="AQ2" s="3">
        <v>6.1637999999999998E-2</v>
      </c>
      <c r="AR2" s="3">
        <v>0.53695999999999999</v>
      </c>
      <c r="AS2">
        <v>3.3209</v>
      </c>
      <c r="AT2">
        <v>-6.8292000000000002</v>
      </c>
      <c r="AU2">
        <v>5.7904999999999998</v>
      </c>
      <c r="AV2">
        <v>1.04</v>
      </c>
      <c r="AW2">
        <v>6.93E-2</v>
      </c>
      <c r="AX2" s="3">
        <v>1.4899999999999999E-6</v>
      </c>
      <c r="AY2">
        <v>5000</v>
      </c>
      <c r="AZ2">
        <v>-800000</v>
      </c>
      <c r="BA2">
        <v>72</v>
      </c>
      <c r="BB2">
        <v>144</v>
      </c>
      <c r="B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284B-1C92-234A-9DD8-E12B5898162A}">
  <dimension ref="A1:M2"/>
  <sheetViews>
    <sheetView topLeftCell="D1" workbookViewId="0">
      <selection activeCell="K2" sqref="K2"/>
    </sheetView>
  </sheetViews>
  <sheetFormatPr baseColWidth="10" defaultRowHeight="16" x14ac:dyDescent="0.2"/>
  <sheetData>
    <row r="1" spans="1:13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52</v>
      </c>
      <c r="K1" t="s">
        <v>53</v>
      </c>
      <c r="L1" t="s">
        <v>54</v>
      </c>
      <c r="M1" t="s">
        <v>55</v>
      </c>
    </row>
    <row r="2" spans="1:13" x14ac:dyDescent="0.2">
      <c r="A2" t="s">
        <v>7</v>
      </c>
      <c r="B2">
        <v>4</v>
      </c>
      <c r="C2">
        <v>4</v>
      </c>
      <c r="D2">
        <v>8</v>
      </c>
      <c r="E2">
        <v>6</v>
      </c>
      <c r="F2">
        <v>-112</v>
      </c>
      <c r="G2">
        <v>1</v>
      </c>
      <c r="H2">
        <v>9999</v>
      </c>
      <c r="I2">
        <v>9999</v>
      </c>
      <c r="J2">
        <v>0</v>
      </c>
      <c r="K2">
        <v>130</v>
      </c>
      <c r="L2" s="1" t="s">
        <v>56</v>
      </c>
      <c r="M2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Generators</vt:lpstr>
      <vt:lpstr>Renewables</vt:lpstr>
      <vt:lpstr>Storage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matt.cornachione@pnnl.gov</dc:creator>
  <cp:lastModifiedBy>Cornachione, Matt A</cp:lastModifiedBy>
  <dcterms:created xsi:type="dcterms:W3CDTF">2023-08-24T04:32:39Z</dcterms:created>
  <dcterms:modified xsi:type="dcterms:W3CDTF">2023-09-21T21:48:51Z</dcterms:modified>
</cp:coreProperties>
</file>