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mc:AlternateContent xmlns:mc="http://schemas.openxmlformats.org/markup-compatibility/2006">
    <mc:Choice Requires="x15">
      <x15ac:absPath xmlns:x15ac="http://schemas.microsoft.com/office/spreadsheetml/2010/11/ac" url="C:\Users\MariaCristina\Documents\1. CP 2018\2. Políticas públicas, evaluación de proyectos y programas 2018A\unidad3\"/>
    </mc:Choice>
  </mc:AlternateContent>
  <bookViews>
    <workbookView xWindow="0" yWindow="0" windowWidth="20490" windowHeight="7020" tabRatio="800" activeTab="2"/>
  </bookViews>
  <sheets>
    <sheet name=" Plan acción seguimiento" sheetId="14" r:id="rId1"/>
    <sheet name="Indicadores de Resultado (IR)" sheetId="19" r:id="rId2"/>
    <sheet name="Instrucciones PAS" sheetId="18" r:id="rId3"/>
    <sheet name="Desplegables" sheetId="17" state="hidden"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A">#REF!</definedName>
    <definedName name="_9">[1]APACDO!#REF!</definedName>
    <definedName name="_arp2">#REF!</definedName>
    <definedName name="_xlnm._FilterDatabase" localSheetId="0" hidden="1">' Plan acción seguimiento'!$G$8:$U$37</definedName>
    <definedName name="_ivm2">#REF!</definedName>
    <definedName name="_Order1" hidden="1">255</definedName>
    <definedName name="_Order2" hidden="1">255</definedName>
    <definedName name="_pib1">'[2]98-2002'!#REF!</definedName>
    <definedName name="_Table1_Out" hidden="1">[3]CARBOCOL!#REF!</definedName>
    <definedName name="_Table2_In2" hidden="1">[4]ANUAL1!#REF!</definedName>
    <definedName name="_Table2_Out" hidden="1">[3]CARBOCOL!#REF!</definedName>
    <definedName name="_var1">'[2]98-2002'!#REF!</definedName>
    <definedName name="A">'[5]CUA1-3'!#REF!</definedName>
    <definedName name="AA">#REF!</definedName>
    <definedName name="Agregado">[6]Listas!$E$4:$E$5</definedName>
    <definedName name="_xlnm.Print_Area" localSheetId="0">' Plan acción seguimiento'!$A$1:$BT$38</definedName>
    <definedName name="_xlnm.Print_Area" localSheetId="1">'Indicadores de Resultado (IR)'!$B$2:$Y$9</definedName>
    <definedName name="_xlnm.Print_Area" localSheetId="2">'Instrucciones PAS'!$A$1:$B$46</definedName>
    <definedName name="arp">#REF!</definedName>
    <definedName name="BB">#REF!</definedName>
    <definedName name="CAPITAL">[6]Listas!$I$4:$I$8</definedName>
    <definedName name="castigocuadro2">'[7]CUA1-3'!$Y$1:$AD$93</definedName>
    <definedName name="Categorias">[6]Listas!$D$4:$D$9</definedName>
    <definedName name="CC">#REF!</definedName>
    <definedName name="clasificacion">#REF!</definedName>
    <definedName name="consol">#REF!</definedName>
    <definedName name="CUA">#REF!</definedName>
    <definedName name="CUA18A" hidden="1">{"trimestre",#N/A,FALSE,"TRIMESTRE";"empresa",#N/A,FALSE,"xEMPRESA";"eaab",#N/A,FALSE,"EAAB";"epma",#N/A,FALSE,"EPMA";"emca",#N/A,FALSE,"EMCA"}</definedName>
    <definedName name="Cua1a">[1]APACDO!#REF!</definedName>
    <definedName name="CUADRO_No._1">#REF!</definedName>
    <definedName name="CUADRO_No._10">#REF!</definedName>
    <definedName name="CUADRO_No._12">#REF!</definedName>
    <definedName name="CUADRO_No._13">#REF!</definedName>
    <definedName name="Cuadro_No._1a">[8]Hoja1!$B$3:$E$38</definedName>
    <definedName name="Cuadro_No._1b">[8]Hoja2!$L$3:$O$23</definedName>
    <definedName name="Cuadro_No._1C">[8]Hoja1!$B$50:$E$88</definedName>
    <definedName name="CUADRO_No._2">#REF!</definedName>
    <definedName name="CUADRO_No._3">#REF!</definedName>
    <definedName name="CUADRO_No._4">#REF!</definedName>
    <definedName name="CUADRO_No._5">#REF!</definedName>
    <definedName name="CUADRO_No._6">#REF!</definedName>
    <definedName name="CUADRO_No._6A">#REF!</definedName>
    <definedName name="CUADRO_No._7">#REF!</definedName>
    <definedName name="CUADRO_No._8">#REF!</definedName>
    <definedName name="CUADRO_No._9">#REF!</definedName>
    <definedName name="DETALLE_">#REF!</definedName>
    <definedName name="DETALLING">#REF!</definedName>
    <definedName name="DOS">'[5]CUA1-3'!#REF!</definedName>
    <definedName name="E">[6]Listas!$B$4:$B$93</definedName>
    <definedName name="Entidad">[9]Listas!$B$4:$B$93</definedName>
    <definedName name="ESTRATEGIAPND">[6]Listas!$Q$4:$Q$31</definedName>
    <definedName name="Estrategias">[6]Listas!$K$4:$K$16</definedName>
    <definedName name="FINANCIACIONGASTO">#REF!</definedName>
    <definedName name="fuente">#REF!</definedName>
    <definedName name="fuentes">#REF!</definedName>
    <definedName name="HACIENDA">[6]Listas!$J$4:$J$36</definedName>
    <definedName name="INVERSION">#REF!</definedName>
    <definedName name="ivm">#REF!</definedName>
    <definedName name="MA">[1]APACDO!#REF!</definedName>
    <definedName name="Mensaje">[6]Listas!$H$4:$H$7</definedName>
    <definedName name="MINISTRO">'[5]CUA1-3'!#REF!</definedName>
    <definedName name="objetivospnd">[6]Listas!$P$4:$P$11</definedName>
    <definedName name="PARTICIPACIONES_1997___2000">'[5]CUA1-3'!#REF!</definedName>
    <definedName name="PROPIOS">#REF!</definedName>
    <definedName name="RECLA1">[6]Listas!$R$4:$R$8</definedName>
    <definedName name="RECLA2">[6]Listas!$S$4:$S$5</definedName>
    <definedName name="RECLA3">[6]Listas!$T$4:$T$9</definedName>
    <definedName name="RECLA4">[6]Listas!$U$4:$U$7</definedName>
    <definedName name="reclasificados">[6]Listas!$V$4:$V$17</definedName>
    <definedName name="RESTO">#REF!</definedName>
    <definedName name="salud">#REF!</definedName>
    <definedName name="salud2">#REF!</definedName>
    <definedName name="Sector">[9]Listas!$A$4:$A$16</definedName>
    <definedName name="SI">'[5]CUA1-3'!#REF!</definedName>
    <definedName name="SUBDIRECTOR">#REF!</definedName>
    <definedName name="_xlnm.Print_Titles" localSheetId="2">'Instrucciones PAS'!$1:$2</definedName>
    <definedName name="VARIACIONES">#REF!</definedName>
    <definedName name="wrn.eaab." hidden="1">{"eaab",#N/A,FALSE,"EAAB"}</definedName>
    <definedName name="wrn.emca." hidden="1">{"emca",#N/A,FALSE,"EMCA"}</definedName>
    <definedName name="wrn.epma." hidden="1">{"epma",#N/A,FALSE,"EPMA"}</definedName>
    <definedName name="wrn.TODOS." hidden="1">{"trimestre",#N/A,FALSE,"TRIMESTRE";"empresa",#N/A,FALSE,"xEMPRESA";"eaab",#N/A,FALSE,"EAAB";"epma",#N/A,FALSE,"EPMA";"emca",#N/A,FALSE,"EMCA"}</definedName>
    <definedName name="wrn.trimestre." hidden="1">{"trimestre",#N/A,FALSE,"TRIMESTRE"}</definedName>
    <definedName name="wrn.xempresa." hidden="1">{"empresa",#N/A,FALSE,"xEMPRESA"}</definedName>
  </definedNames>
  <calcPr calcId="171027"/>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T16" i="14" l="1"/>
  <c r="BN19" i="14"/>
  <c r="AH12" i="14"/>
  <c r="AH19" i="14"/>
  <c r="BO19" i="14"/>
  <c r="BJ18" i="14"/>
  <c r="BJ10" i="14"/>
  <c r="BJ11" i="14"/>
  <c r="AL12" i="14"/>
  <c r="AN12" i="14"/>
  <c r="AT12" i="14"/>
  <c r="AX12" i="14"/>
  <c r="BB12" i="14"/>
  <c r="BF12" i="14"/>
  <c r="BJ12" i="14"/>
  <c r="BJ13" i="14"/>
  <c r="BJ14" i="14"/>
  <c r="BJ15" i="14"/>
  <c r="BJ16" i="14"/>
  <c r="AP17" i="14"/>
  <c r="AT17" i="14"/>
  <c r="AX17" i="14"/>
  <c r="BB17" i="14"/>
  <c r="BF17" i="14"/>
  <c r="BJ17" i="14"/>
  <c r="BJ19" i="14"/>
  <c r="Z19" i="14"/>
  <c r="AA19" i="14"/>
  <c r="AB19" i="14"/>
  <c r="AC19" i="14"/>
  <c r="AD19" i="14"/>
  <c r="AE19" i="14"/>
  <c r="AF19" i="14"/>
  <c r="AG19" i="14"/>
  <c r="BJ20" i="14"/>
  <c r="BB19" i="14"/>
  <c r="AL19" i="14"/>
  <c r="AL20" i="14"/>
  <c r="BB20" i="14"/>
  <c r="BF19" i="14"/>
  <c r="BF20" i="14"/>
  <c r="AX19" i="14"/>
  <c r="AX20" i="14"/>
  <c r="AP19" i="14"/>
  <c r="AG12" i="14"/>
  <c r="AG18" i="14"/>
  <c r="C10" i="14"/>
  <c r="AG11" i="14"/>
  <c r="AG10" i="14"/>
  <c r="AG17" i="14"/>
  <c r="C16" i="14"/>
  <c r="AG16" i="14"/>
  <c r="BS10" i="14"/>
  <c r="BQ10" i="14"/>
  <c r="BS13" i="14"/>
  <c r="BS16" i="14"/>
  <c r="BQ13" i="14"/>
  <c r="BQ16" i="14"/>
  <c r="BO13" i="14"/>
  <c r="BM13" i="14"/>
  <c r="BT10" i="14"/>
  <c r="AH20" i="14"/>
  <c r="AP20" i="14"/>
  <c r="BL19" i="14"/>
  <c r="AT19" i="14"/>
  <c r="AT20" i="14"/>
</calcChain>
</file>

<file path=xl/sharedStrings.xml><?xml version="1.0" encoding="utf-8"?>
<sst xmlns="http://schemas.openxmlformats.org/spreadsheetml/2006/main" count="433" uniqueCount="297">
  <si>
    <t>Fórmula de cálculo</t>
  </si>
  <si>
    <t>Entidad</t>
  </si>
  <si>
    <t>Tipo</t>
  </si>
  <si>
    <t>Nombre</t>
  </si>
  <si>
    <t>1. PLAN DE ACCIÓN</t>
  </si>
  <si>
    <t>3. BALANCE CUALITATIVO DEL SEGUIMIENTO</t>
  </si>
  <si>
    <t>Total</t>
  </si>
  <si>
    <t>Avance acumulado</t>
  </si>
  <si>
    <t>Dirección/Subdirección/Grupo/Unidad</t>
  </si>
  <si>
    <t>PLAN DE ACCIÓN Y SEGUIMIENTO DEL DOCUMENTO CONPES</t>
  </si>
  <si>
    <t>Fecha de inicio</t>
  </si>
  <si>
    <t>Fecha de finalización</t>
  </si>
  <si>
    <t>% de avance</t>
  </si>
  <si>
    <t xml:space="preserve">1. </t>
  </si>
  <si>
    <t xml:space="preserve">3. </t>
  </si>
  <si>
    <t xml:space="preserve">2. </t>
  </si>
  <si>
    <t>Indicador</t>
  </si>
  <si>
    <t>Gestión</t>
  </si>
  <si>
    <t>Producto</t>
  </si>
  <si>
    <t>Paso 3. Seguimiento</t>
  </si>
  <si>
    <t>Recomendaciones de forma</t>
  </si>
  <si>
    <t>Direcciones Técnicas DNP</t>
  </si>
  <si>
    <t>DT DNP</t>
  </si>
  <si>
    <t>Dirección de Inversiones y Finanzas Públicas</t>
  </si>
  <si>
    <t xml:space="preserve">Dirección de Desarrollo Territorial y Sostenible </t>
  </si>
  <si>
    <t xml:space="preserve">Dirección de Vigilancia de las Regalías </t>
  </si>
  <si>
    <t>Grupo de Coordinación del Sistema General de Regalias</t>
  </si>
  <si>
    <t>Subdirección de Desarrollo Ambiental Sostenible</t>
  </si>
  <si>
    <t>Dirección de Infraestructura y Energía Sostenible</t>
  </si>
  <si>
    <t xml:space="preserve">Dirección de Desarrollo Social </t>
  </si>
  <si>
    <t>Dirección de Justicia, Seguridad y Gobierno</t>
  </si>
  <si>
    <t>Dirección de Desarrollo Rural Sostenible</t>
  </si>
  <si>
    <t>Dirección de Desarrollo Urbano</t>
  </si>
  <si>
    <t xml:space="preserve">Dirección de Desarrollo Empresarial </t>
  </si>
  <si>
    <t>Dirección de Estudios Económicos</t>
  </si>
  <si>
    <t>Dirección de Seguimiento y Evaluación de Políticas Públicas</t>
  </si>
  <si>
    <t>Grupo de Proyectos Especiales</t>
  </si>
  <si>
    <t>Subdirección Territorial y de Inversión Pública</t>
  </si>
  <si>
    <t xml:space="preserve">Subdirección Sectorial </t>
  </si>
  <si>
    <t>DIFP</t>
  </si>
  <si>
    <t>Subdirección de Inversiones para el Desarrollo Social y la Administración General del Estado</t>
  </si>
  <si>
    <t>Subdirección de Ordenamiento y Desarrollo Territorial </t>
  </si>
  <si>
    <t>Subdirección de Proyectos</t>
  </si>
  <si>
    <t xml:space="preserve">Grupo de Coordinación del Sistema General de Regalías </t>
  </si>
  <si>
    <t xml:space="preserve">Subdirección de Minas y Energía </t>
  </si>
  <si>
    <t>Subdirección de Salud</t>
  </si>
  <si>
    <t>Subdirección de Justicia y Gobierno</t>
  </si>
  <si>
    <t>Subdirección de Producción y Desarrollo Rural </t>
  </si>
  <si>
    <t>Subdirección de Agua y Saneamiento</t>
  </si>
  <si>
    <t>Subdirección de Ciencia Tecnología e Innovación</t>
  </si>
  <si>
    <t>Subdirección de Análisis Fiscal </t>
  </si>
  <si>
    <t>Grupo de Sinergia Territorial</t>
  </si>
  <si>
    <t>DDTS</t>
  </si>
  <si>
    <t>Subdirección de Inversiones para la Infraestructura y la Defensa Nacional</t>
  </si>
  <si>
    <t>Subdirección de Finanzas Públicas Territoriales </t>
  </si>
  <si>
    <t>Subdirección de Monitoreo, Seguimiento y Evaluación</t>
  </si>
  <si>
    <t>Subdirección de Transporte</t>
  </si>
  <si>
    <t>Subdirección de Promoción Social y Calidad de Vida</t>
  </si>
  <si>
    <t>Subdirección de Seguridad y Defensa </t>
  </si>
  <si>
    <t>Subdirección de Comercialización y Financiamiento Agropecuario</t>
  </si>
  <si>
    <t>Subdirección de Vivienda y Desarrollo Urbano </t>
  </si>
  <si>
    <t xml:space="preserve">Subdirección de Política Industrial y Comercial </t>
  </si>
  <si>
    <t>Subdirección de Estudios Sectoriales y Regulación</t>
  </si>
  <si>
    <t>Grupo de Evaluaciones Focalizadas</t>
  </si>
  <si>
    <t>DVR</t>
  </si>
  <si>
    <t>Subdirección de Proyectos e Información para la Inversión Pública</t>
  </si>
  <si>
    <t xml:space="preserve">Grupo de Estudios Territoriales. </t>
  </si>
  <si>
    <t>Subdirección de Control</t>
  </si>
  <si>
    <t>Subdirección de Telecomunicaciones</t>
  </si>
  <si>
    <t>Subdirección de Educación</t>
  </si>
  <si>
    <t xml:space="preserve">Grupo de Gobierno </t>
  </si>
  <si>
    <t>Subdirección de Estudios Macroeconómicos</t>
  </si>
  <si>
    <t xml:space="preserve">Grupo de Seguimiento </t>
  </si>
  <si>
    <t>GCSGR</t>
  </si>
  <si>
    <t xml:space="preserve">Subdirección de Crédito </t>
  </si>
  <si>
    <t>Subdirección de Empleo y Seguridad</t>
  </si>
  <si>
    <t xml:space="preserve">Grupo de Tecnología </t>
  </si>
  <si>
    <t>SDAS</t>
  </si>
  <si>
    <t>Grupo de Financiamiento Territorial</t>
  </si>
  <si>
    <t>Subdirectora de Género</t>
  </si>
  <si>
    <t>DIES</t>
  </si>
  <si>
    <t xml:space="preserve">DDS </t>
  </si>
  <si>
    <t>DJSG</t>
  </si>
  <si>
    <t>DDRS</t>
  </si>
  <si>
    <t>DDU</t>
  </si>
  <si>
    <t>DDE</t>
  </si>
  <si>
    <t>DEE</t>
  </si>
  <si>
    <t>DSEPP</t>
  </si>
  <si>
    <t>GPE</t>
  </si>
  <si>
    <t>SDS</t>
  </si>
  <si>
    <t>1. No modifique el formato del Plan de acción y seguimiento en cuanto a: tipo de letra, nombres de las columnas y de las filas, bordes, colores de las celdas, formatos de las columnas correspondientes nombradas "% de avance".</t>
  </si>
  <si>
    <t>Correo electrónico</t>
  </si>
  <si>
    <t>STIP</t>
  </si>
  <si>
    <t>Línea base</t>
  </si>
  <si>
    <t>Nombre del indicador</t>
  </si>
  <si>
    <t>Corte No. 1
MM/AA</t>
  </si>
  <si>
    <t>Corte No. 2
MM/AA</t>
  </si>
  <si>
    <t>Corte No. 3
MM/AA</t>
  </si>
  <si>
    <t>Corte No. N
MM/AA</t>
  </si>
  <si>
    <t>Título del documento:</t>
  </si>
  <si>
    <t>Objetivo general:</t>
  </si>
  <si>
    <t>Fecha de actualización:</t>
  </si>
  <si>
    <t>Dirección Técnica o grupo responsable en DNP:</t>
  </si>
  <si>
    <t>Entidades líderes:</t>
  </si>
  <si>
    <t>Importancia relativa del objetivo (%)</t>
  </si>
  <si>
    <t>Acción</t>
  </si>
  <si>
    <t>Tiempo de ejecución</t>
  </si>
  <si>
    <t>Indicador de cumplimiento</t>
  </si>
  <si>
    <t>Costo de las acciones
(Millones de pesos)</t>
  </si>
  <si>
    <t>Costos y recursos asignados totales</t>
  </si>
  <si>
    <t>Preguntas cualitativas</t>
  </si>
  <si>
    <t>Resultado</t>
  </si>
  <si>
    <t>Año</t>
  </si>
  <si>
    <t>Valor</t>
  </si>
  <si>
    <t>2. ¿Qué cambios se han presentado que afecten lo establecido en las acciones del documento?</t>
  </si>
  <si>
    <t>Fórmula del indicador</t>
  </si>
  <si>
    <t xml:space="preserve">Valor </t>
  </si>
  <si>
    <t>Descripción</t>
  </si>
  <si>
    <t>Pasos</t>
  </si>
  <si>
    <t>Avance total</t>
  </si>
  <si>
    <t>Indicador de resultado # 1</t>
  </si>
  <si>
    <t>Objetivo</t>
  </si>
  <si>
    <t>Meta 
Año 1</t>
  </si>
  <si>
    <t>Meta 
Año 2</t>
  </si>
  <si>
    <t>Meta 
Año 3</t>
  </si>
  <si>
    <t>Meta 
Año 4</t>
  </si>
  <si>
    <t>% de avance
Año 1</t>
  </si>
  <si>
    <t>% de avance
Año 2</t>
  </si>
  <si>
    <t>% de avance
Año 3</t>
  </si>
  <si>
    <t>% de avance
Año 4</t>
  </si>
  <si>
    <t>Seguimiento al avance de los indicadores de resultado</t>
  </si>
  <si>
    <t>Indicador de resultado # 2</t>
  </si>
  <si>
    <t>Indicador de resultado # 3</t>
  </si>
  <si>
    <t>Indicador de resultado # N</t>
  </si>
  <si>
    <t>Avance de los resultados</t>
  </si>
  <si>
    <t>Recursos 1</t>
  </si>
  <si>
    <t>Fuente 1</t>
  </si>
  <si>
    <t>Fuente 2</t>
  </si>
  <si>
    <t>Corte No. 1: 
MM/AAAA</t>
  </si>
  <si>
    <t>Corte No. 2
MM/AAAA</t>
  </si>
  <si>
    <t>Corte No. 4
MM/AAAA</t>
  </si>
  <si>
    <t>Corte No. 5
MM/AAAA</t>
  </si>
  <si>
    <t>Corte No. 6
MM/AAAA</t>
  </si>
  <si>
    <t>Corte No. 7
MM/AAAA</t>
  </si>
  <si>
    <t>Corte No. 8
MM/AAAA</t>
  </si>
  <si>
    <t>Corte No. 9
MM/AAAA</t>
  </si>
  <si>
    <t>Paso 1.  Características generales</t>
  </si>
  <si>
    <t>Paso 2. Medición</t>
  </si>
  <si>
    <r>
      <rPr>
        <b/>
        <sz val="10"/>
        <rFont val="Arial"/>
        <family val="2"/>
      </rPr>
      <t xml:space="preserve">a. Nombre del indicador: </t>
    </r>
    <r>
      <rPr>
        <sz val="10"/>
        <rFont val="Arial"/>
      </rPr>
      <t xml:space="preserve">
- Escribir el nombre del indicador, el cual debe ser corto y dar cuenta de lo que está midiendo.
</t>
    </r>
  </si>
  <si>
    <r>
      <t xml:space="preserve">b. Relación con las acciones:
</t>
    </r>
    <r>
      <rPr>
        <sz val="10"/>
        <rFont val="Arial"/>
      </rPr>
      <t>-Indicar de cuáles acciones dentro del PAS depende este indicador.</t>
    </r>
  </si>
  <si>
    <r>
      <rPr>
        <b/>
        <sz val="10"/>
        <rFont val="Arial"/>
        <family val="2"/>
      </rPr>
      <t>c. Las siguientes secciones deben ser diligenciadas por el Grupo CONPES del DNP:</t>
    </r>
    <r>
      <rPr>
        <sz val="10"/>
        <rFont val="Arial"/>
      </rPr>
      <t xml:space="preserve">
- Estrategia transversal/regional
- Objetivo
- Programa del PND</t>
    </r>
  </si>
  <si>
    <r>
      <rPr>
        <b/>
        <sz val="10"/>
        <rFont val="Arial"/>
        <family val="2"/>
      </rPr>
      <t>d. Sector:</t>
    </r>
    <r>
      <rPr>
        <sz val="10"/>
        <rFont val="Arial"/>
      </rPr>
      <t xml:space="preserve">
- Sector responsable de este indicador</t>
    </r>
  </si>
  <si>
    <r>
      <rPr>
        <b/>
        <sz val="10"/>
        <rFont val="Arial"/>
        <family val="2"/>
      </rPr>
      <t>e. Descripción:</t>
    </r>
    <r>
      <rPr>
        <sz val="10"/>
        <rFont val="Arial"/>
      </rPr>
      <t xml:space="preserve">
- Define la información que el indicador va a proporcionar. Identifica los principales aspectos por los cuales se definió el indicador. Este campo debe responder a las preguntas: ¿qué va a medir? y ¿por qué es importante medirlo?. También se debe indicar si el objetivo del indicador es aumentar, reducir o mantener dentro de un rango.</t>
    </r>
  </si>
  <si>
    <r>
      <rPr>
        <b/>
        <sz val="10"/>
        <rFont val="Arial"/>
        <family val="2"/>
      </rPr>
      <t xml:space="preserve">a. Fórmula de cálculo: </t>
    </r>
    <r>
      <rPr>
        <sz val="10"/>
        <rFont val="Arial"/>
      </rPr>
      <t>Escribir la expresión matemática con la cual se calcula el indicador</t>
    </r>
  </si>
  <si>
    <r>
      <rPr>
        <b/>
        <sz val="10"/>
        <rFont val="Arial"/>
        <family val="2"/>
      </rPr>
      <t>b. Unidad de medida:</t>
    </r>
    <r>
      <rPr>
        <sz val="10"/>
        <rFont val="Arial"/>
      </rPr>
      <t xml:space="preserve"> Escribir el parámetro de referencia para determinar las magnitudes de medición del indicador.</t>
    </r>
  </si>
  <si>
    <r>
      <rPr>
        <b/>
        <sz val="10"/>
        <rFont val="Arial"/>
        <family val="2"/>
      </rPr>
      <t>c. Periodicidad de medición:</t>
    </r>
    <r>
      <rPr>
        <sz val="10"/>
        <rFont val="Arial"/>
      </rPr>
      <t xml:space="preserve"> Explicar la frecuencia con la cual se miden los resultados.</t>
    </r>
  </si>
  <si>
    <r>
      <rPr>
        <b/>
        <sz val="10"/>
        <rFont val="Arial"/>
        <family val="2"/>
      </rPr>
      <t>d. Línea base:</t>
    </r>
    <r>
      <rPr>
        <sz val="10"/>
        <rFont val="Arial"/>
      </rPr>
      <t xml:space="preserve">
- Indique el valor y el año de la línea base de los indicadores que cuenten con dicha información. 
- El valor de la línea base debe estar expresado en la misma unidad de la meta. 
- Se debe especificar la fuente de información usada para obtener el dato y la fecha a la que corresponde.</t>
    </r>
  </si>
  <si>
    <r>
      <rPr>
        <b/>
        <sz val="10"/>
        <rFont val="Arial"/>
        <family val="2"/>
      </rPr>
      <t>e. Metas:</t>
    </r>
    <r>
      <rPr>
        <sz val="10"/>
        <rFont val="Arial"/>
      </rPr>
      <t xml:space="preserve">
- Cantidad programada o valor objetivo que espera alcanzar el indicador en un periodo específico (año).
- Indique la meta del indicador, sólo en términos numéricos (porcentajes o valores absolutos), no escriba palabras. Registre las metas de forma acumulada. 
- En los casos en los que el indicador cuente con línea de base, por favor adiciones este valor a las metas definidas.</t>
    </r>
  </si>
  <si>
    <r>
      <rPr>
        <b/>
        <sz val="10"/>
        <rFont val="Arial"/>
        <family val="2"/>
      </rPr>
      <t xml:space="preserve">f. Metodología de la medición: </t>
    </r>
    <r>
      <rPr>
        <sz val="10"/>
        <rFont val="Arial"/>
      </rPr>
      <t>Describa el proceso técnico para poder reportar el indicador; es decir, el proceso que se sigue para obtener los datos y realizar los cálculos necesarios.</t>
    </r>
  </si>
  <si>
    <r>
      <rPr>
        <b/>
        <sz val="10"/>
        <rFont val="Arial"/>
        <family val="2"/>
      </rPr>
      <t xml:space="preserve">Fuentes de medición: </t>
    </r>
    <r>
      <rPr>
        <sz val="10"/>
        <rFont val="Arial"/>
      </rPr>
      <t>Escriba las entidades y sistemas de información encargados de la producción o suministro de la información que se utiliza para la construcción del indicador.</t>
    </r>
  </si>
  <si>
    <r>
      <rPr>
        <b/>
        <sz val="10"/>
        <rFont val="Arial"/>
        <family val="2"/>
      </rPr>
      <t xml:space="preserve">h. Días de rezago: </t>
    </r>
    <r>
      <rPr>
        <sz val="10"/>
        <rFont val="Arial"/>
      </rPr>
      <t>Escriba los días que tarda la información para estar disponible después de cumplido el periodo de medición.</t>
    </r>
  </si>
  <si>
    <r>
      <rPr>
        <b/>
        <sz val="10"/>
        <rFont val="Arial"/>
        <family val="2"/>
      </rPr>
      <t>i. Serie disponible:</t>
    </r>
    <r>
      <rPr>
        <sz val="10"/>
        <rFont val="Arial"/>
      </rPr>
      <t xml:space="preserve"> Indique la fecha desde la cuál es posible tener acceso a la serie de datos del indicador. </t>
    </r>
  </si>
  <si>
    <r>
      <t xml:space="preserve">
</t>
    </r>
    <r>
      <rPr>
        <b/>
        <sz val="10"/>
        <rFont val="Arial"/>
        <family val="2"/>
      </rPr>
      <t>a. Avance acumulado del indicador de resultado:</t>
    </r>
    <r>
      <rPr>
        <sz val="10"/>
        <rFont val="Arial"/>
      </rPr>
      <t xml:space="preserve">
- El avance acumulado del indicador de la acción debe estar expresado </t>
    </r>
    <r>
      <rPr>
        <b/>
        <sz val="10"/>
        <color rgb="FFC00000"/>
        <rFont val="Arial"/>
        <family val="2"/>
      </rPr>
      <t>en términos porcentuales o valores absolutos</t>
    </r>
    <r>
      <rPr>
        <sz val="10"/>
        <rFont val="Arial"/>
      </rPr>
      <t xml:space="preserve">, dependiendo de cómo fue formulado el indicador de seguimiento. El registro de las metas debe ser acumulado y debe corresponder a la fechas de corte de seguimiento.
- El porcentaje de avance acumulado del indicador de la acción, se calcula con la siguiente fórmula: 
</t>
    </r>
    <r>
      <rPr>
        <b/>
        <sz val="10"/>
        <color rgb="FFC00000"/>
        <rFont val="Arial"/>
        <family val="2"/>
      </rPr>
      <t xml:space="preserve">Porcentaje de avance acumulado del indicador = (avance acumulado del indicador de la acción Ni en el corte N/ meta del indicador de la acción Ni para el año del corte).
</t>
    </r>
    <r>
      <rPr>
        <sz val="10"/>
        <color rgb="FFC00000"/>
        <rFont val="Arial"/>
        <family val="2"/>
      </rPr>
      <t xml:space="preserve">
</t>
    </r>
    <r>
      <rPr>
        <sz val="10"/>
        <rFont val="Arial"/>
      </rPr>
      <t>Tenga en cuenta que el avance acumulado del indicador se calcula con respecto a cada una de las metas establecidas en los cortes de seguimiento.</t>
    </r>
    <r>
      <rPr>
        <b/>
        <sz val="10"/>
        <color rgb="FFC00000"/>
        <rFont val="Arial"/>
        <family val="2"/>
      </rPr>
      <t xml:space="preserve">
</t>
    </r>
    <r>
      <rPr>
        <b/>
        <sz val="10"/>
        <color rgb="FFFF0000"/>
        <rFont val="Arial"/>
        <family val="2"/>
      </rPr>
      <t xml:space="preserve">
</t>
    </r>
  </si>
  <si>
    <r>
      <rPr>
        <b/>
        <sz val="10"/>
        <rFont val="Arial"/>
        <family val="2"/>
      </rPr>
      <t xml:space="preserve">b) Datos del responsable del indicador: 
- </t>
    </r>
    <r>
      <rPr>
        <sz val="10"/>
        <rFont val="Arial"/>
      </rPr>
      <t xml:space="preserve">Se debe escribir el nombre de la persona responsable de reportar la información de avance de este indicador en los términos presentados en la ficha técnica. 
- Para el campo de entidad y dependencia escriba nombres completos y evite el uso de siglas. 
</t>
    </r>
  </si>
  <si>
    <t>3. Asegúrese de aplicar y copiar en el Plan de Acción las fórmulas de cálculo para las filas y columnas que tienen fórmulas: "Avance acumulado", "% de avance", "%de cumplimiento acumulado de los objetivos", "Avance de las acciones" y "Avance financiero".</t>
  </si>
  <si>
    <t>Paso 4. Observaciones</t>
  </si>
  <si>
    <t>Paso 5. Tabla de Indicadores</t>
  </si>
  <si>
    <t xml:space="preserve">Escriba los comentarios que deban tenerse en cuenta sobre el indicador, y que no fueron recogidos a través de la ficha técnica. Incluye comentarios que se consideren pertinentes para la conceptualización y comprensión del indicador. </t>
  </si>
  <si>
    <t>A partir de la hoja de vida de cada indicador de resultado, diligencie los campos requeridos en la pestaña de Indicadores de resultado (IR).</t>
  </si>
  <si>
    <t>Instrucciones para el diligenciamiento del Plan de Acción y Seguimiento (PAS)</t>
  </si>
  <si>
    <t>Paso 0.  Datos básicos</t>
  </si>
  <si>
    <t>Paso 1. Plan de acción</t>
  </si>
  <si>
    <r>
      <rPr>
        <b/>
        <sz val="10"/>
        <rFont val="Arial"/>
        <family val="2"/>
      </rPr>
      <t>b. Acciones:</t>
    </r>
    <r>
      <rPr>
        <sz val="10"/>
        <rFont val="Arial"/>
      </rPr>
      <t xml:space="preserve"> Cada objetivo específico debe tener acciones asociadas para su cumplimiento y deben ir acompañadas de </t>
    </r>
    <r>
      <rPr>
        <b/>
        <sz val="10"/>
        <color rgb="FFC00000"/>
        <rFont val="Arial"/>
        <family val="2"/>
      </rPr>
      <t>un verbo</t>
    </r>
    <r>
      <rPr>
        <sz val="10"/>
        <rFont val="Arial"/>
      </rPr>
      <t>. Las acciones deben escribirse de la siguiente forma:
1.1 Elaborar... 
En este caso, la numeración 1.1 indica que la acción es la número 1 y corresponde al objetivo 1. Todas las acciones deben ser numeradas siguiendo la secuencia descrita.
Defina la ponderación de las acciones de acuerdo a su nivel de importancia dentro del cumplimiento del objetivo específico relacionado. Tenga en cuenta, que la ponderación debe estar expresada en términos porcentuales y</t>
    </r>
    <r>
      <rPr>
        <sz val="10"/>
        <color rgb="FFC00000"/>
        <rFont val="Arial"/>
        <family val="2"/>
      </rPr>
      <t xml:space="preserve"> </t>
    </r>
    <r>
      <rPr>
        <b/>
        <sz val="10"/>
        <color rgb="FFC00000"/>
        <rFont val="Arial"/>
        <family val="2"/>
      </rPr>
      <t>la suma de las ponderaciones de las acciones de un objetivo específico dado debe ser igual a la ponderación de dicho objetivo. Adicionalmente, la suma total de la ponderación de las acciones debe ser igual a 100%.</t>
    </r>
  </si>
  <si>
    <r>
      <rPr>
        <b/>
        <sz val="10"/>
        <rFont val="Arial"/>
        <family val="2"/>
      </rPr>
      <t>c. Relaciones entre acciones:</t>
    </r>
    <r>
      <rPr>
        <sz val="10"/>
        <rFont val="Arial"/>
      </rPr>
      <t xml:space="preserve"> Indique si la acción formulada depende de la ejecución de otra acción. En caso de que no exista relación escriba la palabra No, en caso contrario indique el número de la acción o las acciones que estén relacionadas con la acción después de la palabra Sí (ejemplo: Sí, 2.3).</t>
    </r>
  </si>
  <si>
    <r>
      <rPr>
        <b/>
        <sz val="10"/>
        <rFont val="Arial"/>
        <family val="2"/>
      </rPr>
      <t>d. Responsables de la ejecución:</t>
    </r>
    <r>
      <rPr>
        <sz val="10"/>
        <rFont val="Arial"/>
      </rPr>
      <t xml:space="preserve"> Se debe escribir el nombre de las entidades y las direcciones/subdirecciones/dependencias/grupos responsables de ejecutar las acciones. Para ello, escriba nombres completos y evite el uso de siglas. Las dependencias de una misma entidad deben ser separadas por un punto seguido "." (ejemplo: Dirección de Desarrollo Social. Dirección de Desarrollo Empresarial)
La información de contacto corresponde a la persona responsable de reportar la ejecución de la acción. Los nombres deben ir acompañados por los correos electrónicos.</t>
    </r>
  </si>
  <si>
    <r>
      <rPr>
        <b/>
        <sz val="10"/>
        <rFont val="Arial"/>
        <family val="2"/>
      </rPr>
      <t>e. Tiempo de ejecución:</t>
    </r>
    <r>
      <rPr>
        <sz val="10"/>
        <rFont val="Arial"/>
      </rPr>
      <t xml:space="preserve"> Escriba las fechas de inicio y finalización de las acciones. El tiempo de ejecución debe seguir el formato: </t>
    </r>
    <r>
      <rPr>
        <b/>
        <sz val="10"/>
        <color rgb="FFC00000"/>
        <rFont val="Arial"/>
        <family val="2"/>
      </rPr>
      <t xml:space="preserve">DD/MM/AAAA. </t>
    </r>
    <r>
      <rPr>
        <sz val="10"/>
        <rFont val="Arial"/>
      </rPr>
      <t xml:space="preserve">Recuerde que una fecha no es un año ni un trimestre. </t>
    </r>
  </si>
  <si>
    <r>
      <rPr>
        <b/>
        <sz val="10"/>
        <rFont val="Arial"/>
        <family val="2"/>
      </rPr>
      <t>f. Indicadores de cumplimiento</t>
    </r>
    <r>
      <rPr>
        <sz val="10"/>
        <rFont val="Arial"/>
      </rPr>
      <t xml:space="preserve">: Para esta sección tenga en cuenta los siguientes pasos:
- Seleccione el tipo de indicador de acuerdo a la lista desplegable que aparece en la columna denominada "Tipo". 
- Indique el nombre del indicador que permite hacer seguimiento a la acción. Se aconseja que en el indicador  se añada el verbo en participio de la acción (ejemplo: casas construidas, capacitaciones realizadas). No se recomienda el uso de mediciones binarias, cuando la meta sea cumplir con un elemento (un documento elaborado, un libro publicado, un diagnóstico realizado...), se recomienda que el indicador se formule como "Porcentaje de avance" (ejemplo: Porcentaje de avance de la elaboración y publicación del libro sobre la historia del municipio de Armero.). Evite escribir símbolos como "%", escriba las palabras completas (porcentaje).
- Indique la fórmula de cálculo del indicador. Recuerde que debe haber perfecta coherencia entre el indicador, la fórmula de cálculo y las uniades de las metas. 
Cuando la meta sea cumplir con un elemento se recomienda que la fórmula de cálculo se escriba como la sumatoria del porcentaje de avance según los hitos propuestos. Ejemplo: 
Sumatoria del porcentaje de avance de la elaboración y publicación del libro
(Espacio entre la fórmula principal e hitos)
Hito 1. Elaboración de 3 de 6 capítulos del libro=10%
Hito 2. Elaboración de 6 de 6 capítulos del libro=50%
Hito 3. Aprobación de la versión final del libro=35%
Hito 4. Publicación del libro en librerías=5%)
- Indique el valor y el año de la línea base de los indicadores que cuenten con dicha información. El valor de la línea base debe estar expresado en la misma unidad de la meta y ser congruente con el nombre del indicador y su respectiva fórmula de cálculo. 
- Indique las metas anuales del indicador -de acuerdo a su periodo de ejecución- solo en términos numéricos (porcentajes o valores absolutos); no escriba palabras. Registre las metas de forma acumulada cuando haya lugar. </t>
    </r>
    <r>
      <rPr>
        <sz val="10"/>
        <color rgb="FFFF0000"/>
        <rFont val="Arial"/>
        <family val="2"/>
      </rPr>
      <t>En los casos en los que el indicador cuente con línea de base en valores absolutos, por favor adicione este valor a las metas definidas.</t>
    </r>
    <r>
      <rPr>
        <sz val="10"/>
        <rFont val="Arial"/>
      </rPr>
      <t xml:space="preserve">
- </t>
    </r>
    <r>
      <rPr>
        <b/>
        <sz val="10"/>
        <color rgb="FFC00000"/>
        <rFont val="Arial"/>
        <family val="2"/>
      </rPr>
      <t>No formule varios indicadores para una sola acción</t>
    </r>
    <r>
      <rPr>
        <sz val="10"/>
        <rFont val="Arial"/>
      </rPr>
      <t>. Cada acción debe tener asociado un indicador de seguimiento, evite agrupaciones de indicadores.</t>
    </r>
  </si>
  <si>
    <r>
      <rPr>
        <b/>
        <sz val="10"/>
        <rFont val="Arial"/>
        <family val="2"/>
      </rPr>
      <t>g. Costo de las acciones</t>
    </r>
    <r>
      <rPr>
        <sz val="10"/>
        <rFont val="Arial"/>
      </rPr>
      <t>: Indique el costo de las acciones en millones de pesos, es decir los recursos necesarios para implementar la acción. Totalice los costos por acción y por vigencia. No se deben diligenciar celdas con valores cero. En los casos en los que no pueda determinar los costos, deje la celda vacía.</t>
    </r>
  </si>
  <si>
    <r>
      <rPr>
        <b/>
        <sz val="10"/>
        <rFont val="Arial"/>
        <family val="2"/>
      </rPr>
      <t>h. Recursos asignados para las acciones:</t>
    </r>
    <r>
      <rPr>
        <sz val="10"/>
        <rFont val="Arial"/>
      </rPr>
      <t xml:space="preserve"> Indique los recursos asignados en millones de pesos y sus fuentes para cada vigencia. Puede haber distintos recursos y fuentes para una misma acción. Totalice los recursos por acción y por vigencia. En los casos en los que no pueda determinar los costos, deje la celda vacía, pero por favor especifique con claridad su fuente.</t>
    </r>
  </si>
  <si>
    <r>
      <rPr>
        <b/>
        <sz val="10"/>
        <rFont val="Arial"/>
        <family val="2"/>
      </rPr>
      <t>i. Diferencia ente el total de recursos asignados a las acciones y el costo total de las acciones:</t>
    </r>
    <r>
      <rPr>
        <sz val="10"/>
        <rFont val="Arial"/>
      </rPr>
      <t xml:space="preserve"> Si bien existe una fórmula predeterminada, favor verifique se haya calculado la diferencia entre el total de los recursos asignados para el cumplimiento de las acciones y el costo total de las mismas por vigencia con el fin de identificar si la política está financiada o desfinanciada. </t>
    </r>
  </si>
  <si>
    <t>Paso 2. Seguimiento</t>
  </si>
  <si>
    <r>
      <rPr>
        <b/>
        <sz val="10"/>
        <rFont val="Arial"/>
        <family val="2"/>
      </rPr>
      <t>a. Avance acumulado del indicador de la acción:</t>
    </r>
    <r>
      <rPr>
        <sz val="10"/>
        <rFont val="Arial"/>
      </rPr>
      <t xml:space="preserve">
- El avance acumulado del indicador de la acción debe estar expresado en las unidas en las cuales fue formulado el indicador correspondiente, en términos porcentuales o valores absolutos. 
- El porcentaje de avance acumulado del indicador de la acción, se calcula con la siguiente fórmula: 
</t>
    </r>
    <r>
      <rPr>
        <b/>
        <sz val="10"/>
        <color rgb="FFC00000"/>
        <rFont val="Arial"/>
        <family val="2"/>
      </rPr>
      <t xml:space="preserve">Porcentaje de avance acumulado del indicador = (avance acumulado del indicador de la acción Ni en el corte N/ meta del indicador de la acción Ni para el año del corte).
</t>
    </r>
    <r>
      <rPr>
        <sz val="10"/>
        <color rgb="FFC00000"/>
        <rFont val="Arial"/>
        <family val="2"/>
      </rPr>
      <t xml:space="preserve">
</t>
    </r>
    <r>
      <rPr>
        <sz val="10"/>
        <rFont val="Arial"/>
      </rPr>
      <t>Tenga en cuenta que el avance acumulado del indicador se calcula con respecto a cada una de las metas anuales (acumuladas) establecidas.</t>
    </r>
    <r>
      <rPr>
        <b/>
        <sz val="10"/>
        <color rgb="FFC00000"/>
        <rFont val="Arial"/>
        <family val="2"/>
      </rPr>
      <t xml:space="preserve">
</t>
    </r>
    <r>
      <rPr>
        <b/>
        <sz val="10"/>
        <color rgb="FFFF0000"/>
        <rFont val="Arial"/>
        <family val="2"/>
      </rPr>
      <t xml:space="preserve">
</t>
    </r>
    <r>
      <rPr>
        <sz val="10"/>
        <rFont val="Arial"/>
      </rPr>
      <t xml:space="preserve">-  El porcentaje de avance ponderado de las acciones para cada corte se calcula con la siguiente fórmula: 
</t>
    </r>
    <r>
      <rPr>
        <b/>
        <sz val="10"/>
        <color rgb="FFC00000"/>
        <rFont val="Arial"/>
        <family val="2"/>
      </rPr>
      <t xml:space="preserve">Avance total de las acciones corte N= [(Porcentaje de avance de la acción 1.1 en el corte N)*(ponderación acción 1.1) +..+  (Porcentaje de avance de la acción Ni en el corte N)* (ponderación acción Ni)].
</t>
    </r>
    <r>
      <rPr>
        <sz val="10"/>
        <rFont val="Arial"/>
      </rPr>
      <t>- Elimine o adicione columnas y filas conforme al número de objetivos, acciones y cortes de seguimiento. Asegúrese de aplicar y copiar correctamente las fórmulas de cálculo descritas.</t>
    </r>
  </si>
  <si>
    <r>
      <rPr>
        <b/>
        <sz val="10"/>
        <rFont val="Arial"/>
        <family val="2"/>
      </rPr>
      <t>b. Avance acumulado financiero de la acción:</t>
    </r>
    <r>
      <rPr>
        <sz val="10"/>
        <rFont val="Arial"/>
      </rPr>
      <t xml:space="preserve">
- El avance acumulado financiero de la acción debe estar expresado en millones de pesos.
- El porcentaje de avance financiero de la acción se calcula con la siguiente fórmula:
</t>
    </r>
    <r>
      <rPr>
        <b/>
        <sz val="10"/>
        <color rgb="FFC00000"/>
        <rFont val="Arial"/>
        <family val="2"/>
      </rPr>
      <t xml:space="preserve">
Porcentaje de avance financiero de la acción Ni= (avance acumulado financiero de la acción Ni en el corte N/ total recursos asignados para la acción Ni en el año del corte).</t>
    </r>
    <r>
      <rPr>
        <sz val="10"/>
        <rFont val="Arial"/>
      </rPr>
      <t xml:space="preserve">
</t>
    </r>
    <r>
      <rPr>
        <sz val="10"/>
        <color theme="8"/>
        <rFont val="Arial"/>
        <family val="2"/>
      </rPr>
      <t xml:space="preserve">Si la acción Ni comenzó en el año 1 y termina en el año 3, el porcentaje de avance financiero para los cortes del año 2 tendrá como denominador la suma de los recursos asignados para la acción Ni en los años 1 y 2. 
</t>
    </r>
    <r>
      <rPr>
        <sz val="10"/>
        <rFont val="Arial"/>
      </rPr>
      <t xml:space="preserve">
- El avance acumulado financiero de las acciones para cada corte se calcula con las siguientes fórmulas:
</t>
    </r>
    <r>
      <rPr>
        <b/>
        <sz val="10"/>
        <color rgb="FFC00000"/>
        <rFont val="Arial"/>
        <family val="2"/>
      </rPr>
      <t>Avance total financiero en el corte N= [(avance financiero acción 1.1 en el corte N)+...+((avance financiero acción Ni en el corte N)].</t>
    </r>
    <r>
      <rPr>
        <sz val="10"/>
        <rFont val="Arial"/>
      </rPr>
      <t xml:space="preserve">
</t>
    </r>
    <r>
      <rPr>
        <b/>
        <sz val="10"/>
        <color rgb="FFC00000"/>
        <rFont val="Arial"/>
        <family val="2"/>
      </rPr>
      <t xml:space="preserve">
Porcentaje de avance financiero en el corte N= [(avance financiero acción 1.1 en el corte N)+...+((avance financiero acción Ni en el corte N)]/ [Total de recursos asignados para el año del corte]. </t>
    </r>
    <r>
      <rPr>
        <sz val="10"/>
        <color theme="8"/>
        <rFont val="Arial"/>
        <family val="2"/>
      </rPr>
      <t xml:space="preserve">Este denominador irá cambiando según el paso de los años. Para las fechas de corte el año 1, será el total de recursos asignados para el año; para los cortes del año 2 será la suma de los recursos asignados en el año 1 y el año 2. </t>
    </r>
    <r>
      <rPr>
        <sz val="10"/>
        <rFont val="Arial"/>
      </rPr>
      <t xml:space="preserve">
- Elimine y/o adiciones columnas y filas conforme al número de objetivos, acciones y cortes. Asegúrese de aplicar y copiar correctamente las fórmulas de cálculo descritas.
</t>
    </r>
  </si>
  <si>
    <r>
      <rPr>
        <b/>
        <sz val="10"/>
        <rFont val="Arial"/>
        <family val="2"/>
      </rPr>
      <t xml:space="preserve">c. Porcentaje de cumplimiento acumulado de los objetivos:
</t>
    </r>
    <r>
      <rPr>
        <sz val="10"/>
        <rFont val="Arial"/>
      </rPr>
      <t xml:space="preserve">
- El avance del cumplimiento de los objetivos específicos del documento CONPES tiene la siguiente fórmula: 
</t>
    </r>
    <r>
      <rPr>
        <b/>
        <sz val="10"/>
        <color rgb="FFC00000"/>
        <rFont val="Arial"/>
        <family val="2"/>
      </rPr>
      <t xml:space="preserve">Porcentaje de avance de cumplimiento del objetivo N en el corte N = [(% de avance de la acción 1.1 en el corte N)* (ponderación acción 1.1) +..+  (% de avance de la acción Ni en el corte N)* (ponderación acción Ni)]. Esto se logra hacer de manera más expedita con la función de Excel SUMAPRODUCTO de manera que se escogen las dos columnas, de ponderación y avance porcentual y la función hace el cálculo descrito anteriormente. 
</t>
    </r>
    <r>
      <rPr>
        <sz val="10"/>
        <rFont val="Arial"/>
      </rPr>
      <t>- Asegúrese de aplicar la fórmula correctamente, incluyendo los valores de los porcentajes de avance y de las ponderaciones de las acciones que componen cada objetivo específico.
- Actualice el cálculo de la fórmula conforme al : 
i) Número de acciones de cada objetivo (adición de filas);
ii) Corte evaluado de seguimiento, ya que la fórmula está indicando el avance del objetivo 1 para el corte No.1. Es decir, que a medida que se reporta la información de los cortes de seguimiento establecidos en el documento CONPES, la fórmula debe actualizarse con los porcentajes de avance acumulado de las acciones correspondientes al corte que se esté analizando. Por ejemplo, si se quiere calcular el porcentaje acumulado de cumplimiento de avance del objetivo 2 para el corte No. 2 la fórmula es la siguiente:
Porcentaje de avance de cumplimiento objetivo 2 en el corte 2 =  [(% de avance de la acción 2.1 en el corte 2)* (ponderación acción 2.1) +..+  (% de avance de la acción 2i en el corte 2) * (ponderación acción 2i)]. Con la función de Excel señalada arriba, se tendrá: SUMAPRODUCTO (Columna de ponderaciones de las acciones del objetivo 2; columna de avances porcentuales de las acciones del objetivo 2).
- El avance del cumplimiento del objetivo general del documento CONPES, corresponde a la sumatoria de los porcentajes de avance de los objetivos específicos.</t>
    </r>
  </si>
  <si>
    <t>Paso 3. Balance cualitativo</t>
  </si>
  <si>
    <t xml:space="preserve">Responda las preguntas que están en la sección de balance cualitativo  y actualice los datos de contacto de los responsables del reporte de las acciones en los casos que haya lugar. </t>
  </si>
  <si>
    <t>Instrucciones para el diligenciamiento de la hoja de vida de los indicadores de resultados</t>
  </si>
  <si>
    <r>
      <rPr>
        <b/>
        <sz val="10"/>
        <rFont val="Arial"/>
        <family val="2"/>
      </rPr>
      <t>a. Objetivos específicos:</t>
    </r>
    <r>
      <rPr>
        <sz val="10"/>
        <rFont val="Arial"/>
      </rPr>
      <t xml:space="preserve"> Se deben escribir así:
Objetivo 1: Implementar…
Objetivo 2: Diseñar…
Los objetivos deben ir acompañados de </t>
    </r>
    <r>
      <rPr>
        <b/>
        <sz val="10"/>
        <color rgb="FFC00000"/>
        <rFont val="Arial"/>
        <family val="2"/>
      </rPr>
      <t>un verbo</t>
    </r>
    <r>
      <rPr>
        <sz val="10"/>
        <rFont val="Arial"/>
      </rPr>
      <t xml:space="preserve"> y deben derivarse del objetivo general, para ver más detalles de cómo formular los objetivos específicos por favor diríjase a la "Guía Metodológica para la elaboración y seguimiento de documentos CONPES" (https://colaboracion.dnp.gov.co/CDT/DNP/EC-G01%20Gu%C3%ADa%20elaboraci%C3%B3n%20y%20seguimiento%20Doc%20Conpes.Pu.pdf)
Defina la ponderación de cada objetivo de acuerdo a su nivel de importancia en el cumplimiento del objetivo general de la política. Tenga en cuenta que la ponderación debe ser expresada en términos porcentuales y la suma de las</t>
    </r>
    <r>
      <rPr>
        <sz val="10"/>
        <color rgb="FFC00000"/>
        <rFont val="Arial"/>
        <family val="2"/>
      </rPr>
      <t xml:space="preserve"> </t>
    </r>
    <r>
      <rPr>
        <b/>
        <sz val="10"/>
        <color rgb="FFC00000"/>
        <rFont val="Arial"/>
        <family val="2"/>
      </rPr>
      <t>ponderaciones debe ser igual a 100%</t>
    </r>
    <r>
      <rPr>
        <sz val="10"/>
        <rFont val="Arial"/>
      </rPr>
      <t>.</t>
    </r>
  </si>
  <si>
    <t>2. En el Plan de Acción, elimine y/o adicione columnas y filas conforme al número de objetivos, acciones, vigencias y cortes. Asegúrese de mantener el formato cuando adicione y/o elimine columnas y filas.</t>
  </si>
  <si>
    <t xml:space="preserve">4. Haga buen uso de las normas ortográficas. No use mayúsculas sostenidas, alterne entre mayúscula y minúscula. </t>
  </si>
  <si>
    <r>
      <t xml:space="preserve">Diligencie el plan de acción y seguimiento comenzando por los datos básicos tales como:
a. Título del documento.
b. Dirección técnica o grupo responsable (utilice el desplegable y elija la dirección técnica o grupo responsable).
c. Entidades líderes, deben ser las que pertenecen al Consejo Nacional de Política Económica y Social (CONPES).
d. Objetivo general.
Los campos "Documento No. CONPES" y "Fecha de aprobación" se diligenciarán conforme se haya aprobado el documento en la sesión de CONPES. La "Fecha de actualización" se debe actualizar cada vez que se entregue una versión del Plan de Acción y Seguimiento (PAS) al Grupo CONPES.
La fecha de aprobación y la fecha de actualización deben seguir este formato: </t>
    </r>
    <r>
      <rPr>
        <b/>
        <sz val="10"/>
        <color rgb="FFC00000"/>
        <rFont val="Arial"/>
        <family val="2"/>
      </rPr>
      <t>DD/MM/AAAA</t>
    </r>
    <r>
      <rPr>
        <b/>
        <sz val="10"/>
        <color rgb="FFFF0000"/>
        <rFont val="Arial"/>
        <family val="2"/>
      </rPr>
      <t>.</t>
    </r>
    <r>
      <rPr>
        <sz val="10"/>
        <rFont val="Arial"/>
      </rPr>
      <t xml:space="preserve">
 </t>
    </r>
  </si>
  <si>
    <r>
      <t>Diferencia entre el total de recursos asignados a las acciones y el costo total de las acciones</t>
    </r>
    <r>
      <rPr>
        <b/>
        <vertAlign val="superscript"/>
        <sz val="11"/>
        <rFont val="Arial Narrow"/>
        <family val="2"/>
      </rPr>
      <t xml:space="preserve"> (1)</t>
    </r>
  </si>
  <si>
    <r>
      <rPr>
        <b/>
        <vertAlign val="superscript"/>
        <sz val="10"/>
        <rFont val="Arial Narrow"/>
        <family val="2"/>
      </rPr>
      <t xml:space="preserve">(1) </t>
    </r>
    <r>
      <rPr>
        <b/>
        <sz val="10"/>
        <rFont val="Arial Narrow"/>
        <family val="2"/>
      </rPr>
      <t>Indica si la política está financiada o desfinanciada. Un resultado negativo indica que las entidades involucradas no cuentan con los recursos suficientes para financiar la política.</t>
    </r>
  </si>
  <si>
    <t>1.1</t>
  </si>
  <si>
    <t>Persona de contacto</t>
  </si>
  <si>
    <t>Recursos</t>
  </si>
  <si>
    <t>1.2</t>
  </si>
  <si>
    <t>2.1</t>
  </si>
  <si>
    <t>Indicador
Año 1</t>
  </si>
  <si>
    <t>Indicador
Año 2</t>
  </si>
  <si>
    <t>Indicador
Año 3</t>
  </si>
  <si>
    <t>Indicador
Año 4</t>
  </si>
  <si>
    <t>Responsable de la ejecución</t>
  </si>
  <si>
    <t>Relación entre acciones</t>
  </si>
  <si>
    <t>% de cumplimiento acumulado de los objetivos</t>
  </si>
  <si>
    <t>1. ¿Qué dificultades o restricciones se han presentado en la ejecución de las acciones que han perjudicado el cumplimiento de los planteamientos del documento?</t>
  </si>
  <si>
    <t>3. ¿Con el cumplimiento de las acciones se logra el objetivo general del documento? Si la respuesta es NO, ¿cuáles acciones podrían modificarse o adicionarse que no fueron contempladas en el documento? Justifique.</t>
  </si>
  <si>
    <t>Meta
final</t>
  </si>
  <si>
    <t>Ministerio de Educación Nacional</t>
  </si>
  <si>
    <t>Raúl Camargo Medina</t>
  </si>
  <si>
    <t>rcamargo@mineducacion.gov.co</t>
  </si>
  <si>
    <t xml:space="preserve">Instituto Colombiano de Crédito Educativo y Estudios Técnicos en el Exterior; Ministerio de Educación Nacional </t>
  </si>
  <si>
    <t>Vicepresidencia de Fondos en Administración; Dirección de Fomento de la Educación Superior/Subdirección de Apoyo a la Gestión de las Instituciones de Educación Superior</t>
  </si>
  <si>
    <t>Meta
2020</t>
  </si>
  <si>
    <t>Meta
2021</t>
  </si>
  <si>
    <t>Meta
2022</t>
  </si>
  <si>
    <t>Meta
2023</t>
  </si>
  <si>
    <t>Costo
2017</t>
  </si>
  <si>
    <t>Costo
2018</t>
  </si>
  <si>
    <t>Costo
2019</t>
  </si>
  <si>
    <t>Costo
2020</t>
  </si>
  <si>
    <t>Costo
2021</t>
  </si>
  <si>
    <t>Costo
2022</t>
  </si>
  <si>
    <t>Costo
2023</t>
  </si>
  <si>
    <t>Ministerio de Educación Nacional; Instituto Colombiano de Crédito Educativo y Estudios Técnicos en el Exterior</t>
  </si>
  <si>
    <t>Oficina de Planeación; Vicepresidencia de Fondos en Administración</t>
  </si>
  <si>
    <t>Sí, 1.2</t>
  </si>
  <si>
    <t>No</t>
  </si>
  <si>
    <t>Porcentaje de avance en la de implementación de la tercera versión del programa Ser Pilo Paga.</t>
  </si>
  <si>
    <t>Dirección de Fomento de la Educación Superior/Subdirección de Apoyo a la Gestión de las Instituciones de Educación Superior</t>
  </si>
  <si>
    <t>Sumatoria del porcentaje de avance en la elaboración del documento de lineamientos técnicos para la  selección de beneficiarios de los fondos de créditos condonables para población de escasos recursos, mérito académico, posgrados y de especial protección constitucional
Hito 1: Realizar reuniones intersectoriales=20%.
Hito 2: Circular de documento borrador de lineamientos técnicos para la  selección de beneficiarios de los fondos de créditos condonables para población de escasos recursos, mérito académico, posgrados y de especial protección constitucional, para revisión de los sectores y otros actores involucrados=40%.
Hito 3: Publicar y socializar documento final depara la  selección de beneficiarios de los fondos de créditos condonables para población de escasos recursos, mérito académico, posgrados y de especial protección constitucional=40%.</t>
  </si>
  <si>
    <t>1.3</t>
  </si>
  <si>
    <t>1.4</t>
  </si>
  <si>
    <t>Porcentaje de los fondos con vigencias futuras aprobadas.</t>
  </si>
  <si>
    <t>Importancia relativa de la acción (%)</t>
  </si>
  <si>
    <t>Sí, 1.4</t>
  </si>
  <si>
    <t>Sí, 1.3</t>
  </si>
  <si>
    <t>Estudiantes con mérito académico, de escasos recursos y de especial protección constitucional beneficiados.</t>
  </si>
  <si>
    <t>Meta
2017</t>
  </si>
  <si>
    <t>Meta
2018</t>
  </si>
  <si>
    <t>Meta 
2019</t>
  </si>
  <si>
    <t>Porcentaje de avance en la elaboración del documento de lineamientos técnicos para la selección de beneficiarios de los fondos de créditos condonables para población de escasos recursos, mérito académico, posgrados y de especial protección constitucional.</t>
  </si>
  <si>
    <t>Ministerio de Educación Nacional; Departamento Nacional de Planeación; Instituto Colombiano de Crédito Educativo y Estudios Técnicos en el Exterior</t>
  </si>
  <si>
    <t>Sumatoria estudiantes beneficiados</t>
  </si>
  <si>
    <t>Estudiantes con esquemas de condonación, subsidio de sostenimiento y tasa de interés beneficiados.</t>
  </si>
  <si>
    <t>Departamento Nacional de Planeación; Ministerio de Educación Nacional</t>
  </si>
  <si>
    <t>Porcentaje de avance en la evaluación de impacto de mediano plazo del programa Ser Pilo Paga.</t>
  </si>
  <si>
    <t>fcastro@dnp.gov.co; rcamargo@mineducacion.gov.co</t>
  </si>
  <si>
    <t>2.2</t>
  </si>
  <si>
    <t>Felipe Castro Pachón; Raúl Camargo Medina</t>
  </si>
  <si>
    <t>Dirección de Seguimiento y Evaluación de Políticas Públicas; Dirección de Fomento de la Educación Superior/Subdirección de Apoyo a la Gestión de las Instituciones de Educación Superior</t>
  </si>
  <si>
    <t>2.3</t>
  </si>
  <si>
    <t>Sí, 2.3</t>
  </si>
  <si>
    <t>2.3 Evaluar el impacto de mediano plazo del programa Ser Pilo Paga con el fin de determinar los ajustes que se requieran en futuras aplicaciones.</t>
  </si>
  <si>
    <t>Documento CONPES Nro:</t>
  </si>
  <si>
    <t>Fecha de aprobación:</t>
  </si>
  <si>
    <t>Porcentaje de avance de la implementación de mecanismos que pemitan garantizar la sostenibilidad financiera del programa Ser Pilo Paga, con respecto al aumento de costos de matrícula de las Instituciones de Educación Superior vinculadas al programa.</t>
  </si>
  <si>
    <t>arojas@icetex.gov.co; vvenegas@mineducacion.gov.co</t>
  </si>
  <si>
    <t>Ángela Rojas; Alejandro Venegas</t>
  </si>
  <si>
    <r>
      <t>Porcentaje de avance en la de implementación de la</t>
    </r>
    <r>
      <rPr>
        <b/>
        <sz val="10"/>
        <rFont val="Arial Narrow"/>
        <family val="2"/>
      </rPr>
      <t xml:space="preserve"> </t>
    </r>
    <r>
      <rPr>
        <sz val="10"/>
        <rFont val="Arial Narrow"/>
        <family val="2"/>
      </rPr>
      <t>cuarta versión del programa Ser Pilo Paga 4.</t>
    </r>
  </si>
  <si>
    <t>Helga Hernández; Raúl Camargo Medina</t>
  </si>
  <si>
    <t>hehernandez@mineducacion.gov.co; rcamargo@mineducacion.gov.co</t>
  </si>
  <si>
    <t>Objetivo 1. Promover el acceso a educación superior y garantizar la financiación hasta el 2023 de la matrícula para todas las cohortes de estudiantes con mérito académico, de escasos recursos y de especial protección constitucional que acceden a los programas de créditos condonables del Icetex.</t>
  </si>
  <si>
    <t>Objetivo 2. Promover la permanencia y graduación de educación superior de estudiantes con mérito académico, de escasos recursos y de especial protección constitucional a través de la garantía de existencia de subsidios de tasa de interés, sostenimiento y de condonación de créditos educativos.</t>
  </si>
  <si>
    <t>1.2 Implementar la cuarta versión del programa Ser Pilo Paga.</t>
  </si>
  <si>
    <t>1.3 Beneficiar a estudiantes con mérito académico, de escasos recursos y de especial protección constitucional con créditos condonables.</t>
  </si>
  <si>
    <t>1.4 Garantizar la financiación hasta el 2023 de las cuatro cohortes del programa Ser Pilo Paga y de los créditos condonables para población de especial protección constitucional, mérito académico y postgrado.</t>
  </si>
  <si>
    <t>1.5 Formular los nuevos lineamientos para la selección de beneficiarios de los fondos de créditos condonables para población de escasos recursos, mérito académico, posgrados y de especial protección constitucional.</t>
  </si>
  <si>
    <t>2.1 Garantizar la financiación de los esquemas de condonación, subsidio de sostenimiento y de tasa de interés para las cohortes de todas las líneas de crédito del Icetex.</t>
  </si>
  <si>
    <t>2.2 Beneficiar a estudiantes con esquemas de condonación, subsidio de sostenimiento y de tasa de interés para las cohortes de todas las líneas de crédito del Icetex.</t>
  </si>
  <si>
    <t>Corte No. 1: 06/2017</t>
  </si>
  <si>
    <t>Recursos asignados para las acciones y sus fuentes
(Millones de pesos)</t>
  </si>
  <si>
    <t>Recursos 2</t>
  </si>
  <si>
    <t>Sumatoria del porcentaje de avance en la implementación de la tercera versión del programa Ser Pilo Paga
Hito 1: Elección de beneficiarios de la versión del programa Ser Pilo Paga=30%.
Hito 2: Adjudicación de créditos-beca de la tercera versión del programa Ser Pilo Paga=30%.
Hito 3: Desembolso de montos asociados=40%.</t>
  </si>
  <si>
    <t>Corte No. 2: 12/2017</t>
  </si>
  <si>
    <t>1.5</t>
  </si>
  <si>
    <t>Sumatoria del porcentaje de avance de la implementación de mecanismos que pemitan garantizar la sostenibilidad financiera del programa Ser Pilo Paga, con respecto al aumento de costos de matrícula de las Instituciones de Educación Superior (IES) vinculadas al programa
Hito 1: Definición y socialización de ICES con las IES vinculadas al programa Ser Pilo Paga=25%.
Hito 2: Ejecución de los procesos de legalización y renovación de los créditos condonables=25%.
Hito 3: Verificación de los valores de matrícula reportados por las IES en la legalización o renovación=25%.
Hito 4: Definición y socialización de los mecanismos para garantizar la sostenibilidad financiera del programa Ser Pilo Paga, con respecto al aumento de costos de matrícula de las Instituciones de Educación Superior (IES) vinculadas al programa=25%.</t>
  </si>
  <si>
    <t xml:space="preserve">(Sumatoria esquemas de financiación con aval fiscal tramitado/ Total de esquemas de financiación)*100 
Nota: Se espera el trámite de al menos uno de los tres esquemas de financiamiento existentes. </t>
  </si>
  <si>
    <t>1.1. Terminar de implementar la tercera versión del programa Ser Pilo Paga.</t>
  </si>
  <si>
    <t>Sumatoria del porcentaje de avance en la implementación de la cuarta versión del programa Ser Pilo Paga.
Hito 1: Elección de beneficiarios de la cuarta versión del programa Ser Pilo Paga convocatoria nacional y capítulos especiales Mocoa y Pazcífico =30%.
Hito 2: Adjudicación de créditos-beca de la cuarta versión del programa Ser Pilo Paga=30%.
Hito 3: Desembolso de montos asociados=40%.</t>
  </si>
  <si>
    <t>Porcentaje de esquemas de financiación con aval fiscal tramitado.</t>
  </si>
  <si>
    <t>Sumatoria de estudiantes beneficiados*
*Se incluyen 51 cupos para Mocoa y 158 para Plan Pazcifico</t>
  </si>
  <si>
    <t>PGN - Nación</t>
  </si>
  <si>
    <t>1.6 Implementar mecanismos que pemitan garantizar la sostenibilidad financiera del programa Ser Pilo Paga, con respecto al aumento de costos de matrícula de las Instituciones de Educación Superior vinculadas al programa.</t>
  </si>
  <si>
    <t>PGN - Nación- Funcionamiento</t>
  </si>
  <si>
    <t>PNG - Nación - Funcionamiento</t>
  </si>
  <si>
    <t>1.6</t>
  </si>
  <si>
    <t>Sumatoria del porcentaje de avance en la evaluación de impacto de mediano plazo del programa Ser Pilo Paga
Hito 1: Elaboración del diseño de la evaluación=20%.
Hito 2: Elaboración de los términos de referencia=10%.
Hito 3: Adjudicación de concurso de méritos=10%.
Hito 4: Realización de la evaluación de impacto=40%.
Hito 5: Socialización de resultados finales=20%.</t>
  </si>
  <si>
    <t>PGN- Nación</t>
  </si>
  <si>
    <t>MODIFICACIÓN DEL DOCUMENTO CONPES 3880 DECLARACIÓN DE IMPORTANCIA ESTRATÉGICA DEL PROYECTO DE INVERSIÓN APOYO PARA FOMENTAR EL ACCESO CON CALIDAD A LA EDUCACIÓN SUPERIOR A TRAVÉS DE INCENTIVOS A LA DEMANDA EN COLOMBIA.</t>
  </si>
  <si>
    <t>Continuar con las políticas de promoción del acceso y graduación en educación superior de estudiantes con mérito académico y de escasos recursos, con el fin de garantizar el financiamiento de una cuarta cohorte del programa Ser Pilo Paga.</t>
  </si>
  <si>
    <t>Dirección de Fomento de la Educación Superior/Subdirección de Apoyo a la Gestión de las Instituciones de Educación Superior; Vicepresidencia de Fondos en Administración</t>
  </si>
  <si>
    <t>Raúl Camargo Medina; Ángela Rojas</t>
  </si>
  <si>
    <t>rcamargo@mineducacion.gov.co; arojas@icetex.gov.co</t>
  </si>
  <si>
    <t>Alejandro Venegas; Ángela Rojas</t>
  </si>
  <si>
    <t>vvenegas@mineducacion.gov.co; arojas@icetex.gov.co</t>
  </si>
  <si>
    <t xml:space="preserve">(Sumatoria de fondos con vigencia futura/ Total de fondos)*100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</si>
</sst>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2" formatCode="_-&quot;$&quot;* #,##0_-;\-&quot;$&quot;* #,##0_-;_-&quot;$&quot;* &quot;-&quot;_-;_-@_-"/>
    <numFmt numFmtId="41" formatCode="_-* #,##0_-;\-* #,##0_-;_-* &quot;-&quot;_-;_-@_-"/>
    <numFmt numFmtId="164" formatCode="&quot;$&quot;\ #,##0;\-&quot;$&quot;\ #,##0"/>
    <numFmt numFmtId="165" formatCode="_(&quot;$&quot;\ * #,##0.00_);_(&quot;$&quot;\ * \(#,##0.00\);_(&quot;$&quot;\ * &quot;-&quot;??_);_(@_)"/>
    <numFmt numFmtId="166" formatCode="_ * #,##0.00_ ;_ * \-#,##0.00_ ;_ * &quot;-&quot;??_ ;_ @_ "/>
    <numFmt numFmtId="167" formatCode="_ * #,##0_ ;_ * \-#,##0_ ;_ * &quot;-&quot;??_ ;_ @_ "/>
    <numFmt numFmtId="168" formatCode="_-* #,##0\ &quot;Pts&quot;_-;\-* #,##0\ &quot;Pts&quot;_-;_-* &quot;-&quot;\ &quot;Pts&quot;_-;_-@_-"/>
    <numFmt numFmtId="169" formatCode="_-* #,##0\ _P_t_s_-;\-* #,##0\ _P_t_s_-;_-* &quot;-&quot;\ _P_t_s_-;_-@_-"/>
    <numFmt numFmtId="170" formatCode="#.##000"/>
    <numFmt numFmtId="171" formatCode="\$#,#00"/>
    <numFmt numFmtId="172" formatCode="%#,#00"/>
    <numFmt numFmtId="173" formatCode="#,#00"/>
    <numFmt numFmtId="174" formatCode="#.##0,"/>
    <numFmt numFmtId="175" formatCode="\$#,"/>
    <numFmt numFmtId="176" formatCode="\$#,##0.00\ ;\(\$#,##0.00\)"/>
    <numFmt numFmtId="177" formatCode="#,##0.000;\-#,##0.000"/>
    <numFmt numFmtId="178" formatCode="_ [$€-2]\ * #,##0.00_ ;_ [$€-2]\ * \-#,##0.00_ ;_ [$€-2]\ * &quot;-&quot;??_ "/>
    <numFmt numFmtId="179" formatCode="0.0%"/>
    <numFmt numFmtId="180" formatCode="_(&quot;$&quot;\ * #,##0_);_(&quot;$&quot;\ * \(#,##0\);_(&quot;$&quot;\ * &quot;-&quot;??_);_(@_)"/>
    <numFmt numFmtId="181" formatCode="dd/mm/yyyy;@"/>
    <numFmt numFmtId="182" formatCode="[$-1240A]0.00%"/>
    <numFmt numFmtId="183" formatCode="[$-1240A]0.00"/>
  </numFmts>
  <fonts count="47">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b/>
      <sz val="1"/>
      <color indexed="8"/>
      <name val="Courier"/>
      <family val="3"/>
    </font>
    <font>
      <sz val="1"/>
      <color indexed="8"/>
      <name val="Courier"/>
      <family val="3"/>
    </font>
    <font>
      <sz val="12"/>
      <name val="Arial MT"/>
    </font>
    <font>
      <sz val="8"/>
      <name val="Arial"/>
      <family val="2"/>
    </font>
    <font>
      <sz val="12"/>
      <color indexed="24"/>
      <name val="Modern"/>
      <family val="3"/>
      <charset val="255"/>
    </font>
    <font>
      <b/>
      <sz val="18"/>
      <color indexed="24"/>
      <name val="Modern"/>
      <family val="3"/>
      <charset val="255"/>
    </font>
    <font>
      <b/>
      <sz val="12"/>
      <color indexed="24"/>
      <name val="Modern"/>
      <family val="3"/>
      <charset val="255"/>
    </font>
    <font>
      <sz val="12"/>
      <name val="Arial Narrow"/>
      <family val="2"/>
    </font>
    <font>
      <b/>
      <sz val="11"/>
      <name val="Arial Narrow"/>
      <family val="2"/>
    </font>
    <font>
      <b/>
      <sz val="10"/>
      <name val="Arial Narrow"/>
      <family val="2"/>
    </font>
    <font>
      <b/>
      <sz val="12"/>
      <color theme="0"/>
      <name val="Arial Narrow"/>
      <family val="2"/>
    </font>
    <font>
      <sz val="11"/>
      <name val="Arial Narrow"/>
      <family val="2"/>
    </font>
    <font>
      <b/>
      <sz val="10"/>
      <name val="Arial"/>
      <family val="2"/>
    </font>
    <font>
      <b/>
      <sz val="10"/>
      <color rgb="FFFF0000"/>
      <name val="Arial"/>
      <family val="2"/>
    </font>
    <font>
      <b/>
      <sz val="12"/>
      <name val="Arial Narrow"/>
      <family val="2"/>
    </font>
    <font>
      <b/>
      <sz val="10"/>
      <color theme="0"/>
      <name val="Arial"/>
      <family val="2"/>
    </font>
    <font>
      <b/>
      <u/>
      <sz val="11"/>
      <color theme="1"/>
      <name val="Calibri"/>
      <family val="2"/>
      <scheme val="minor"/>
    </font>
    <font>
      <b/>
      <u/>
      <sz val="11"/>
      <color rgb="FF000000"/>
      <name val="Calibri"/>
      <family val="2"/>
      <scheme val="minor"/>
    </font>
    <font>
      <sz val="11"/>
      <color rgb="FF000000"/>
      <name val="Calibri"/>
      <family val="2"/>
      <scheme val="minor"/>
    </font>
    <font>
      <b/>
      <sz val="10"/>
      <color rgb="FFC00000"/>
      <name val="Arial"/>
      <family val="2"/>
    </font>
    <font>
      <sz val="10"/>
      <color rgb="FFC00000"/>
      <name val="Arial"/>
      <family val="2"/>
    </font>
    <font>
      <sz val="10"/>
      <name val="Arial Narrow"/>
      <family val="2"/>
    </font>
    <font>
      <sz val="16"/>
      <color theme="0"/>
      <name val="Arial Narrow"/>
      <family val="2"/>
    </font>
    <font>
      <b/>
      <sz val="14"/>
      <name val="Arial Narrow"/>
      <family val="2"/>
    </font>
    <font>
      <u/>
      <sz val="10"/>
      <color indexed="12"/>
      <name val="Arial"/>
      <family val="2"/>
    </font>
    <font>
      <sz val="14"/>
      <color theme="4"/>
      <name val="Arial Narrow"/>
      <family val="2"/>
    </font>
    <font>
      <sz val="14"/>
      <name val="Arial Narrow"/>
      <family val="2"/>
    </font>
    <font>
      <sz val="14"/>
      <color theme="1"/>
      <name val="Calibri"/>
      <family val="2"/>
      <scheme val="minor"/>
    </font>
    <font>
      <u/>
      <sz val="14"/>
      <name val="Arial Narrow"/>
      <family val="2"/>
    </font>
    <font>
      <u/>
      <sz val="14"/>
      <color indexed="12"/>
      <name val="Arial"/>
      <family val="2"/>
    </font>
    <font>
      <b/>
      <sz val="10"/>
      <color theme="1"/>
      <name val="Arial Narrow"/>
      <family val="2"/>
    </font>
    <font>
      <sz val="10"/>
      <color theme="1"/>
      <name val="Arial Narrow"/>
      <family val="2"/>
    </font>
    <font>
      <sz val="10"/>
      <color rgb="FFFF0000"/>
      <name val="Arial"/>
      <family val="2"/>
    </font>
    <font>
      <sz val="10"/>
      <color theme="8"/>
      <name val="Arial"/>
      <family val="2"/>
    </font>
    <font>
      <b/>
      <vertAlign val="superscript"/>
      <sz val="11"/>
      <name val="Arial Narrow"/>
      <family val="2"/>
    </font>
    <font>
      <b/>
      <vertAlign val="superscript"/>
      <sz val="10"/>
      <name val="Arial Narrow"/>
      <family val="2"/>
    </font>
    <font>
      <sz val="10"/>
      <name val="Arial"/>
      <family val="2"/>
    </font>
    <font>
      <b/>
      <sz val="18"/>
      <color theme="0"/>
      <name val="Arial Narrow"/>
      <family val="2"/>
    </font>
    <font>
      <sz val="10"/>
      <name val="Arial"/>
      <family val="2"/>
    </font>
    <font>
      <sz val="11"/>
      <name val="Calibri"/>
      <family val="2"/>
    </font>
    <font>
      <b/>
      <sz val="10"/>
      <color rgb="FF000000"/>
      <name val="Arial Narrow"/>
      <family val="2"/>
    </font>
    <font>
      <sz val="10"/>
      <color rgb="FF000000"/>
      <name val="Arial Narrow"/>
      <family val="2"/>
    </font>
  </fonts>
  <fills count="8">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rgb="FFD9D9D9"/>
      </patternFill>
    </fill>
    <fill>
      <patternFill patternType="solid">
        <fgColor theme="8" tint="0.79998168889431442"/>
        <bgColor indexed="64"/>
      </patternFill>
    </fill>
  </fills>
  <borders count="81">
    <border>
      <left/>
      <right/>
      <top/>
      <bottom/>
      <diagonal/>
    </border>
    <border>
      <left style="thin">
        <color auto="1"/>
      </left>
      <right/>
      <top style="thin">
        <color auto="1"/>
      </top>
      <bottom/>
      <diagonal/>
    </border>
    <border>
      <left/>
      <right/>
      <top style="double">
        <color auto="1"/>
      </top>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double">
        <color auto="1"/>
      </left>
      <right/>
      <top/>
      <bottom style="double">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right style="double">
        <color auto="1"/>
      </right>
      <top style="double">
        <color auto="1"/>
      </top>
      <bottom/>
      <diagonal/>
    </border>
    <border>
      <left style="double">
        <color auto="1"/>
      </left>
      <right style="double">
        <color auto="1"/>
      </right>
      <top style="double">
        <color auto="1"/>
      </top>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hair">
        <color auto="1"/>
      </bottom>
      <diagonal/>
    </border>
    <border>
      <left style="medium">
        <color auto="1"/>
      </left>
      <right style="thin">
        <color auto="1"/>
      </right>
      <top style="hair">
        <color auto="1"/>
      </top>
      <bottom style="medium">
        <color auto="1"/>
      </bottom>
      <diagonal/>
    </border>
    <border>
      <left style="double">
        <color auto="1"/>
      </left>
      <right/>
      <top/>
      <bottom/>
      <diagonal/>
    </border>
    <border>
      <left/>
      <right style="double">
        <color auto="1"/>
      </right>
      <top/>
      <bottom/>
      <diagonal/>
    </border>
    <border>
      <left/>
      <right/>
      <top style="thin">
        <color auto="1"/>
      </top>
      <bottom style="thin">
        <color auto="1"/>
      </bottom>
      <diagonal/>
    </border>
    <border>
      <left/>
      <right style="double">
        <color auto="1"/>
      </right>
      <top/>
      <bottom style="double">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top style="thin">
        <color auto="1"/>
      </top>
      <bottom/>
      <diagonal/>
    </border>
    <border>
      <left style="medium">
        <color auto="1"/>
      </left>
      <right style="thin">
        <color auto="1"/>
      </right>
      <top style="thin">
        <color auto="1"/>
      </top>
      <bottom/>
      <diagonal/>
    </border>
    <border>
      <left style="thin">
        <color auto="1"/>
      </left>
      <right/>
      <top style="thin">
        <color auto="1"/>
      </top>
      <bottom style="thin">
        <color theme="0" tint="-0.34998626667073579"/>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diagonal/>
    </border>
    <border>
      <left style="medium">
        <color auto="1"/>
      </left>
      <right/>
      <top style="thin">
        <color auto="1"/>
      </top>
      <bottom style="hair">
        <color auto="1"/>
      </bottom>
      <diagonal/>
    </border>
    <border>
      <left style="medium">
        <color auto="1"/>
      </left>
      <right/>
      <top style="hair">
        <color auto="1"/>
      </top>
      <bottom style="hair">
        <color auto="1"/>
      </bottom>
      <diagonal/>
    </border>
    <border>
      <left/>
      <right/>
      <top/>
      <bottom style="thin">
        <color auto="1"/>
      </bottom>
      <diagonal/>
    </border>
    <border>
      <left/>
      <right/>
      <top style="medium">
        <color auto="1"/>
      </top>
      <bottom style="medium">
        <color auto="1"/>
      </bottom>
      <diagonal/>
    </border>
    <border>
      <left style="medium">
        <color auto="1"/>
      </left>
      <right style="thin">
        <color auto="1"/>
      </right>
      <top style="hair">
        <color auto="1"/>
      </top>
      <bottom style="hair">
        <color auto="1"/>
      </bottom>
      <diagonal/>
    </border>
    <border>
      <left/>
      <right/>
      <top style="thin">
        <color auto="1"/>
      </top>
      <bottom style="thin">
        <color theme="0" tint="-0.34998626667073579"/>
      </bottom>
      <diagonal/>
    </border>
    <border>
      <left/>
      <right style="medium">
        <color auto="1"/>
      </right>
      <top style="thin">
        <color auto="1"/>
      </top>
      <bottom style="thin">
        <color theme="0" tint="-0.34998626667073579"/>
      </bottom>
      <diagonal/>
    </border>
    <border>
      <left style="thin">
        <color auto="1"/>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thin">
        <color auto="1"/>
      </left>
      <right/>
      <top style="thin">
        <color theme="0" tint="-0.34998626667073579"/>
      </top>
      <bottom style="medium">
        <color auto="1"/>
      </bottom>
      <diagonal/>
    </border>
    <border>
      <left/>
      <right/>
      <top style="thin">
        <color theme="0" tint="-0.34998626667073579"/>
      </top>
      <bottom style="medium">
        <color auto="1"/>
      </bottom>
      <diagonal/>
    </border>
    <border>
      <left/>
      <right style="medium">
        <color auto="1"/>
      </right>
      <top style="thin">
        <color theme="0" tint="-0.34998626667073579"/>
      </top>
      <bottom style="medium">
        <color auto="1"/>
      </bottom>
      <diagonal/>
    </border>
    <border>
      <left style="medium">
        <color auto="1"/>
      </left>
      <right/>
      <top/>
      <bottom/>
      <diagonal/>
    </border>
    <border>
      <left/>
      <right style="thin">
        <color auto="1"/>
      </right>
      <top/>
      <bottom style="thin">
        <color auto="1"/>
      </bottom>
      <diagonal/>
    </border>
    <border>
      <left style="thin">
        <color auto="1"/>
      </left>
      <right style="medium">
        <color auto="1"/>
      </right>
      <top/>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top style="medium">
        <color auto="1"/>
      </top>
      <bottom/>
      <diagonal/>
    </border>
    <border>
      <left style="thin">
        <color rgb="FF000000"/>
      </left>
      <right style="medium">
        <color auto="1"/>
      </right>
      <top style="thin">
        <color auto="1"/>
      </top>
      <bottom/>
      <diagonal/>
    </border>
    <border>
      <left style="thin">
        <color auto="1"/>
      </left>
      <right/>
      <top style="thin">
        <color rgb="FF000000"/>
      </top>
      <bottom style="thin">
        <color rgb="FF000000"/>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s>
  <cellStyleXfs count="49">
    <xf numFmtId="0" fontId="0" fillId="0" borderId="0"/>
    <xf numFmtId="0" fontId="5" fillId="0" borderId="0">
      <protection locked="0"/>
    </xf>
    <xf numFmtId="0" fontId="5" fillId="0" borderId="0">
      <protection locked="0"/>
    </xf>
    <xf numFmtId="170" fontId="6" fillId="0" borderId="0">
      <protection locked="0"/>
    </xf>
    <xf numFmtId="169" fontId="4" fillId="0" borderId="0" applyFont="0" applyFill="0" applyBorder="0" applyAlignment="0" applyProtection="0"/>
    <xf numFmtId="0" fontId="3" fillId="0" borderId="0">
      <protection locked="0"/>
    </xf>
    <xf numFmtId="174" fontId="6" fillId="0" borderId="0">
      <protection locked="0"/>
    </xf>
    <xf numFmtId="171" fontId="6" fillId="0" borderId="0">
      <protection locked="0"/>
    </xf>
    <xf numFmtId="168" fontId="4" fillId="0" borderId="0" applyFont="0" applyFill="0" applyBorder="0" applyAlignment="0" applyProtection="0"/>
    <xf numFmtId="0" fontId="3" fillId="0" borderId="0">
      <protection locked="0"/>
    </xf>
    <xf numFmtId="175" fontId="6" fillId="0" borderId="0">
      <protection locked="0"/>
    </xf>
    <xf numFmtId="0" fontId="6" fillId="0" borderId="0">
      <protection locked="0"/>
    </xf>
    <xf numFmtId="178" fontId="3" fillId="0" borderId="0" applyFont="0" applyFill="0" applyBorder="0" applyAlignment="0" applyProtection="0"/>
    <xf numFmtId="0" fontId="6" fillId="0" borderId="0">
      <protection locked="0"/>
    </xf>
    <xf numFmtId="173" fontId="6" fillId="0" borderId="0">
      <protection locked="0"/>
    </xf>
    <xf numFmtId="173" fontId="6" fillId="0" borderId="0">
      <protection locked="0"/>
    </xf>
    <xf numFmtId="0" fontId="6" fillId="0" borderId="0">
      <protection locked="0"/>
    </xf>
    <xf numFmtId="0" fontId="5" fillId="0" borderId="0">
      <protection locked="0"/>
    </xf>
    <xf numFmtId="0" fontId="5" fillId="0" borderId="0">
      <protection locked="0"/>
    </xf>
    <xf numFmtId="0" fontId="5" fillId="0" borderId="0">
      <protection locked="0"/>
    </xf>
    <xf numFmtId="166" fontId="3" fillId="0" borderId="0" applyFont="0" applyFill="0" applyBorder="0" applyAlignment="0" applyProtection="0"/>
    <xf numFmtId="171" fontId="6" fillId="0" borderId="0">
      <protection locked="0"/>
    </xf>
    <xf numFmtId="177" fontId="3" fillId="0" borderId="0">
      <protection locked="0"/>
    </xf>
    <xf numFmtId="172" fontId="6" fillId="0" borderId="0">
      <protection locked="0"/>
    </xf>
    <xf numFmtId="9" fontId="3" fillId="0" borderId="0" applyFont="0" applyFill="0" applyBorder="0" applyAlignment="0" applyProtection="0"/>
    <xf numFmtId="170" fontId="6" fillId="0" borderId="0">
      <protection locked="0"/>
    </xf>
    <xf numFmtId="164" fontId="7" fillId="0" borderId="0">
      <protection locked="0"/>
    </xf>
    <xf numFmtId="39" fontId="8" fillId="0" borderId="1" applyFill="0">
      <alignment horizontal="left"/>
    </xf>
    <xf numFmtId="0" fontId="3" fillId="0" borderId="0" applyNumberFormat="0"/>
    <xf numFmtId="0" fontId="6" fillId="0" borderId="2">
      <protection locked="0"/>
    </xf>
    <xf numFmtId="0" fontId="9" fillId="0" borderId="0" applyProtection="0"/>
    <xf numFmtId="176" fontId="9" fillId="0" borderId="0" applyProtection="0"/>
    <xf numFmtId="0" fontId="10" fillId="0" borderId="0" applyProtection="0"/>
    <xf numFmtId="0" fontId="11" fillId="0" borderId="0" applyProtection="0"/>
    <xf numFmtId="0" fontId="9" fillId="0" borderId="3" applyProtection="0"/>
    <xf numFmtId="0" fontId="9" fillId="0" borderId="0"/>
    <xf numFmtId="10" fontId="9" fillId="0" borderId="0" applyProtection="0"/>
    <xf numFmtId="0" fontId="9" fillId="0" borderId="0"/>
    <xf numFmtId="2" fontId="9" fillId="0" borderId="0" applyProtection="0"/>
    <xf numFmtId="4" fontId="9" fillId="0" borderId="0" applyProtection="0"/>
    <xf numFmtId="0" fontId="2" fillId="0" borderId="0"/>
    <xf numFmtId="0" fontId="3" fillId="0" borderId="0"/>
    <xf numFmtId="0" fontId="29" fillId="0" borderId="0" applyNumberFormat="0" applyFill="0" applyBorder="0" applyAlignment="0" applyProtection="0">
      <alignment vertical="top"/>
      <protection locked="0"/>
    </xf>
    <xf numFmtId="165" fontId="41" fillId="0" borderId="0" applyFont="0" applyFill="0" applyBorder="0" applyAlignment="0" applyProtection="0"/>
    <xf numFmtId="39" fontId="4" fillId="0" borderId="1" applyFill="0">
      <alignment horizontal="left"/>
    </xf>
    <xf numFmtId="0" fontId="1" fillId="0" borderId="0"/>
    <xf numFmtId="42" fontId="43" fillId="0" borderId="0" applyFont="0" applyFill="0" applyBorder="0" applyAlignment="0" applyProtection="0"/>
    <xf numFmtId="0" fontId="23" fillId="0" borderId="0"/>
    <xf numFmtId="41" fontId="3" fillId="0" borderId="0" applyFont="0" applyFill="0" applyBorder="0" applyAlignment="0" applyProtection="0"/>
  </cellStyleXfs>
  <cellXfs count="310">
    <xf numFmtId="0" fontId="0" fillId="0" borderId="0" xfId="0"/>
    <xf numFmtId="0" fontId="17" fillId="0" borderId="0" xfId="0" applyFont="1"/>
    <xf numFmtId="0" fontId="20" fillId="2" borderId="15" xfId="0" applyFont="1" applyFill="1" applyBorder="1" applyAlignment="1">
      <alignment horizontal="center" vertical="center"/>
    </xf>
    <xf numFmtId="0" fontId="15" fillId="2" borderId="14" xfId="0" applyFont="1" applyFill="1" applyBorder="1" applyAlignment="1">
      <alignment horizontal="center" vertical="center"/>
    </xf>
    <xf numFmtId="0" fontId="21" fillId="0" borderId="23" xfId="0" applyFont="1" applyBorder="1" applyAlignment="1">
      <alignment vertical="center" wrapText="1"/>
    </xf>
    <xf numFmtId="0" fontId="21" fillId="0" borderId="24" xfId="0" applyFont="1" applyBorder="1" applyAlignment="1">
      <alignment horizontal="center" vertical="center"/>
    </xf>
    <xf numFmtId="0" fontId="21" fillId="0" borderId="24" xfId="0" applyFont="1" applyBorder="1" applyAlignment="1">
      <alignment vertical="center" wrapText="1"/>
    </xf>
    <xf numFmtId="0" fontId="22" fillId="0" borderId="24" xfId="0" applyFont="1" applyBorder="1" applyAlignment="1">
      <alignment vertical="center" wrapText="1"/>
    </xf>
    <xf numFmtId="0" fontId="21" fillId="0" borderId="25" xfId="0" applyFont="1" applyBorder="1" applyAlignment="1">
      <alignment vertical="center" wrapText="1"/>
    </xf>
    <xf numFmtId="0" fontId="0" fillId="0" borderId="26" xfId="0" applyNumberFormat="1" applyFont="1" applyBorder="1" applyAlignment="1">
      <alignment horizontal="center" vertical="center"/>
    </xf>
    <xf numFmtId="0" fontId="0" fillId="0" borderId="4" xfId="0" applyNumberFormat="1" applyFont="1" applyBorder="1" applyAlignment="1">
      <alignment vertical="center" wrapText="1"/>
    </xf>
    <xf numFmtId="0" fontId="0" fillId="0" borderId="4" xfId="0" applyFont="1" applyBorder="1" applyAlignment="1">
      <alignment wrapText="1"/>
    </xf>
    <xf numFmtId="0" fontId="23" fillId="0" borderId="4" xfId="0" applyFont="1" applyBorder="1" applyAlignment="1">
      <alignment vertical="center" wrapText="1"/>
    </xf>
    <xf numFmtId="0" fontId="0" fillId="0" borderId="4" xfId="0" applyFont="1" applyBorder="1" applyAlignment="1">
      <alignment vertical="center" wrapText="1"/>
    </xf>
    <xf numFmtId="0" fontId="0" fillId="0" borderId="27" xfId="0" applyBorder="1" applyAlignment="1">
      <alignment vertical="center" wrapText="1"/>
    </xf>
    <xf numFmtId="0" fontId="0" fillId="0" borderId="4" xfId="0" applyBorder="1"/>
    <xf numFmtId="0" fontId="0" fillId="0" borderId="4" xfId="0" applyFont="1" applyBorder="1"/>
    <xf numFmtId="0" fontId="0" fillId="0" borderId="27" xfId="0" applyBorder="1"/>
    <xf numFmtId="0" fontId="23" fillId="0" borderId="4" xfId="0" applyFont="1" applyBorder="1" applyAlignment="1">
      <alignment horizontal="left" vertical="center"/>
    </xf>
    <xf numFmtId="0" fontId="0" fillId="0" borderId="4" xfId="0" applyBorder="1" applyAlignment="1">
      <alignment wrapText="1"/>
    </xf>
    <xf numFmtId="0" fontId="23" fillId="0" borderId="4" xfId="0" applyNumberFormat="1" applyFont="1" applyBorder="1" applyAlignment="1">
      <alignment vertical="center" wrapText="1"/>
    </xf>
    <xf numFmtId="0" fontId="0" fillId="0" borderId="28" xfId="0" applyNumberFormat="1" applyFont="1" applyFill="1" applyBorder="1" applyAlignment="1">
      <alignment horizontal="center" vertical="center"/>
    </xf>
    <xf numFmtId="0" fontId="0" fillId="0" borderId="16" xfId="0" applyNumberFormat="1" applyFont="1" applyFill="1" applyBorder="1" applyAlignment="1">
      <alignment vertical="center" wrapText="1"/>
    </xf>
    <xf numFmtId="0" fontId="0" fillId="0" borderId="16" xfId="0" applyBorder="1"/>
    <xf numFmtId="0" fontId="0" fillId="0" borderId="29" xfId="0" applyBorder="1"/>
    <xf numFmtId="0" fontId="12" fillId="0" borderId="0" xfId="0" applyFont="1" applyFill="1" applyBorder="1" applyAlignment="1" applyProtection="1">
      <alignment vertical="center"/>
    </xf>
    <xf numFmtId="9" fontId="12" fillId="0" borderId="0" xfId="0" applyNumberFormat="1" applyFont="1" applyFill="1" applyBorder="1" applyAlignment="1" applyProtection="1">
      <alignment vertical="center"/>
    </xf>
    <xf numFmtId="3" fontId="12" fillId="0" borderId="0" xfId="0" applyNumberFormat="1" applyFont="1" applyFill="1" applyBorder="1" applyAlignment="1" applyProtection="1">
      <alignment vertical="center"/>
    </xf>
    <xf numFmtId="0" fontId="12" fillId="0" borderId="0" xfId="0" applyFont="1" applyFill="1" applyBorder="1" applyAlignment="1" applyProtection="1">
      <alignment vertical="center" wrapText="1"/>
    </xf>
    <xf numFmtId="9" fontId="12" fillId="0" borderId="0" xfId="0" applyNumberFormat="1" applyFont="1" applyFill="1" applyBorder="1" applyAlignment="1" applyProtection="1">
      <alignment vertical="center" wrapText="1"/>
    </xf>
    <xf numFmtId="3" fontId="12" fillId="0" borderId="0" xfId="0" applyNumberFormat="1" applyFont="1" applyFill="1" applyBorder="1" applyAlignment="1" applyProtection="1">
      <alignment vertical="center" wrapText="1"/>
    </xf>
    <xf numFmtId="0" fontId="17" fillId="0" borderId="0" xfId="0" applyFont="1" applyAlignment="1">
      <alignment vertical="center"/>
    </xf>
    <xf numFmtId="0" fontId="3" fillId="0" borderId="0" xfId="0" applyFont="1"/>
    <xf numFmtId="15" fontId="26" fillId="0" borderId="4" xfId="0" applyNumberFormat="1" applyFont="1" applyFill="1" applyBorder="1" applyAlignment="1" applyProtection="1">
      <alignment vertical="center" wrapText="1"/>
      <protection locked="0"/>
    </xf>
    <xf numFmtId="0" fontId="14" fillId="0" borderId="46" xfId="0" applyFont="1" applyFill="1" applyBorder="1" applyAlignment="1" applyProtection="1">
      <alignment vertical="center" wrapText="1"/>
      <protection locked="0"/>
    </xf>
    <xf numFmtId="0" fontId="14" fillId="0" borderId="47" xfId="0" applyFont="1" applyFill="1" applyBorder="1" applyAlignment="1" applyProtection="1">
      <alignment vertical="center" wrapText="1"/>
      <protection locked="0"/>
    </xf>
    <xf numFmtId="0" fontId="26" fillId="0" borderId="34" xfId="0" applyFont="1" applyFill="1" applyBorder="1" applyAlignment="1" applyProtection="1">
      <alignment horizontal="left" vertical="top" wrapText="1"/>
      <protection locked="0"/>
    </xf>
    <xf numFmtId="0" fontId="26" fillId="0" borderId="54" xfId="0" applyFont="1" applyFill="1" applyBorder="1" applyAlignment="1" applyProtection="1">
      <alignment horizontal="left" vertical="top" wrapText="1"/>
      <protection locked="0"/>
    </xf>
    <xf numFmtId="0" fontId="26" fillId="0" borderId="55" xfId="0" applyFont="1" applyFill="1" applyBorder="1" applyAlignment="1" applyProtection="1">
      <alignment horizontal="left" vertical="top" wrapText="1"/>
      <protection locked="0"/>
    </xf>
    <xf numFmtId="0" fontId="26" fillId="0" borderId="56" xfId="0" applyFont="1" applyFill="1" applyBorder="1" applyAlignment="1" applyProtection="1">
      <alignment horizontal="left" vertical="top" wrapText="1"/>
      <protection locked="0"/>
    </xf>
    <xf numFmtId="0" fontId="26" fillId="0" borderId="57" xfId="0" applyFont="1" applyFill="1" applyBorder="1" applyAlignment="1" applyProtection="1">
      <alignment horizontal="left" vertical="top" wrapText="1"/>
      <protection locked="0"/>
    </xf>
    <xf numFmtId="0" fontId="26" fillId="0" borderId="58" xfId="0" applyFont="1" applyFill="1" applyBorder="1" applyAlignment="1" applyProtection="1">
      <alignment horizontal="left" vertical="top" wrapText="1"/>
      <protection locked="0"/>
    </xf>
    <xf numFmtId="0" fontId="26" fillId="0" borderId="59" xfId="0" applyFont="1" applyFill="1" applyBorder="1" applyAlignment="1" applyProtection="1">
      <alignment horizontal="left" vertical="top" wrapText="1"/>
      <protection locked="0"/>
    </xf>
    <xf numFmtId="0" fontId="26" fillId="0" borderId="60" xfId="0" applyFont="1" applyFill="1" applyBorder="1" applyAlignment="1" applyProtection="1">
      <alignment horizontal="left" vertical="top" wrapText="1"/>
      <protection locked="0"/>
    </xf>
    <xf numFmtId="0" fontId="26" fillId="0" borderId="61" xfId="0" applyFont="1" applyFill="1" applyBorder="1" applyAlignment="1" applyProtection="1">
      <alignment horizontal="left" vertical="top" wrapText="1"/>
      <protection locked="0"/>
    </xf>
    <xf numFmtId="167" fontId="14" fillId="0" borderId="26" xfId="20" applyNumberFormat="1" applyFont="1" applyFill="1" applyBorder="1" applyAlignment="1" applyProtection="1">
      <alignment horizontal="center" vertical="center" wrapText="1"/>
      <protection locked="0"/>
    </xf>
    <xf numFmtId="1" fontId="16" fillId="0" borderId="46" xfId="0" applyNumberFormat="1" applyFont="1" applyFill="1" applyBorder="1" applyAlignment="1" applyProtection="1">
      <alignment vertical="center"/>
      <protection locked="0"/>
    </xf>
    <xf numFmtId="1" fontId="16" fillId="0" borderId="47" xfId="0" applyNumberFormat="1" applyFont="1" applyFill="1" applyBorder="1" applyAlignment="1" applyProtection="1">
      <alignment vertical="center"/>
      <protection locked="0"/>
    </xf>
    <xf numFmtId="0" fontId="26" fillId="0" borderId="1" xfId="0" applyFont="1" applyFill="1" applyBorder="1" applyAlignment="1" applyProtection="1">
      <alignment horizontal="left" vertical="top"/>
      <protection locked="0"/>
    </xf>
    <xf numFmtId="0" fontId="26" fillId="0" borderId="32" xfId="0" applyFont="1" applyFill="1" applyBorder="1" applyAlignment="1" applyProtection="1">
      <alignment horizontal="left" vertical="top" wrapText="1"/>
      <protection locked="0"/>
    </xf>
    <xf numFmtId="0" fontId="26" fillId="0" borderId="48" xfId="0" applyFont="1" applyFill="1" applyBorder="1" applyAlignment="1" applyProtection="1">
      <alignment horizontal="left" vertical="top" wrapText="1"/>
      <protection locked="0"/>
    </xf>
    <xf numFmtId="0" fontId="26" fillId="0" borderId="30" xfId="0" applyFont="1" applyFill="1" applyBorder="1" applyAlignment="1" applyProtection="1">
      <alignment horizontal="left" vertical="top"/>
      <protection locked="0"/>
    </xf>
    <xf numFmtId="0" fontId="26" fillId="0" borderId="0" xfId="0" applyFont="1" applyFill="1" applyBorder="1" applyAlignment="1" applyProtection="1">
      <alignment horizontal="left" vertical="top" wrapText="1"/>
      <protection locked="0"/>
    </xf>
    <xf numFmtId="0" fontId="26" fillId="0" borderId="38" xfId="0" applyFont="1" applyFill="1" applyBorder="1" applyAlignment="1" applyProtection="1">
      <alignment horizontal="left" vertical="top" wrapText="1"/>
      <protection locked="0"/>
    </xf>
    <xf numFmtId="0" fontId="17" fillId="0" borderId="4" xfId="0" applyFont="1" applyBorder="1" applyAlignment="1">
      <alignment vertical="center"/>
    </xf>
    <xf numFmtId="0" fontId="17" fillId="0" borderId="26" xfId="0" applyFont="1" applyBorder="1" applyAlignment="1">
      <alignment vertical="center"/>
    </xf>
    <xf numFmtId="0" fontId="17" fillId="0" borderId="28" xfId="0" applyFont="1" applyBorder="1" applyAlignment="1">
      <alignment vertical="center"/>
    </xf>
    <xf numFmtId="0" fontId="17" fillId="0" borderId="16" xfId="0" applyFont="1" applyBorder="1" applyAlignment="1">
      <alignment vertical="center"/>
    </xf>
    <xf numFmtId="0" fontId="14" fillId="3" borderId="4" xfId="0" applyFont="1" applyFill="1" applyBorder="1" applyAlignment="1">
      <alignment horizontal="center" vertical="center"/>
    </xf>
    <xf numFmtId="0" fontId="17" fillId="0" borderId="4" xfId="0" applyFont="1" applyFill="1" applyBorder="1" applyAlignment="1">
      <alignment vertical="center"/>
    </xf>
    <xf numFmtId="0" fontId="17" fillId="0" borderId="16" xfId="0" applyFont="1" applyFill="1" applyBorder="1" applyAlignment="1">
      <alignment vertical="center"/>
    </xf>
    <xf numFmtId="0" fontId="13" fillId="0" borderId="51" xfId="0" applyFont="1" applyFill="1" applyBorder="1" applyAlignment="1" applyProtection="1">
      <alignment vertical="center"/>
    </xf>
    <xf numFmtId="0" fontId="13" fillId="0" borderId="63" xfId="0" applyFont="1" applyFill="1" applyBorder="1" applyAlignment="1" applyProtection="1">
      <alignment vertical="center"/>
    </xf>
    <xf numFmtId="0" fontId="12" fillId="0" borderId="43" xfId="0" applyFont="1" applyFill="1" applyBorder="1" applyAlignment="1" applyProtection="1">
      <alignment vertical="center"/>
    </xf>
    <xf numFmtId="0" fontId="13" fillId="0" borderId="43" xfId="0" applyFont="1" applyFill="1" applyBorder="1" applyAlignment="1" applyProtection="1">
      <alignment vertical="center"/>
    </xf>
    <xf numFmtId="0" fontId="13" fillId="0" borderId="21" xfId="0" applyFont="1" applyFill="1" applyBorder="1" applyAlignment="1" applyProtection="1">
      <alignment vertical="center"/>
    </xf>
    <xf numFmtId="0" fontId="14" fillId="0" borderId="45" xfId="0" applyFont="1" applyFill="1" applyBorder="1" applyAlignment="1" applyProtection="1">
      <alignment vertical="center"/>
      <protection locked="0"/>
    </xf>
    <xf numFmtId="4" fontId="14" fillId="0" borderId="5" xfId="0" applyNumberFormat="1" applyFont="1" applyFill="1" applyBorder="1" applyAlignment="1" applyProtection="1">
      <alignment horizontal="centerContinuous" vertical="center"/>
      <protection locked="0"/>
    </xf>
    <xf numFmtId="3" fontId="14" fillId="0" borderId="63" xfId="0" applyNumberFormat="1" applyFont="1" applyFill="1" applyBorder="1" applyAlignment="1" applyProtection="1">
      <alignment horizontal="centerContinuous" vertical="center"/>
      <protection locked="0"/>
    </xf>
    <xf numFmtId="0" fontId="14" fillId="3" borderId="5" xfId="0" applyFont="1" applyFill="1" applyBorder="1" applyAlignment="1" applyProtection="1">
      <alignment horizontal="centerContinuous" vertical="center" wrapText="1"/>
      <protection locked="0"/>
    </xf>
    <xf numFmtId="3" fontId="14" fillId="0" borderId="21" xfId="0" applyNumberFormat="1" applyFont="1" applyFill="1" applyBorder="1" applyAlignment="1" applyProtection="1">
      <alignment horizontal="centerContinuous" vertical="center"/>
      <protection locked="0"/>
    </xf>
    <xf numFmtId="3" fontId="14" fillId="0" borderId="51" xfId="0" applyNumberFormat="1" applyFont="1" applyFill="1" applyBorder="1" applyAlignment="1" applyProtection="1">
      <alignment horizontal="centerContinuous" vertical="center"/>
      <protection locked="0"/>
    </xf>
    <xf numFmtId="0" fontId="31" fillId="4" borderId="0" xfId="41" applyFont="1" applyFill="1" applyBorder="1" applyAlignment="1">
      <alignment vertical="center" wrapText="1"/>
    </xf>
    <xf numFmtId="0" fontId="31" fillId="4" borderId="0" xfId="42" applyFont="1" applyFill="1" applyBorder="1" applyAlignment="1" applyProtection="1">
      <alignment horizontal="right" vertical="center" wrapText="1"/>
    </xf>
    <xf numFmtId="0" fontId="31" fillId="4" borderId="0" xfId="42" applyFont="1" applyFill="1" applyBorder="1" applyAlignment="1" applyProtection="1">
      <alignment horizontal="center" vertical="center" wrapText="1"/>
    </xf>
    <xf numFmtId="0" fontId="31" fillId="4" borderId="0" xfId="42" applyFont="1" applyFill="1" applyBorder="1" applyAlignment="1" applyProtection="1">
      <alignment horizontal="right" vertical="center"/>
    </xf>
    <xf numFmtId="0" fontId="31" fillId="4" borderId="0" xfId="41" applyFont="1" applyFill="1" applyBorder="1" applyAlignment="1">
      <alignment horizontal="left" vertical="center" wrapText="1"/>
    </xf>
    <xf numFmtId="0" fontId="31" fillId="4" borderId="0" xfId="41" applyFont="1" applyFill="1" applyBorder="1" applyAlignment="1">
      <alignment horizontal="center" vertical="center" wrapText="1"/>
    </xf>
    <xf numFmtId="0" fontId="0" fillId="3" borderId="10" xfId="0" applyFill="1" applyBorder="1" applyAlignment="1">
      <alignment horizontal="centerContinuous"/>
    </xf>
    <xf numFmtId="0" fontId="32" fillId="4" borderId="0" xfId="40" applyFont="1" applyFill="1" applyBorder="1" applyAlignment="1">
      <alignment horizontal="center"/>
    </xf>
    <xf numFmtId="0" fontId="31" fillId="4" borderId="0" xfId="41" applyFont="1" applyFill="1" applyBorder="1" applyAlignment="1">
      <alignment horizontal="right" vertical="center" wrapText="1"/>
    </xf>
    <xf numFmtId="0" fontId="14" fillId="3" borderId="6" xfId="0" applyFont="1" applyFill="1" applyBorder="1" applyAlignment="1" applyProtection="1">
      <alignment horizontal="center" vertical="center" wrapText="1"/>
      <protection locked="0"/>
    </xf>
    <xf numFmtId="0" fontId="27" fillId="2" borderId="41" xfId="0" applyFont="1" applyFill="1" applyBorder="1" applyAlignment="1" applyProtection="1">
      <alignment horizontal="centerContinuous" vertical="center"/>
    </xf>
    <xf numFmtId="0" fontId="27" fillId="2" borderId="40" xfId="0" applyFont="1" applyFill="1" applyBorder="1" applyAlignment="1" applyProtection="1">
      <alignment horizontal="centerContinuous" vertical="center"/>
    </xf>
    <xf numFmtId="0" fontId="27" fillId="2" borderId="42" xfId="0" applyFont="1" applyFill="1" applyBorder="1" applyAlignment="1" applyProtection="1">
      <alignment horizontal="centerContinuous" vertical="center"/>
    </xf>
    <xf numFmtId="0" fontId="0" fillId="3" borderId="44" xfId="0" applyFill="1" applyBorder="1" applyAlignment="1">
      <alignment horizontal="centerContinuous"/>
    </xf>
    <xf numFmtId="0" fontId="14" fillId="3" borderId="64" xfId="0" applyFont="1" applyFill="1" applyBorder="1" applyAlignment="1" applyProtection="1">
      <alignment horizontal="center" vertical="center" wrapText="1"/>
      <protection locked="0"/>
    </xf>
    <xf numFmtId="0" fontId="30" fillId="4" borderId="0" xfId="41" applyFont="1" applyFill="1" applyBorder="1" applyAlignment="1">
      <alignment horizontal="left" vertical="center" wrapText="1"/>
    </xf>
    <xf numFmtId="0" fontId="32" fillId="4" borderId="0" xfId="40" applyFont="1" applyFill="1" applyBorder="1" applyAlignment="1">
      <alignment horizontal="centerContinuous"/>
    </xf>
    <xf numFmtId="0" fontId="31" fillId="4" borderId="0" xfId="41" applyFont="1" applyFill="1" applyBorder="1" applyAlignment="1">
      <alignment horizontal="centerContinuous" vertical="center" wrapText="1"/>
    </xf>
    <xf numFmtId="0" fontId="2" fillId="0" borderId="0" xfId="40" applyBorder="1"/>
    <xf numFmtId="0" fontId="36" fillId="3" borderId="21" xfId="0" applyFont="1" applyFill="1" applyBorder="1" applyAlignment="1" applyProtection="1">
      <alignment horizontal="centerContinuous" vertical="center"/>
    </xf>
    <xf numFmtId="0" fontId="35" fillId="3" borderId="21" xfId="0" applyFont="1" applyFill="1" applyBorder="1" applyAlignment="1" applyProtection="1">
      <alignment horizontal="centerContinuous" vertical="center"/>
    </xf>
    <xf numFmtId="0" fontId="36" fillId="3" borderId="10" xfId="0" applyFont="1" applyFill="1" applyBorder="1" applyAlignment="1" applyProtection="1">
      <alignment horizontal="centerContinuous" vertical="center"/>
    </xf>
    <xf numFmtId="0" fontId="27" fillId="3" borderId="21" xfId="0" applyFont="1" applyFill="1" applyBorder="1" applyAlignment="1" applyProtection="1">
      <alignment horizontal="centerContinuous" vertical="center"/>
    </xf>
    <xf numFmtId="0" fontId="27" fillId="3" borderId="44" xfId="0" applyFont="1" applyFill="1" applyBorder="1" applyAlignment="1" applyProtection="1">
      <alignment horizontal="centerContinuous" vertical="center"/>
    </xf>
    <xf numFmtId="0" fontId="35" fillId="3" borderId="43" xfId="0" applyFont="1" applyFill="1" applyBorder="1" applyAlignment="1" applyProtection="1">
      <alignment horizontal="centerContinuous" vertical="center"/>
    </xf>
    <xf numFmtId="1" fontId="16" fillId="0" borderId="10" xfId="0" applyNumberFormat="1" applyFont="1" applyFill="1" applyBorder="1" applyAlignment="1" applyProtection="1">
      <alignment vertical="center"/>
      <protection locked="0"/>
    </xf>
    <xf numFmtId="0" fontId="13" fillId="0" borderId="31" xfId="0" applyFont="1" applyFill="1" applyBorder="1" applyAlignment="1" applyProtection="1">
      <alignment vertical="center"/>
    </xf>
    <xf numFmtId="0" fontId="13" fillId="0" borderId="6" xfId="0" applyFont="1" applyFill="1" applyBorder="1" applyAlignment="1" applyProtection="1">
      <alignment vertical="center"/>
    </xf>
    <xf numFmtId="0" fontId="13" fillId="0" borderId="45" xfId="0" applyFont="1" applyFill="1" applyBorder="1" applyAlignment="1" applyProtection="1">
      <alignment vertical="center"/>
    </xf>
    <xf numFmtId="0" fontId="13" fillId="0" borderId="46" xfId="0" applyFont="1" applyFill="1" applyBorder="1" applyAlignment="1" applyProtection="1">
      <alignment vertical="center"/>
    </xf>
    <xf numFmtId="0" fontId="0" fillId="0" borderId="0" xfId="0" applyFill="1" applyBorder="1"/>
    <xf numFmtId="0" fontId="28" fillId="0" borderId="0" xfId="41" applyFont="1" applyFill="1" applyBorder="1" applyAlignment="1">
      <alignment horizontal="left" vertical="center" wrapText="1"/>
    </xf>
    <xf numFmtId="0" fontId="31" fillId="4" borderId="0" xfId="42" applyFont="1" applyFill="1" applyBorder="1" applyAlignment="1" applyProtection="1">
      <alignment vertical="center" wrapText="1"/>
    </xf>
    <xf numFmtId="0" fontId="33" fillId="4" borderId="0" xfId="42" applyFont="1" applyFill="1" applyBorder="1" applyAlignment="1" applyProtection="1">
      <alignment vertical="center" wrapText="1"/>
    </xf>
    <xf numFmtId="0" fontId="32" fillId="4" borderId="0" xfId="40" applyFont="1" applyFill="1" applyBorder="1" applyAlignment="1"/>
    <xf numFmtId="0" fontId="0" fillId="0" borderId="0" xfId="0" applyBorder="1"/>
    <xf numFmtId="0" fontId="0" fillId="0" borderId="0" xfId="0" applyBorder="1" applyAlignment="1"/>
    <xf numFmtId="0" fontId="3" fillId="0" borderId="66" xfId="0" applyFont="1" applyBorder="1" applyAlignment="1">
      <alignment vertical="center" wrapText="1"/>
    </xf>
    <xf numFmtId="0" fontId="17" fillId="0" borderId="68" xfId="0" applyFont="1" applyBorder="1" applyAlignment="1">
      <alignment vertical="center" wrapText="1"/>
    </xf>
    <xf numFmtId="0" fontId="3" fillId="0" borderId="68" xfId="0" applyFont="1" applyBorder="1" applyAlignment="1">
      <alignment vertical="center" wrapText="1"/>
    </xf>
    <xf numFmtId="0" fontId="3" fillId="0" borderId="68" xfId="0" applyFont="1" applyBorder="1" applyAlignment="1">
      <alignment horizontal="justify" vertical="center" wrapText="1"/>
    </xf>
    <xf numFmtId="0" fontId="17" fillId="5" borderId="69" xfId="0" applyFont="1" applyFill="1" applyBorder="1" applyAlignment="1">
      <alignment horizontal="center" vertical="center" wrapText="1"/>
    </xf>
    <xf numFmtId="0" fontId="3" fillId="4" borderId="70" xfId="42" applyFont="1" applyFill="1" applyBorder="1" applyAlignment="1" applyProtection="1">
      <alignment vertical="center" wrapText="1"/>
    </xf>
    <xf numFmtId="0" fontId="17" fillId="5" borderId="67" xfId="0" applyFont="1" applyFill="1" applyBorder="1" applyAlignment="1">
      <alignment horizontal="center" vertical="center" wrapText="1"/>
    </xf>
    <xf numFmtId="0" fontId="3" fillId="4" borderId="68" xfId="42" applyFont="1" applyFill="1" applyBorder="1" applyAlignment="1" applyProtection="1">
      <alignment vertical="center" wrapText="1"/>
    </xf>
    <xf numFmtId="0" fontId="20" fillId="2" borderId="4" xfId="0" applyFont="1" applyFill="1" applyBorder="1" applyAlignment="1">
      <alignment horizontal="center" vertical="center"/>
    </xf>
    <xf numFmtId="0" fontId="15" fillId="2" borderId="4" xfId="0" applyFont="1" applyFill="1" applyBorder="1" applyAlignment="1">
      <alignment horizontal="center" vertical="center"/>
    </xf>
    <xf numFmtId="0" fontId="17" fillId="5" borderId="4" xfId="0" applyFont="1" applyFill="1" applyBorder="1" applyAlignment="1">
      <alignment horizontal="center" vertical="center"/>
    </xf>
    <xf numFmtId="0" fontId="3" fillId="0" borderId="4" xfId="0" applyFont="1" applyBorder="1" applyAlignment="1">
      <alignment vertical="center" wrapText="1"/>
    </xf>
    <xf numFmtId="0" fontId="3" fillId="0" borderId="4" xfId="0" applyFont="1" applyBorder="1" applyAlignment="1">
      <alignment horizontal="justify" vertical="center" wrapText="1"/>
    </xf>
    <xf numFmtId="0" fontId="13" fillId="0" borderId="0" xfId="0" applyFont="1" applyFill="1" applyBorder="1" applyAlignment="1" applyProtection="1">
      <alignment vertical="center"/>
    </xf>
    <xf numFmtId="180" fontId="26" fillId="0" borderId="4" xfId="43" applyNumberFormat="1" applyFont="1" applyFill="1" applyBorder="1" applyAlignment="1" applyProtection="1">
      <alignment vertical="center" wrapText="1"/>
      <protection locked="0"/>
    </xf>
    <xf numFmtId="0" fontId="26" fillId="0" borderId="4" xfId="20" applyNumberFormat="1" applyFont="1" applyFill="1" applyBorder="1" applyAlignment="1" applyProtection="1">
      <alignment horizontal="center" vertical="center" wrapText="1"/>
      <protection locked="0"/>
    </xf>
    <xf numFmtId="0" fontId="12" fillId="0" borderId="0" xfId="0" applyFont="1" applyFill="1" applyAlignment="1" applyProtection="1">
      <alignment vertical="center"/>
    </xf>
    <xf numFmtId="0" fontId="26" fillId="0" borderId="4" xfId="0" applyFont="1" applyFill="1" applyBorder="1" applyAlignment="1" applyProtection="1">
      <alignment vertical="center" wrapText="1"/>
      <protection locked="0"/>
    </xf>
    <xf numFmtId="9" fontId="26" fillId="0" borderId="4" xfId="24" applyFont="1" applyFill="1" applyBorder="1" applyAlignment="1" applyProtection="1">
      <alignment horizontal="center" vertical="center" wrapText="1"/>
      <protection locked="0"/>
    </xf>
    <xf numFmtId="2" fontId="26" fillId="0" borderId="4" xfId="20" applyNumberFormat="1" applyFont="1" applyFill="1" applyBorder="1" applyAlignment="1" applyProtection="1">
      <alignment horizontal="center" vertical="center" wrapText="1"/>
      <protection locked="0"/>
    </xf>
    <xf numFmtId="2" fontId="26" fillId="0" borderId="4" xfId="24" applyNumberFormat="1" applyFont="1" applyFill="1" applyBorder="1" applyAlignment="1" applyProtection="1">
      <alignment horizontal="center" vertical="center" wrapText="1"/>
      <protection locked="0"/>
    </xf>
    <xf numFmtId="9" fontId="26" fillId="0" borderId="4" xfId="24" applyNumberFormat="1" applyFont="1" applyFill="1" applyBorder="1" applyAlignment="1" applyProtection="1">
      <alignment horizontal="center" vertical="center" wrapText="1"/>
      <protection locked="0"/>
    </xf>
    <xf numFmtId="1" fontId="16" fillId="0" borderId="46" xfId="0" applyNumberFormat="1" applyFont="1" applyFill="1" applyBorder="1" applyAlignment="1" applyProtection="1">
      <alignment horizontal="center" vertical="center"/>
      <protection locked="0"/>
    </xf>
    <xf numFmtId="0" fontId="14" fillId="0" borderId="46" xfId="0" applyFont="1" applyFill="1" applyBorder="1" applyAlignment="1" applyProtection="1">
      <alignment horizontal="center" vertical="center" wrapText="1"/>
      <protection locked="0"/>
    </xf>
    <xf numFmtId="0" fontId="26" fillId="0" borderId="32" xfId="0" applyFont="1" applyFill="1" applyBorder="1" applyAlignment="1" applyProtection="1">
      <alignment horizontal="center" vertical="top" wrapText="1"/>
      <protection locked="0"/>
    </xf>
    <xf numFmtId="0" fontId="26" fillId="0" borderId="0" xfId="0" applyFont="1" applyFill="1" applyBorder="1" applyAlignment="1" applyProtection="1">
      <alignment horizontal="center" vertical="top" wrapText="1"/>
      <protection locked="0"/>
    </xf>
    <xf numFmtId="0" fontId="26" fillId="0" borderId="54" xfId="0" applyFont="1" applyFill="1" applyBorder="1" applyAlignment="1" applyProtection="1">
      <alignment horizontal="center" vertical="top" wrapText="1"/>
      <protection locked="0"/>
    </xf>
    <xf numFmtId="0" fontId="26" fillId="0" borderId="57" xfId="0" applyFont="1" applyFill="1" applyBorder="1" applyAlignment="1" applyProtection="1">
      <alignment horizontal="center" vertical="top" wrapText="1"/>
      <protection locked="0"/>
    </xf>
    <xf numFmtId="0" fontId="26" fillId="0" borderId="60" xfId="0" applyFont="1" applyFill="1" applyBorder="1" applyAlignment="1" applyProtection="1">
      <alignment horizontal="center" vertical="top" wrapText="1"/>
      <protection locked="0"/>
    </xf>
    <xf numFmtId="0" fontId="12" fillId="0" borderId="0" xfId="0" applyFont="1" applyFill="1" applyBorder="1" applyAlignment="1" applyProtection="1">
      <alignment horizontal="center" vertical="center"/>
    </xf>
    <xf numFmtId="0" fontId="12" fillId="0" borderId="0" xfId="0" applyFont="1" applyFill="1" applyBorder="1" applyAlignment="1" applyProtection="1">
      <alignment horizontal="center" vertical="center" wrapText="1"/>
    </xf>
    <xf numFmtId="9" fontId="12" fillId="0" borderId="0" xfId="0" applyNumberFormat="1" applyFont="1" applyFill="1" applyAlignment="1" applyProtection="1">
      <alignment vertical="center"/>
    </xf>
    <xf numFmtId="3" fontId="12" fillId="0" borderId="0" xfId="0" applyNumberFormat="1" applyFont="1" applyFill="1" applyAlignment="1" applyProtection="1">
      <alignment vertical="center"/>
    </xf>
    <xf numFmtId="0" fontId="12" fillId="0" borderId="0" xfId="0" applyFont="1" applyFill="1" applyAlignment="1" applyProtection="1">
      <alignment horizontal="center" vertical="center"/>
    </xf>
    <xf numFmtId="0" fontId="16" fillId="0" borderId="41" xfId="0" applyFont="1" applyFill="1" applyBorder="1" applyAlignment="1" applyProtection="1">
      <alignment vertical="center"/>
      <protection locked="0"/>
    </xf>
    <xf numFmtId="0" fontId="16" fillId="0" borderId="41" xfId="0" applyFont="1" applyFill="1" applyBorder="1" applyAlignment="1" applyProtection="1">
      <alignment horizontal="center" vertical="center"/>
      <protection locked="0"/>
    </xf>
    <xf numFmtId="0" fontId="16" fillId="0" borderId="42" xfId="0" applyFont="1" applyFill="1" applyBorder="1" applyAlignment="1" applyProtection="1">
      <alignment vertical="center"/>
      <protection locked="0"/>
    </xf>
    <xf numFmtId="0" fontId="13" fillId="0" borderId="5" xfId="0" applyFont="1" applyFill="1" applyBorder="1" applyAlignment="1" applyProtection="1">
      <alignment vertical="center"/>
    </xf>
    <xf numFmtId="14" fontId="16" fillId="0" borderId="21" xfId="0" applyNumberFormat="1" applyFont="1" applyFill="1" applyBorder="1" applyAlignment="1" applyProtection="1">
      <alignment vertical="center" wrapText="1"/>
      <protection locked="0"/>
    </xf>
    <xf numFmtId="0" fontId="16" fillId="0" borderId="10" xfId="0" applyFont="1" applyFill="1" applyBorder="1" applyAlignment="1" applyProtection="1">
      <alignment vertical="center" wrapText="1"/>
      <protection locked="0"/>
    </xf>
    <xf numFmtId="0" fontId="16" fillId="0" borderId="21" xfId="0" applyFont="1" applyFill="1" applyBorder="1" applyAlignment="1" applyProtection="1">
      <alignment vertical="center" wrapText="1"/>
      <protection locked="0"/>
    </xf>
    <xf numFmtId="0" fontId="16" fillId="0" borderId="21" xfId="0" applyFont="1" applyFill="1" applyBorder="1" applyAlignment="1" applyProtection="1">
      <alignment horizontal="center" vertical="center" wrapText="1"/>
      <protection locked="0"/>
    </xf>
    <xf numFmtId="0" fontId="13" fillId="0" borderId="21" xfId="0" applyFont="1" applyFill="1" applyBorder="1" applyAlignment="1" applyProtection="1">
      <alignment vertical="center" wrapText="1"/>
    </xf>
    <xf numFmtId="0" fontId="16" fillId="0" borderId="44" xfId="0" applyFont="1" applyFill="1" applyBorder="1" applyAlignment="1" applyProtection="1">
      <alignment vertical="center" wrapText="1"/>
      <protection locked="0"/>
    </xf>
    <xf numFmtId="0" fontId="12" fillId="0" borderId="62" xfId="0" applyFont="1" applyFill="1" applyBorder="1" applyAlignment="1" applyProtection="1">
      <alignment vertical="center"/>
    </xf>
    <xf numFmtId="0" fontId="19" fillId="0" borderId="36" xfId="0" applyFont="1" applyFill="1" applyBorder="1" applyAlignment="1" applyProtection="1">
      <alignment horizontal="center" vertical="center"/>
    </xf>
    <xf numFmtId="9" fontId="26" fillId="0" borderId="27" xfId="24" applyFont="1" applyFill="1" applyBorder="1" applyAlignment="1" applyProtection="1">
      <alignment horizontal="center" vertical="center" wrapText="1"/>
      <protection locked="0"/>
    </xf>
    <xf numFmtId="0" fontId="19" fillId="0" borderId="35" xfId="0" applyFont="1" applyFill="1" applyBorder="1" applyAlignment="1" applyProtection="1">
      <alignment horizontal="left" vertical="center"/>
    </xf>
    <xf numFmtId="0" fontId="19" fillId="0" borderId="37"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164" fontId="14" fillId="0" borderId="9" xfId="0" applyNumberFormat="1" applyFont="1" applyFill="1" applyBorder="1" applyAlignment="1" applyProtection="1">
      <alignment horizontal="centerContinuous" vertical="center"/>
      <protection locked="0"/>
    </xf>
    <xf numFmtId="0" fontId="19" fillId="0" borderId="0" xfId="0" applyFont="1" applyFill="1" applyBorder="1" applyAlignment="1" applyProtection="1">
      <alignment horizontal="center" vertical="center"/>
    </xf>
    <xf numFmtId="167" fontId="14" fillId="0" borderId="4" xfId="20" applyNumberFormat="1" applyFont="1" applyFill="1" applyBorder="1" applyAlignment="1" applyProtection="1">
      <alignment horizontal="center" vertical="center" wrapText="1"/>
      <protection locked="0"/>
    </xf>
    <xf numFmtId="0" fontId="26" fillId="0" borderId="10" xfId="20" applyNumberFormat="1" applyFont="1" applyFill="1" applyBorder="1" applyAlignment="1" applyProtection="1">
      <alignment vertical="center" wrapText="1"/>
      <protection locked="0"/>
    </xf>
    <xf numFmtId="0" fontId="16" fillId="0" borderId="21" xfId="0" applyFont="1" applyFill="1" applyBorder="1" applyAlignment="1" applyProtection="1">
      <alignment vertical="center"/>
      <protection locked="0"/>
    </xf>
    <xf numFmtId="0" fontId="12" fillId="0" borderId="4" xfId="0" applyFont="1" applyFill="1" applyBorder="1" applyAlignment="1" applyProtection="1">
      <alignment vertical="center"/>
    </xf>
    <xf numFmtId="0" fontId="26" fillId="0" borderId="4" xfId="20" applyNumberFormat="1" applyFont="1" applyFill="1" applyBorder="1" applyAlignment="1" applyProtection="1">
      <alignment vertical="center" wrapText="1"/>
      <protection locked="0"/>
    </xf>
    <xf numFmtId="0" fontId="16" fillId="0" borderId="46" xfId="0" applyFont="1" applyFill="1" applyBorder="1" applyAlignment="1" applyProtection="1">
      <alignment vertical="center"/>
    </xf>
    <xf numFmtId="0" fontId="26" fillId="0" borderId="4" xfId="0" applyFont="1" applyFill="1" applyBorder="1" applyAlignment="1" applyProtection="1">
      <alignment horizontal="center" vertical="center" wrapText="1"/>
      <protection locked="0"/>
    </xf>
    <xf numFmtId="0" fontId="16" fillId="0" borderId="41" xfId="0" applyFont="1" applyFill="1" applyBorder="1" applyAlignment="1" applyProtection="1">
      <alignment vertical="center" wrapText="1"/>
    </xf>
    <xf numFmtId="0" fontId="16" fillId="0" borderId="72" xfId="0" applyFont="1" applyFill="1" applyBorder="1" applyAlignment="1" applyProtection="1">
      <alignment vertical="center"/>
    </xf>
    <xf numFmtId="0" fontId="42" fillId="2" borderId="52" xfId="0" applyFont="1" applyFill="1" applyBorder="1" applyAlignment="1" applyProtection="1">
      <alignment vertical="center"/>
    </xf>
    <xf numFmtId="179" fontId="13" fillId="0" borderId="51" xfId="0" applyNumberFormat="1" applyFont="1" applyFill="1" applyBorder="1" applyAlignment="1" applyProtection="1">
      <alignment vertical="center"/>
    </xf>
    <xf numFmtId="9" fontId="13" fillId="0" borderId="51" xfId="0" applyNumberFormat="1" applyFont="1" applyFill="1" applyBorder="1" applyAlignment="1" applyProtection="1">
      <alignment horizontal="center" vertical="center"/>
    </xf>
    <xf numFmtId="10" fontId="26" fillId="0" borderId="10" xfId="20" applyNumberFormat="1" applyFont="1" applyFill="1" applyBorder="1" applyAlignment="1" applyProtection="1">
      <alignment horizontal="center" vertical="center" wrapText="1"/>
      <protection locked="0"/>
    </xf>
    <xf numFmtId="0" fontId="13" fillId="3" borderId="24" xfId="0" applyFont="1" applyFill="1" applyBorder="1" applyAlignment="1" applyProtection="1">
      <alignment horizontal="centerContinuous" vertical="center"/>
    </xf>
    <xf numFmtId="3" fontId="13" fillId="3" borderId="24" xfId="0" applyNumberFormat="1" applyFont="1" applyFill="1" applyBorder="1" applyAlignment="1" applyProtection="1">
      <alignment horizontal="centerContinuous" vertical="center" wrapText="1"/>
    </xf>
    <xf numFmtId="3" fontId="13" fillId="3" borderId="24" xfId="0" applyNumberFormat="1" applyFont="1" applyFill="1" applyBorder="1" applyAlignment="1" applyProtection="1">
      <alignment horizontal="centerContinuous" vertical="center"/>
    </xf>
    <xf numFmtId="0" fontId="14" fillId="3" borderId="4" xfId="0" applyFont="1" applyFill="1" applyBorder="1" applyAlignment="1" applyProtection="1">
      <alignment horizontal="centerContinuous" vertical="center"/>
    </xf>
    <xf numFmtId="0" fontId="14" fillId="3" borderId="4" xfId="0" applyFont="1" applyFill="1" applyBorder="1" applyAlignment="1" applyProtection="1">
      <alignment horizontal="center" vertical="center"/>
    </xf>
    <xf numFmtId="0" fontId="45" fillId="6" borderId="75" xfId="47" applyNumberFormat="1" applyFont="1" applyFill="1" applyBorder="1" applyAlignment="1">
      <alignment horizontal="center" vertical="top" wrapText="1" readingOrder="1"/>
    </xf>
    <xf numFmtId="0" fontId="45" fillId="6" borderId="75" xfId="47" applyNumberFormat="1" applyFont="1" applyFill="1" applyBorder="1" applyAlignment="1">
      <alignment horizontal="center" vertical="top" wrapText="1" readingOrder="1"/>
    </xf>
    <xf numFmtId="42" fontId="26" fillId="0" borderId="4" xfId="46" applyFont="1" applyFill="1" applyBorder="1" applyAlignment="1" applyProtection="1">
      <alignment vertical="center" wrapText="1"/>
      <protection locked="0"/>
    </xf>
    <xf numFmtId="42" fontId="14" fillId="0" borderId="8" xfId="46" applyFont="1" applyFill="1" applyBorder="1" applyAlignment="1" applyProtection="1">
      <alignment vertical="center" wrapText="1"/>
      <protection locked="0"/>
    </xf>
    <xf numFmtId="0" fontId="46" fillId="0" borderId="75" xfId="0" applyNumberFormat="1" applyFont="1" applyFill="1" applyBorder="1" applyAlignment="1">
      <alignment horizontal="center" vertical="top" wrapText="1" readingOrder="1"/>
    </xf>
    <xf numFmtId="0" fontId="26" fillId="0" borderId="5" xfId="20" applyNumberFormat="1" applyFont="1" applyFill="1" applyBorder="1" applyAlignment="1" applyProtection="1">
      <alignment horizontal="center" vertical="center" wrapText="1"/>
      <protection locked="0"/>
    </xf>
    <xf numFmtId="9" fontId="26" fillId="0" borderId="10" xfId="24" applyFont="1" applyFill="1" applyBorder="1" applyAlignment="1" applyProtection="1">
      <alignment horizontal="center" vertical="center" wrapText="1"/>
      <protection locked="0"/>
    </xf>
    <xf numFmtId="41" fontId="26" fillId="0" borderId="4" xfId="48" applyFont="1" applyFill="1" applyBorder="1" applyAlignment="1" applyProtection="1">
      <alignment horizontal="center" vertical="center" wrapText="1"/>
      <protection locked="0"/>
    </xf>
    <xf numFmtId="41" fontId="13" fillId="0" borderId="21" xfId="0" applyNumberFormat="1" applyFont="1" applyFill="1" applyBorder="1" applyAlignment="1" applyProtection="1">
      <alignment vertical="center"/>
    </xf>
    <xf numFmtId="42" fontId="14" fillId="0" borderId="46" xfId="0" applyNumberFormat="1" applyFont="1" applyFill="1" applyBorder="1" applyAlignment="1" applyProtection="1">
      <alignment vertical="center" wrapText="1"/>
      <protection locked="0"/>
    </xf>
    <xf numFmtId="0" fontId="26" fillId="0" borderId="4" xfId="0" applyFont="1" applyFill="1" applyBorder="1" applyAlignment="1" applyProtection="1">
      <alignment horizontal="center" vertical="center" wrapText="1"/>
      <protection locked="0"/>
    </xf>
    <xf numFmtId="0" fontId="26" fillId="0" borderId="4" xfId="0" applyFont="1" applyFill="1" applyBorder="1" applyAlignment="1" applyProtection="1">
      <alignment horizontal="center" vertical="center" wrapText="1"/>
      <protection locked="0"/>
    </xf>
    <xf numFmtId="180" fontId="26" fillId="0" borderId="10" xfId="43" applyNumberFormat="1" applyFont="1" applyFill="1" applyBorder="1" applyAlignment="1" applyProtection="1">
      <alignment vertical="center" wrapText="1"/>
      <protection locked="0"/>
    </xf>
    <xf numFmtId="0" fontId="45" fillId="6" borderId="76" xfId="47" applyNumberFormat="1" applyFont="1" applyFill="1" applyBorder="1" applyAlignment="1">
      <alignment horizontal="centerContinuous" vertical="top" wrapText="1" readingOrder="1"/>
    </xf>
    <xf numFmtId="0" fontId="45" fillId="6" borderId="36" xfId="47" applyNumberFormat="1" applyFont="1" applyFill="1" applyBorder="1" applyAlignment="1">
      <alignment horizontal="centerContinuous" vertical="top" wrapText="1" readingOrder="1"/>
    </xf>
    <xf numFmtId="0" fontId="45" fillId="6" borderId="37" xfId="47" applyNumberFormat="1" applyFont="1" applyFill="1" applyBorder="1" applyAlignment="1">
      <alignment horizontal="centerContinuous" vertical="top" wrapText="1" readingOrder="1"/>
    </xf>
    <xf numFmtId="0" fontId="45" fillId="6" borderId="0" xfId="47" applyNumberFormat="1" applyFont="1" applyFill="1" applyBorder="1" applyAlignment="1">
      <alignment horizontal="centerContinuous" vertical="top" wrapText="1" readingOrder="1"/>
    </xf>
    <xf numFmtId="0" fontId="45" fillId="6" borderId="77" xfId="47" applyNumberFormat="1" applyFont="1" applyFill="1" applyBorder="1" applyAlignment="1">
      <alignment horizontal="centerContinuous" vertical="top" wrapText="1" readingOrder="1"/>
    </xf>
    <xf numFmtId="9" fontId="26" fillId="0" borderId="4" xfId="0" applyNumberFormat="1" applyFont="1" applyFill="1" applyBorder="1" applyAlignment="1">
      <alignment horizontal="center" vertical="center" wrapText="1"/>
    </xf>
    <xf numFmtId="9" fontId="26" fillId="0" borderId="8" xfId="24" applyFont="1" applyFill="1" applyBorder="1" applyAlignment="1" applyProtection="1">
      <alignment horizontal="center" vertical="center" wrapText="1"/>
      <protection locked="0"/>
    </xf>
    <xf numFmtId="42" fontId="12" fillId="0" borderId="0" xfId="46" applyFont="1" applyFill="1" applyAlignment="1" applyProtection="1">
      <alignment vertical="center"/>
    </xf>
    <xf numFmtId="164" fontId="14" fillId="0" borderId="51" xfId="0" applyNumberFormat="1" applyFont="1" applyFill="1" applyBorder="1" applyAlignment="1" applyProtection="1">
      <alignment horizontal="center" vertical="center"/>
      <protection locked="0"/>
    </xf>
    <xf numFmtId="0" fontId="45" fillId="6" borderId="75" xfId="47" applyNumberFormat="1" applyFont="1" applyFill="1" applyBorder="1" applyAlignment="1">
      <alignment horizontal="center" vertical="top" wrapText="1" readingOrder="1"/>
    </xf>
    <xf numFmtId="0" fontId="26" fillId="0" borderId="4" xfId="0" applyFont="1" applyFill="1" applyBorder="1" applyAlignment="1" applyProtection="1">
      <alignment horizontal="center" vertical="center" wrapText="1"/>
      <protection locked="0"/>
    </xf>
    <xf numFmtId="1" fontId="26" fillId="0" borderId="4" xfId="24" applyNumberFormat="1" applyFont="1" applyFill="1" applyBorder="1" applyAlignment="1" applyProtection="1">
      <alignment horizontal="center" vertical="center" wrapText="1"/>
      <protection locked="0"/>
    </xf>
    <xf numFmtId="1" fontId="26" fillId="0" borderId="4" xfId="46" applyNumberFormat="1" applyFont="1" applyFill="1" applyBorder="1" applyAlignment="1" applyProtection="1">
      <alignment vertical="center" wrapText="1"/>
      <protection locked="0"/>
    </xf>
    <xf numFmtId="1" fontId="26" fillId="0" borderId="4" xfId="48" applyNumberFormat="1" applyFont="1" applyFill="1" applyBorder="1" applyAlignment="1" applyProtection="1">
      <alignment horizontal="center" vertical="center" wrapText="1"/>
      <protection locked="0"/>
    </xf>
    <xf numFmtId="3" fontId="14" fillId="0" borderId="63" xfId="0" applyNumberFormat="1" applyFont="1" applyFill="1" applyBorder="1" applyAlignment="1" applyProtection="1">
      <alignment horizontal="center" vertical="center"/>
      <protection locked="0"/>
    </xf>
    <xf numFmtId="3" fontId="14" fillId="0" borderId="51" xfId="0" applyNumberFormat="1" applyFont="1" applyFill="1" applyBorder="1" applyAlignment="1" applyProtection="1">
      <alignment horizontal="center" vertical="center"/>
      <protection locked="0"/>
    </xf>
    <xf numFmtId="4" fontId="14" fillId="0" borderId="21" xfId="0" applyNumberFormat="1" applyFont="1" applyFill="1" applyBorder="1" applyAlignment="1" applyProtection="1">
      <alignment horizontal="center" vertical="center"/>
      <protection locked="0"/>
    </xf>
    <xf numFmtId="3" fontId="14" fillId="0" borderId="10" xfId="0" applyNumberFormat="1" applyFont="1" applyFill="1" applyBorder="1" applyAlignment="1" applyProtection="1">
      <alignment horizontal="center" vertical="center"/>
      <protection locked="0"/>
    </xf>
    <xf numFmtId="3" fontId="14" fillId="0" borderId="21" xfId="0" applyNumberFormat="1" applyFont="1" applyFill="1" applyBorder="1" applyAlignment="1" applyProtection="1">
      <alignment horizontal="center" vertical="center"/>
      <protection locked="0"/>
    </xf>
    <xf numFmtId="42" fontId="19" fillId="0" borderId="36" xfId="0" applyNumberFormat="1" applyFont="1" applyFill="1" applyBorder="1" applyAlignment="1" applyProtection="1">
      <alignment horizontal="center" vertical="center"/>
    </xf>
    <xf numFmtId="0" fontId="12" fillId="0" borderId="51" xfId="0" applyFont="1" applyFill="1" applyBorder="1" applyAlignment="1" applyProtection="1">
      <alignment vertical="center"/>
    </xf>
    <xf numFmtId="181" fontId="26" fillId="0" borderId="4" xfId="0" applyNumberFormat="1" applyFont="1" applyFill="1" applyBorder="1" applyAlignment="1" applyProtection="1">
      <alignment vertical="center" wrapText="1"/>
      <protection locked="0"/>
    </xf>
    <xf numFmtId="10" fontId="46" fillId="0" borderId="75" xfId="47" applyNumberFormat="1" applyFont="1" applyFill="1" applyBorder="1" applyAlignment="1">
      <alignment horizontal="center" vertical="top" wrapText="1" readingOrder="1"/>
    </xf>
    <xf numFmtId="10" fontId="46" fillId="0" borderId="75" xfId="0" applyNumberFormat="1" applyFont="1" applyFill="1" applyBorder="1" applyAlignment="1">
      <alignment horizontal="center" vertical="top" wrapText="1" readingOrder="1"/>
    </xf>
    <xf numFmtId="183" fontId="45" fillId="0" borderId="75" xfId="0" applyNumberFormat="1" applyFont="1" applyFill="1" applyBorder="1" applyAlignment="1">
      <alignment horizontal="center" vertical="center" wrapText="1"/>
    </xf>
    <xf numFmtId="4" fontId="46" fillId="0" borderId="75" xfId="47" applyNumberFormat="1" applyFont="1" applyFill="1" applyBorder="1" applyAlignment="1">
      <alignment horizontal="center" vertical="top" wrapText="1" readingOrder="1"/>
    </xf>
    <xf numFmtId="4" fontId="46" fillId="0" borderId="75" xfId="0" applyNumberFormat="1" applyFont="1" applyFill="1" applyBorder="1" applyAlignment="1">
      <alignment horizontal="center" vertical="top" wrapText="1" readingOrder="1"/>
    </xf>
    <xf numFmtId="182" fontId="45" fillId="0" borderId="75" xfId="0" applyNumberFormat="1" applyFont="1" applyFill="1" applyBorder="1" applyAlignment="1">
      <alignment horizontal="center" vertical="center" wrapText="1"/>
    </xf>
    <xf numFmtId="182" fontId="45" fillId="0" borderId="75" xfId="0" applyNumberFormat="1" applyFont="1" applyFill="1" applyBorder="1" applyAlignment="1">
      <alignment horizontal="center" vertical="center" wrapText="1"/>
    </xf>
    <xf numFmtId="0" fontId="44" fillId="0" borderId="73" xfId="0" applyNumberFormat="1" applyFont="1" applyFill="1" applyBorder="1" applyAlignment="1">
      <alignment vertical="center" wrapText="1"/>
    </xf>
    <xf numFmtId="179" fontId="26" fillId="0" borderId="79" xfId="24" applyNumberFormat="1" applyFont="1" applyFill="1" applyBorder="1" applyAlignment="1" applyProtection="1">
      <alignment horizontal="center" vertical="center" wrapText="1"/>
      <protection locked="0"/>
    </xf>
    <xf numFmtId="179" fontId="26" fillId="0" borderId="64" xfId="24" applyNumberFormat="1" applyFont="1" applyFill="1" applyBorder="1" applyAlignment="1" applyProtection="1">
      <alignment horizontal="center" vertical="center" wrapText="1"/>
      <protection locked="0"/>
    </xf>
    <xf numFmtId="179" fontId="26" fillId="0" borderId="80" xfId="24" applyNumberFormat="1" applyFont="1" applyFill="1" applyBorder="1" applyAlignment="1" applyProtection="1">
      <alignment horizontal="center" vertical="center" wrapText="1"/>
      <protection locked="0"/>
    </xf>
    <xf numFmtId="164" fontId="14" fillId="0" borderId="9" xfId="0" applyNumberFormat="1" applyFont="1" applyFill="1" applyBorder="1" applyAlignment="1" applyProtection="1">
      <alignment horizontal="center" vertical="center"/>
      <protection locked="0"/>
    </xf>
    <xf numFmtId="164" fontId="14" fillId="0" borderId="51" xfId="0" applyNumberFormat="1" applyFont="1" applyFill="1" applyBorder="1" applyAlignment="1" applyProtection="1">
      <alignment horizontal="center" vertical="center"/>
      <protection locked="0"/>
    </xf>
    <xf numFmtId="3" fontId="14" fillId="3" borderId="4" xfId="0" applyNumberFormat="1" applyFont="1" applyFill="1" applyBorder="1" applyAlignment="1" applyProtection="1">
      <alignment horizontal="center" vertical="center" wrapText="1"/>
      <protection locked="0"/>
    </xf>
    <xf numFmtId="0" fontId="45" fillId="6" borderId="75" xfId="47" applyNumberFormat="1" applyFont="1" applyFill="1" applyBorder="1" applyAlignment="1">
      <alignment horizontal="center" vertical="top" wrapText="1" readingOrder="1"/>
    </xf>
    <xf numFmtId="0" fontId="44" fillId="0" borderId="74" xfId="47" applyNumberFormat="1" applyFont="1" applyFill="1" applyBorder="1" applyAlignment="1">
      <alignment vertical="top" wrapText="1"/>
    </xf>
    <xf numFmtId="0" fontId="44" fillId="0" borderId="73" xfId="47" applyNumberFormat="1" applyFont="1" applyFill="1" applyBorder="1" applyAlignment="1">
      <alignment vertical="top" wrapText="1"/>
    </xf>
    <xf numFmtId="0" fontId="14" fillId="3" borderId="4" xfId="0" applyFont="1" applyFill="1" applyBorder="1" applyAlignment="1" applyProtection="1">
      <alignment horizontal="center" vertical="center" wrapText="1"/>
    </xf>
    <xf numFmtId="0" fontId="14" fillId="3" borderId="4" xfId="0" applyFont="1" applyFill="1" applyBorder="1" applyAlignment="1" applyProtection="1">
      <alignment horizontal="center" vertical="center"/>
    </xf>
    <xf numFmtId="0" fontId="14" fillId="3" borderId="4" xfId="0" applyFont="1" applyFill="1" applyBorder="1" applyAlignment="1" applyProtection="1">
      <alignment horizontal="center" vertical="center" wrapText="1"/>
      <protection locked="0"/>
    </xf>
    <xf numFmtId="0" fontId="14" fillId="0" borderId="17" xfId="0" applyFont="1" applyFill="1" applyBorder="1" applyAlignment="1" applyProtection="1">
      <alignment horizontal="center" vertical="center" wrapText="1"/>
      <protection locked="0"/>
    </xf>
    <xf numFmtId="0" fontId="14" fillId="0" borderId="53" xfId="0" applyFont="1" applyFill="1" applyBorder="1" applyAlignment="1" applyProtection="1">
      <alignment horizontal="center" vertical="center" wrapText="1"/>
      <protection locked="0"/>
    </xf>
    <xf numFmtId="0" fontId="14" fillId="0" borderId="18" xfId="0" applyFont="1" applyFill="1" applyBorder="1" applyAlignment="1" applyProtection="1">
      <alignment horizontal="center" vertical="center" wrapText="1"/>
      <protection locked="0"/>
    </xf>
    <xf numFmtId="0" fontId="14" fillId="0" borderId="33" xfId="0" applyFont="1" applyFill="1" applyBorder="1" applyAlignment="1" applyProtection="1">
      <alignment horizontal="center" vertical="center" wrapText="1"/>
      <protection locked="0"/>
    </xf>
    <xf numFmtId="0" fontId="14" fillId="0" borderId="31" xfId="0" applyFont="1" applyFill="1" applyBorder="1" applyAlignment="1" applyProtection="1">
      <alignment horizontal="center" vertical="center" wrapText="1"/>
      <protection locked="0"/>
    </xf>
    <xf numFmtId="0" fontId="14" fillId="0" borderId="49" xfId="0" applyFont="1" applyFill="1" applyBorder="1" applyAlignment="1" applyProtection="1">
      <alignment horizontal="center" vertical="center" wrapText="1"/>
      <protection locked="0"/>
    </xf>
    <xf numFmtId="0" fontId="14" fillId="0" borderId="50" xfId="0" applyFont="1" applyFill="1" applyBorder="1" applyAlignment="1" applyProtection="1">
      <alignment horizontal="center" vertical="center" wrapText="1"/>
      <protection locked="0"/>
    </xf>
    <xf numFmtId="0" fontId="14" fillId="3" borderId="71" xfId="0" applyFont="1" applyFill="1" applyBorder="1" applyAlignment="1" applyProtection="1">
      <alignment horizontal="center" vertical="center" wrapText="1"/>
    </xf>
    <xf numFmtId="0" fontId="14" fillId="3" borderId="6" xfId="0" applyFont="1" applyFill="1" applyBorder="1" applyAlignment="1" applyProtection="1">
      <alignment horizontal="center" vertical="center" wrapText="1"/>
    </xf>
    <xf numFmtId="0" fontId="14" fillId="3" borderId="8" xfId="0" applyFont="1" applyFill="1" applyBorder="1" applyAlignment="1" applyProtection="1">
      <alignment horizontal="center" vertical="center" wrapText="1"/>
    </xf>
    <xf numFmtId="0" fontId="14" fillId="3" borderId="23" xfId="0" applyFont="1" applyFill="1" applyBorder="1" applyAlignment="1" applyProtection="1">
      <alignment horizontal="center" vertical="center" wrapText="1"/>
    </xf>
    <xf numFmtId="0" fontId="14" fillId="3" borderId="26" xfId="0" applyFont="1" applyFill="1" applyBorder="1" applyAlignment="1" applyProtection="1">
      <alignment horizontal="center" vertical="center"/>
    </xf>
    <xf numFmtId="9" fontId="14" fillId="3" borderId="24" xfId="0" applyNumberFormat="1" applyFont="1" applyFill="1" applyBorder="1" applyAlignment="1" applyProtection="1">
      <alignment horizontal="center" vertical="center" wrapText="1"/>
    </xf>
    <xf numFmtId="9" fontId="14" fillId="3" borderId="4" xfId="0" applyNumberFormat="1" applyFont="1" applyFill="1" applyBorder="1" applyAlignment="1" applyProtection="1">
      <alignment horizontal="center" vertical="center" wrapText="1"/>
    </xf>
    <xf numFmtId="0" fontId="26" fillId="0" borderId="4" xfId="0" applyFont="1" applyFill="1" applyBorder="1" applyAlignment="1" applyProtection="1">
      <alignment horizontal="center" vertical="center" wrapText="1"/>
      <protection locked="0"/>
    </xf>
    <xf numFmtId="10" fontId="26" fillId="0" borderId="4" xfId="24" applyNumberFormat="1" applyFont="1" applyFill="1" applyBorder="1" applyAlignment="1" applyProtection="1">
      <alignment horizontal="center" vertical="center" wrapText="1"/>
      <protection locked="0"/>
    </xf>
    <xf numFmtId="0" fontId="14" fillId="0" borderId="33" xfId="0" applyFont="1" applyFill="1" applyBorder="1" applyAlignment="1" applyProtection="1">
      <alignment horizontal="center" vertical="center" wrapText="1"/>
    </xf>
    <xf numFmtId="0" fontId="14" fillId="0" borderId="31" xfId="0" applyFont="1" applyFill="1" applyBorder="1" applyAlignment="1" applyProtection="1">
      <alignment horizontal="center" vertical="center" wrapText="1"/>
    </xf>
    <xf numFmtId="0" fontId="26" fillId="0" borderId="7" xfId="0" applyFont="1" applyFill="1" applyBorder="1" applyAlignment="1" applyProtection="1">
      <alignment horizontal="center" vertical="center" wrapText="1"/>
      <protection locked="0"/>
    </xf>
    <xf numFmtId="0" fontId="26" fillId="0" borderId="6" xfId="0" applyFont="1" applyFill="1" applyBorder="1" applyAlignment="1" applyProtection="1">
      <alignment horizontal="center" vertical="center" wrapText="1"/>
      <protection locked="0"/>
    </xf>
    <xf numFmtId="0" fontId="26" fillId="0" borderId="8" xfId="0" applyFont="1" applyFill="1" applyBorder="1" applyAlignment="1" applyProtection="1">
      <alignment horizontal="center" vertical="center" wrapText="1"/>
      <protection locked="0"/>
    </xf>
    <xf numFmtId="10" fontId="26" fillId="0" borderId="7" xfId="24" applyNumberFormat="1" applyFont="1" applyFill="1" applyBorder="1" applyAlignment="1" applyProtection="1">
      <alignment horizontal="center" vertical="center" wrapText="1"/>
      <protection locked="0"/>
    </xf>
    <xf numFmtId="10" fontId="26" fillId="0" borderId="6" xfId="24" applyNumberFormat="1" applyFont="1" applyFill="1" applyBorder="1" applyAlignment="1" applyProtection="1">
      <alignment horizontal="center" vertical="center" wrapText="1"/>
      <protection locked="0"/>
    </xf>
    <xf numFmtId="10" fontId="26" fillId="0" borderId="8" xfId="24" applyNumberFormat="1" applyFont="1" applyFill="1" applyBorder="1" applyAlignment="1" applyProtection="1">
      <alignment horizontal="center" vertical="center" wrapText="1"/>
      <protection locked="0"/>
    </xf>
    <xf numFmtId="0" fontId="14" fillId="3" borderId="24" xfId="0" applyFont="1" applyFill="1" applyBorder="1" applyAlignment="1" applyProtection="1">
      <alignment horizontal="center" vertical="center"/>
    </xf>
    <xf numFmtId="3" fontId="14" fillId="3" borderId="4" xfId="0" applyNumberFormat="1" applyFont="1" applyFill="1" applyBorder="1" applyAlignment="1" applyProtection="1">
      <alignment horizontal="center" vertical="center"/>
      <protection locked="0"/>
    </xf>
    <xf numFmtId="0" fontId="45" fillId="6" borderId="78" xfId="47" applyNumberFormat="1" applyFont="1" applyFill="1" applyBorder="1" applyAlignment="1">
      <alignment horizontal="center" vertical="top" wrapText="1" readingOrder="1"/>
    </xf>
    <xf numFmtId="0" fontId="45" fillId="6" borderId="74" xfId="47" applyNumberFormat="1" applyFont="1" applyFill="1" applyBorder="1" applyAlignment="1">
      <alignment horizontal="center" vertical="top" wrapText="1" readingOrder="1"/>
    </xf>
    <xf numFmtId="0" fontId="45" fillId="6" borderId="73" xfId="47" applyNumberFormat="1" applyFont="1" applyFill="1" applyBorder="1" applyAlignment="1">
      <alignment horizontal="center" vertical="top" wrapText="1" readingOrder="1"/>
    </xf>
    <xf numFmtId="0" fontId="14" fillId="3" borderId="5"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33" xfId="0" applyFont="1" applyFill="1" applyBorder="1" applyAlignment="1">
      <alignment horizontal="center" vertical="center" wrapText="1"/>
    </xf>
    <xf numFmtId="0" fontId="14" fillId="3" borderId="39"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30" fillId="4" borderId="0" xfId="42" applyFont="1" applyFill="1" applyBorder="1" applyAlignment="1" applyProtection="1">
      <alignment horizontal="left" vertical="center" wrapText="1"/>
    </xf>
    <xf numFmtId="0" fontId="28" fillId="0" borderId="0" xfId="41" applyFont="1" applyFill="1" applyBorder="1" applyAlignment="1">
      <alignment horizontal="left" vertical="center" wrapText="1"/>
    </xf>
    <xf numFmtId="0" fontId="30" fillId="4" borderId="0" xfId="41" applyFont="1" applyFill="1" applyBorder="1" applyAlignment="1">
      <alignment horizontal="left" vertical="center" wrapText="1"/>
    </xf>
    <xf numFmtId="0" fontId="28" fillId="4" borderId="0" xfId="41" applyFont="1" applyFill="1" applyBorder="1" applyAlignment="1">
      <alignment vertical="center" wrapText="1"/>
    </xf>
    <xf numFmtId="0" fontId="31" fillId="4" borderId="0" xfId="41" applyFont="1" applyFill="1" applyBorder="1" applyAlignment="1">
      <alignment horizontal="left" vertical="center" wrapText="1"/>
    </xf>
    <xf numFmtId="0" fontId="31" fillId="4" borderId="0" xfId="41" applyFont="1" applyFill="1" applyBorder="1" applyAlignment="1">
      <alignment horizontal="center" vertical="center" wrapText="1"/>
    </xf>
    <xf numFmtId="0" fontId="31" fillId="4" borderId="0" xfId="41" applyFont="1" applyFill="1" applyBorder="1" applyAlignment="1">
      <alignment vertical="center" wrapText="1"/>
    </xf>
    <xf numFmtId="0" fontId="34" fillId="4" borderId="0" xfId="42" applyFont="1" applyFill="1" applyBorder="1" applyAlignment="1" applyProtection="1">
      <alignment horizontal="center" vertical="center" wrapText="1"/>
    </xf>
    <xf numFmtId="0" fontId="31" fillId="4" borderId="0" xfId="42" applyFont="1" applyFill="1" applyBorder="1" applyAlignment="1" applyProtection="1">
      <alignment horizontal="center" vertical="center" wrapText="1"/>
    </xf>
    <xf numFmtId="0" fontId="17" fillId="5" borderId="4" xfId="0" applyFont="1" applyFill="1" applyBorder="1" applyAlignment="1">
      <alignment horizontal="center" vertical="center"/>
    </xf>
    <xf numFmtId="0" fontId="19" fillId="4" borderId="0" xfId="0" applyFont="1" applyFill="1" applyBorder="1" applyAlignment="1">
      <alignment horizontal="center" vertical="center"/>
    </xf>
    <xf numFmtId="0" fontId="3" fillId="4" borderId="19" xfId="0" applyFont="1" applyFill="1" applyBorder="1" applyAlignment="1">
      <alignment horizontal="left" vertical="center" wrapText="1"/>
    </xf>
    <xf numFmtId="0" fontId="3" fillId="4" borderId="20" xfId="0" applyFont="1" applyFill="1" applyBorder="1" applyAlignment="1">
      <alignment horizontal="left" vertical="center" wrapText="1"/>
    </xf>
    <xf numFmtId="0" fontId="3" fillId="4" borderId="11" xfId="0" applyFont="1" applyFill="1" applyBorder="1" applyAlignment="1">
      <alignment horizontal="left" vertical="center"/>
    </xf>
    <xf numFmtId="0" fontId="3" fillId="4" borderId="22" xfId="0" applyFont="1" applyFill="1" applyBorder="1" applyAlignment="1">
      <alignment horizontal="left" vertical="center"/>
    </xf>
    <xf numFmtId="0" fontId="17" fillId="5" borderId="12" xfId="0" applyFont="1" applyFill="1" applyBorder="1" applyAlignment="1">
      <alignment horizontal="left" vertical="center"/>
    </xf>
    <xf numFmtId="0" fontId="17" fillId="5" borderId="13" xfId="0" applyFont="1" applyFill="1" applyBorder="1" applyAlignment="1">
      <alignment horizontal="left" vertical="center"/>
    </xf>
    <xf numFmtId="0" fontId="17" fillId="5" borderId="65" xfId="0" applyFont="1" applyFill="1" applyBorder="1" applyAlignment="1">
      <alignment horizontal="center" vertical="center" wrapText="1"/>
    </xf>
    <xf numFmtId="0" fontId="17" fillId="5" borderId="67" xfId="0" applyFont="1" applyFill="1" applyBorder="1" applyAlignment="1">
      <alignment horizontal="center" vertical="center" wrapText="1"/>
    </xf>
    <xf numFmtId="0" fontId="12" fillId="7" borderId="0" xfId="0" applyFont="1" applyFill="1" applyAlignment="1" applyProtection="1">
      <alignment vertical="center"/>
    </xf>
    <xf numFmtId="0" fontId="42" fillId="7" borderId="52" xfId="0" applyFont="1" applyFill="1" applyBorder="1" applyAlignment="1" applyProtection="1">
      <alignment vertical="center"/>
    </xf>
    <xf numFmtId="0" fontId="16" fillId="7" borderId="41" xfId="0" applyFont="1" applyFill="1" applyBorder="1" applyAlignment="1" applyProtection="1">
      <alignment vertical="center" wrapText="1"/>
    </xf>
    <xf numFmtId="14" fontId="16" fillId="7" borderId="21" xfId="0" applyNumberFormat="1" applyFont="1" applyFill="1" applyBorder="1" applyAlignment="1" applyProtection="1">
      <alignment vertical="center" wrapText="1"/>
      <protection locked="0"/>
    </xf>
    <xf numFmtId="1" fontId="16" fillId="7" borderId="46" xfId="0" applyNumberFormat="1" applyFont="1" applyFill="1" applyBorder="1" applyAlignment="1" applyProtection="1">
      <alignment vertical="center"/>
      <protection locked="0"/>
    </xf>
    <xf numFmtId="0" fontId="13" fillId="7" borderId="24" xfId="0" applyFont="1" applyFill="1" applyBorder="1" applyAlignment="1" applyProtection="1">
      <alignment horizontal="centerContinuous" vertical="center"/>
    </xf>
    <xf numFmtId="0" fontId="14" fillId="7" borderId="4" xfId="0" applyFont="1" applyFill="1" applyBorder="1" applyAlignment="1" applyProtection="1">
      <alignment horizontal="center" vertical="center"/>
    </xf>
    <xf numFmtId="15" fontId="26" fillId="7" borderId="7" xfId="0" applyNumberFormat="1" applyFont="1" applyFill="1" applyBorder="1" applyAlignment="1" applyProtection="1">
      <alignment vertical="center" wrapText="1"/>
      <protection locked="0"/>
    </xf>
    <xf numFmtId="15" fontId="26" fillId="7" borderId="4" xfId="0" applyNumberFormat="1" applyFont="1" applyFill="1" applyBorder="1" applyAlignment="1" applyProtection="1">
      <alignment vertical="center" wrapText="1"/>
      <protection locked="0"/>
    </xf>
    <xf numFmtId="0" fontId="13" fillId="7" borderId="51" xfId="0" applyFont="1" applyFill="1" applyBorder="1" applyAlignment="1" applyProtection="1">
      <alignment vertical="center"/>
    </xf>
    <xf numFmtId="0" fontId="13" fillId="7" borderId="21" xfId="0" applyFont="1" applyFill="1" applyBorder="1" applyAlignment="1" applyProtection="1">
      <alignment vertical="center"/>
    </xf>
    <xf numFmtId="0" fontId="14" fillId="7" borderId="46" xfId="0" applyFont="1" applyFill="1" applyBorder="1" applyAlignment="1" applyProtection="1">
      <alignment vertical="center" wrapText="1"/>
      <protection locked="0"/>
    </xf>
    <xf numFmtId="0" fontId="19" fillId="7" borderId="36" xfId="0" applyFont="1" applyFill="1" applyBorder="1" applyAlignment="1" applyProtection="1">
      <alignment horizontal="center" vertical="center"/>
    </xf>
    <xf numFmtId="0" fontId="26" fillId="7" borderId="32" xfId="0" applyFont="1" applyFill="1" applyBorder="1" applyAlignment="1" applyProtection="1">
      <alignment horizontal="left" vertical="top" wrapText="1"/>
      <protection locked="0"/>
    </xf>
    <xf numFmtId="0" fontId="26" fillId="7" borderId="0" xfId="0" applyFont="1" applyFill="1" applyBorder="1" applyAlignment="1" applyProtection="1">
      <alignment horizontal="left" vertical="top" wrapText="1"/>
      <protection locked="0"/>
    </xf>
    <xf numFmtId="0" fontId="26" fillId="7" borderId="54" xfId="0" applyFont="1" applyFill="1" applyBorder="1" applyAlignment="1" applyProtection="1">
      <alignment horizontal="left" vertical="top" wrapText="1"/>
      <protection locked="0"/>
    </xf>
    <xf numFmtId="0" fontId="26" fillId="7" borderId="57" xfId="0" applyFont="1" applyFill="1" applyBorder="1" applyAlignment="1" applyProtection="1">
      <alignment horizontal="left" vertical="top" wrapText="1"/>
      <protection locked="0"/>
    </xf>
    <xf numFmtId="0" fontId="26" fillId="7" borderId="60" xfId="0" applyFont="1" applyFill="1" applyBorder="1" applyAlignment="1" applyProtection="1">
      <alignment horizontal="left" vertical="top" wrapText="1"/>
      <protection locked="0"/>
    </xf>
    <xf numFmtId="0" fontId="12" fillId="7" borderId="0" xfId="0" applyFont="1" applyFill="1" applyBorder="1" applyAlignment="1" applyProtection="1">
      <alignment vertical="center"/>
    </xf>
    <xf numFmtId="0" fontId="12" fillId="7" borderId="0" xfId="0" applyFont="1" applyFill="1" applyBorder="1" applyAlignment="1" applyProtection="1">
      <alignment vertical="center" wrapText="1"/>
    </xf>
  </cellXfs>
  <cellStyles count="49">
    <cellStyle name="Cabecera 1" xfId="1"/>
    <cellStyle name="Cabecera 2" xfId="2"/>
    <cellStyle name="Comma" xfId="3"/>
    <cellStyle name="Comma [0]_PIB" xfId="4"/>
    <cellStyle name="Comma_confisGOBjul2500" xfId="5"/>
    <cellStyle name="Comma0" xfId="6"/>
    <cellStyle name="Currency" xfId="7"/>
    <cellStyle name="Currency [0]_PIB" xfId="8"/>
    <cellStyle name="Currency_confisGOBjul2500" xfId="9"/>
    <cellStyle name="Currency0" xfId="10"/>
    <cellStyle name="Date" xfId="11"/>
    <cellStyle name="Euro" xfId="12"/>
    <cellStyle name="Fecha" xfId="13"/>
    <cellStyle name="Fijo" xfId="14"/>
    <cellStyle name="Fixed" xfId="15"/>
    <cellStyle name="Heading 1" xfId="16"/>
    <cellStyle name="Heading 2" xfId="17"/>
    <cellStyle name="Heading1" xfId="18"/>
    <cellStyle name="Heading2" xfId="19"/>
    <cellStyle name="Hipervínculo" xfId="42" builtinId="8"/>
    <cellStyle name="Millares" xfId="20" builtinId="3"/>
    <cellStyle name="Millares [0]" xfId="48" builtinId="6"/>
    <cellStyle name="Moneda" xfId="43" builtinId="4"/>
    <cellStyle name="Moneda [0]" xfId="46" builtinId="7"/>
    <cellStyle name="Monetario" xfId="21"/>
    <cellStyle name="Monetario0" xfId="22"/>
    <cellStyle name="Normal" xfId="0" builtinId="0"/>
    <cellStyle name="Normal 2" xfId="40"/>
    <cellStyle name="Normal 2 2" xfId="45"/>
    <cellStyle name="Normal 3" xfId="47"/>
    <cellStyle name="Normal 7" xfId="41"/>
    <cellStyle name="Percent" xfId="23"/>
    <cellStyle name="Porcentaje" xfId="24" builtinId="5"/>
    <cellStyle name="Punto" xfId="25"/>
    <cellStyle name="Punto0" xfId="26"/>
    <cellStyle name="Resumen" xfId="27"/>
    <cellStyle name="Resumen 2" xfId="44"/>
    <cellStyle name="Text" xfId="28"/>
    <cellStyle name="Total" xfId="29" builtinId="25" customBuiltin="1"/>
    <cellStyle name="ДАТА" xfId="30"/>
    <cellStyle name="ДЕНЕЖНЫЙ_BOPENGC" xfId="31"/>
    <cellStyle name="ЗАГОЛОВОК1" xfId="32"/>
    <cellStyle name="ЗАГОЛОВОК2" xfId="33"/>
    <cellStyle name="ИТОГОВЫЙ" xfId="34"/>
    <cellStyle name="Обычный_BOPENGC" xfId="35"/>
    <cellStyle name="ПРОЦЕНТНЫЙ_BOPENGC" xfId="36"/>
    <cellStyle name="ТЕКСТ" xfId="37"/>
    <cellStyle name="ФИКСИРОВАННЫЙ" xfId="38"/>
    <cellStyle name="ФИНАНСОВЫЙ_BOPENGC"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9473</xdr:colOff>
      <xdr:row>1</xdr:row>
      <xdr:rowOff>11839</xdr:rowOff>
    </xdr:from>
    <xdr:to>
      <xdr:col>1</xdr:col>
      <xdr:colOff>2153708</xdr:colOff>
      <xdr:row>1</xdr:row>
      <xdr:rowOff>466331</xdr:rowOff>
    </xdr:to>
    <xdr:pic>
      <xdr:nvPicPr>
        <xdr:cNvPr id="3" name="10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23" y="122964"/>
          <a:ext cx="2136297" cy="4544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9524</xdr:colOff>
      <xdr:row>1</xdr:row>
      <xdr:rowOff>19050</xdr:rowOff>
    </xdr:from>
    <xdr:to>
      <xdr:col>1</xdr:col>
      <xdr:colOff>1104899</xdr:colOff>
      <xdr:row>2</xdr:row>
      <xdr:rowOff>1950</xdr:rowOff>
    </xdr:to>
    <xdr:pic>
      <xdr:nvPicPr>
        <xdr:cNvPr id="2" name="10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499" y="190500"/>
          <a:ext cx="1095375" cy="236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ECDGP\programacion\PG%202002\PROG%20Gobi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mariaceciliapertuz/Documents/Users/mariaceciliapertuz/Documents/H:/OECDGP/programacion/PG%202002/PROG%20Gobi20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sconpes.dnp.gov.co/datos/CONSOLIDACION/2002/Copia%20de%20set992002mayo29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OPREFCJ1\CARBOCOL\MODCARB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OPREFCJ1\CAFE\MODCAF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erreno/c/WINDOWS/TEMP/PROYECTO/972000%20a%20julio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BPI\DIFP-CONSOLIDACION\TRABAJO\Espacios%20Fiscal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herreno/c/WINDOWS/TEMP/PROYECTO/FUNCIONAM972000sh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herreno/c/windows/TEMP/CUADRO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O:\DIFP%20-%20%20Direccion%20de%20Inversiones%20y%20Finanzas%20Publicas\Consolidacion%20Trabajo\Espacios%20Fisca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TIDOS"/>
      <sheetName val="ENVIA"/>
      <sheetName val="RECIBE"/>
      <sheetName val="reciprocas"/>
      <sheetName val="RESUMEN FMI"/>
      <sheetName val="CAMBIOS FMI"/>
      <sheetName val="RESUMEN"/>
      <sheetName val="RESMEING"/>
      <sheetName val="AING"/>
      <sheetName val="GASTOS"/>
      <sheetName val="OEC"/>
      <sheetName val="INTE"/>
      <sheetName val="RECLASIF"/>
      <sheetName val="APACDO"/>
      <sheetName val="FL OEC"/>
      <sheetName val="CONVERSION PPTO"/>
      <sheetName val="Desplegables"/>
      <sheetName val="Lis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plegable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uestos (2)"/>
      <sheetName val="extraordina (2)"/>
      <sheetName val="extraordina (constantes 2002)"/>
      <sheetName val="extraordinainicial"/>
      <sheetName val="extraorsin-inver"/>
      <sheetName val="extraordina"/>
      <sheetName val="98-2002"/>
      <sheetName val="cua2planfinanciero"/>
      <sheetName val="02-03"/>
      <sheetName val="Supuestos"/>
      <sheetName val="cua2conincrem"/>
      <sheetName val="cuadro10 real"/>
      <sheetName val="resto"/>
      <sheetName val="araña"/>
      <sheetName val="sector-ok"/>
      <sheetName val="inver03"/>
      <sheetName val="cua2amortiz"/>
      <sheetName val="cua2abr16"/>
      <sheetName val="cua2sin militar"/>
      <sheetName val="indirectos"/>
      <sheetName val="secciones"/>
      <sheetName val="cua2sinincrem (2)"/>
      <sheetName val="shirley"/>
      <sheetName val="gg-defensa"/>
      <sheetName val="Vf2001"/>
      <sheetName val="VF2002"/>
      <sheetName val="defensa-ok"/>
      <sheetName val="rama-ok"/>
      <sheetName val="gg-ok"/>
      <sheetName val="deuda-ok"/>
      <sheetName val="resu-ok"/>
      <sheetName val="cua2militok"/>
      <sheetName val="Supuestosdef"/>
      <sheetName val="pytos (4)"/>
      <sheetName val="pytos"/>
      <sheetName val="Desplegables"/>
      <sheetName val="98_2002"/>
      <sheetName val="resu-cta"/>
      <sheetName val="Listas"/>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sheetData sheetId="37" refreshError="1"/>
      <sheetData sheetId="38" refreshError="1"/>
      <sheetData sheetId="3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CARBOCOL"/>
      <sheetName val="PRES NETO"/>
      <sheetName val="DEUDA EXTERNA"/>
      <sheetName val="SUPUESTOS"/>
      <sheetName val="RESUMEN"/>
      <sheetName val="RESUMEN CON PLAN"/>
      <sheetName val="PIB"/>
      <sheetName val="TRANSFERENCIAS"/>
      <sheetName val="PPTO97"/>
      <sheetName val="CARBOCOL"/>
      <sheetName val="INTERESES"/>
      <sheetName val="AMORTIZA"/>
      <sheetName val="DEXT"/>
      <sheetName val="Diálogo1"/>
      <sheetName val="Módulo1"/>
      <sheetName val="PROYECTO97"/>
      <sheetName val="Hoja1"/>
      <sheetName val="SEG99"/>
      <sheetName val="RESU99"/>
      <sheetName val="SEG2000"/>
      <sheetName val="RESU2000"/>
      <sheetName val="C1-3vig97-00"/>
      <sheetName val="C1-3vIg98-00"/>
      <sheetName val="chequeo99"/>
      <sheetName val="plano-mensaje"/>
      <sheetName val="C1-3men"/>
      <sheetName val="DIFERENCIAS SIMUL"/>
      <sheetName val="SPC"/>
      <sheetName val="MODCARBO"/>
      <sheetName val="DATOS"/>
      <sheetName val="RUBRO L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DCAFE"/>
      <sheetName val="PRES NETO"/>
      <sheetName val="DEUDA EXTERNA"/>
      <sheetName val="PIB"/>
      <sheetName val="RESUMEN"/>
      <sheetName val="RESUMEN CON PLAN"/>
      <sheetName val="SUPUESTOS"/>
      <sheetName val="CONSOLIDADO"/>
      <sheetName val="CRECIMIENTOS %"/>
      <sheetName val="ANUAL1"/>
      <sheetName val="Asesores Junio 01"/>
      <sheetName val="TRANSFERENCIAS"/>
      <sheetName val="Módulo1"/>
      <sheetName val="MODCAFE"/>
      <sheetName val="DIFERENCIAS SIMUL"/>
      <sheetName val="ASESORES AGOSTO 13"/>
      <sheetName val="ASESORES AGOSTO 11"/>
      <sheetName val="ASESORES SEPTIEM 9"/>
      <sheetName val="ASESORES SEPTIEM 7"/>
      <sheetName val="ASESORES AGOSTO 26"/>
      <sheetName val="ASESORES AGOSTO 24"/>
      <sheetName val="Asesores"/>
      <sheetName val="Asesores nov8-00"/>
      <sheetName val="OPEF resumen"/>
      <sheetName val="compara 2001"/>
      <sheetName val="Resumen Supuestos"/>
      <sheetName val="2001vs00"/>
      <sheetName val="2000-02"/>
      <sheetName val="2002 actual vs fmi"/>
      <sheetName val="Gráfico Precio 2002"/>
      <sheetName val="Gráfico2"/>
      <sheetName val="Gráfico3"/>
      <sheetName val="Cuadro Resumen 2000-01"/>
      <sheetName val="Cuadro Resumen 02-03 FMIvsActua"/>
      <sheetName val="Cuadro Resumen 02-03"/>
      <sheetName val="OEC Revision 2002"/>
      <sheetName val="Resumen Supuestos 2002"/>
      <sheetName val="ResumenFinal2002"/>
      <sheetName val="Gráfico1"/>
      <sheetName val="2003 2004"/>
      <sheetName val="GráficoPrecio2002"/>
      <sheetName val="DATOS"/>
      <sheetName val="RUBRO LEY"/>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1-3"/>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OS"/>
      <sheetName val="Listas"/>
      <sheetName val="Supuestos"/>
      <sheetName val="Recorte"/>
      <sheetName val="Basico"/>
      <sheetName val="Solicitudes Filtradas"/>
    </sheetNames>
    <sheetDataSet>
      <sheetData sheetId="0">
        <row r="3">
          <cell r="F3" t="str">
            <v>ACTUALIZACIÓN CATASTRAL Y CARTOGRÁFICA</v>
          </cell>
        </row>
      </sheetData>
      <sheetData sheetId="1" refreshError="1">
        <row r="3">
          <cell r="F3" t="str">
            <v>ACTUALIZACIÓN CATASTRAL Y CARTOGRÁFICA</v>
          </cell>
        </row>
        <row r="4">
          <cell r="B4" t="str">
            <v>ACCION SOCIAL</v>
          </cell>
          <cell r="D4" t="str">
            <v>VIGENCIA FUTURA</v>
          </cell>
          <cell r="E4" t="str">
            <v>NACIÓN</v>
          </cell>
          <cell r="H4" t="str">
            <v>Defensa y Seguridad</v>
          </cell>
          <cell r="I4" t="str">
            <v>CAPITAL HUMANO</v>
          </cell>
          <cell r="J4" t="str">
            <v>Fosyga - Régimen Subsidiado Salud</v>
          </cell>
          <cell r="K4" t="str">
            <v>Agua</v>
          </cell>
          <cell r="P4" t="str">
            <v>1. Estado Comunitario: desarrollo para todos</v>
          </cell>
          <cell r="Q4" t="str">
            <v>2.1 Hacia la consolidación de la Política de Seguridad Democrática</v>
          </cell>
          <cell r="R4" t="str">
            <v>1. FBK</v>
          </cell>
          <cell r="S4" t="str">
            <v>CSF</v>
          </cell>
          <cell r="T4" t="str">
            <v xml:space="preserve">Militares </v>
          </cell>
          <cell r="U4" t="str">
            <v>Fosyga</v>
          </cell>
          <cell r="V4" t="str">
            <v>FBK CSF</v>
          </cell>
        </row>
        <row r="5">
          <cell r="B5" t="str">
            <v>AEROCIVIL</v>
          </cell>
          <cell r="D5" t="str">
            <v>LEY</v>
          </cell>
          <cell r="E5" t="str">
            <v>PROPIOS</v>
          </cell>
          <cell r="H5" t="str">
            <v>Infraestructura Física</v>
          </cell>
          <cell r="I5" t="str">
            <v>CAPITAL SOCIAL</v>
          </cell>
          <cell r="J5" t="str">
            <v xml:space="preserve"> Subsidios de Vivienda Rural</v>
          </cell>
          <cell r="K5" t="str">
            <v>Atención al Desplazamiento Forzado</v>
          </cell>
          <cell r="P5" t="str">
            <v>2. Política de defensa y seguridad democrática</v>
          </cell>
          <cell r="Q5" t="str">
            <v>2.2 Desplazamiento forzado, derechos humanos y reconciliación</v>
          </cell>
          <cell r="R5" t="str">
            <v>2. RECLASIFICADOS GNC</v>
          </cell>
          <cell r="S5" t="str">
            <v>SSF</v>
          </cell>
          <cell r="T5" t="str">
            <v>Resto</v>
          </cell>
          <cell r="U5" t="str">
            <v>Fondo de Solidaridad Pensional</v>
          </cell>
          <cell r="V5" t="str">
            <v>FBK SSF</v>
          </cell>
        </row>
        <row r="6">
          <cell r="B6" t="str">
            <v>AGENCIA LOGÍSTICA</v>
          </cell>
          <cell r="D6" t="str">
            <v>CRÉDITO</v>
          </cell>
          <cell r="H6" t="str">
            <v>Sector Social</v>
          </cell>
          <cell r="I6" t="str">
            <v>CAPITAL FISICO</v>
          </cell>
          <cell r="J6" t="str">
            <v>Adquisición y Reposición de Equipo Operacional</v>
          </cell>
          <cell r="K6" t="str">
            <v>Ciencia y Tecnología</v>
          </cell>
          <cell r="P6" t="str">
            <v>3. Reducción de la pobreza y promoción del empleo y la equidad</v>
          </cell>
          <cell r="Q6" t="str">
            <v>3.1 Pobreza y población vulnerable</v>
          </cell>
          <cell r="R6" t="str">
            <v>3. OTROS</v>
          </cell>
          <cell r="T6" t="str">
            <v>Fondo Nacional de Regalías</v>
          </cell>
          <cell r="U6" t="str">
            <v>Subsidio de Tarifas Electricas</v>
          </cell>
          <cell r="V6" t="str">
            <v>MILITARES CSF</v>
          </cell>
        </row>
        <row r="7">
          <cell r="B7" t="str">
            <v>ANH</v>
          </cell>
          <cell r="D7" t="str">
            <v>CONTRAPARTIDA</v>
          </cell>
          <cell r="H7" t="str">
            <v>Fortalecimiento Institucional</v>
          </cell>
          <cell r="I7" t="str">
            <v>SEGURIDAD DEMOCRÁTICA</v>
          </cell>
          <cell r="J7" t="str">
            <v>Adquisición, Reposición y Mantenimiento de Equipos</v>
          </cell>
          <cell r="K7" t="str">
            <v>Comunicaciones</v>
          </cell>
          <cell r="P7" t="str">
            <v>4. Crecimiento alto y sostenido: La condición para un desarrollo con equidad</v>
          </cell>
          <cell r="Q7" t="str">
            <v>3.2 Mercado y relaciones laborales</v>
          </cell>
          <cell r="R7" t="str">
            <v>4. PROPIOS</v>
          </cell>
          <cell r="T7" t="str">
            <v>Fosyga</v>
          </cell>
          <cell r="U7" t="str">
            <v>Subsidios a los Combustibles</v>
          </cell>
          <cell r="V7" t="str">
            <v>MILITARES SSF</v>
          </cell>
        </row>
        <row r="8">
          <cell r="B8" t="str">
            <v>ANTROPOLOGIA E HISTORIA</v>
          </cell>
          <cell r="D8" t="str">
            <v>FONDO ESPECIAL</v>
          </cell>
          <cell r="I8" t="str">
            <v>FORTALECIMIENTO INSTITUCIONAL</v>
          </cell>
          <cell r="J8" t="str">
            <v>Agro Ingreso Seguro AIS</v>
          </cell>
          <cell r="K8" t="str">
            <v>Educación Basica y Media</v>
          </cell>
          <cell r="P8" t="str">
            <v>5. Una gestión ambiental y del riesgo que promueva el desarrollo sostenible</v>
          </cell>
          <cell r="Q8" t="str">
            <v>3.3 Inserción de las familias en el Sistema de Protección Social</v>
          </cell>
          <cell r="R8" t="str">
            <v>5. IMPUESTO SEGURIDAD DEMOCRÁTICA</v>
          </cell>
          <cell r="T8" t="str">
            <v>Fondo de Solaridad Pensional</v>
          </cell>
          <cell r="V8" t="str">
            <v>FOSYGA CSF</v>
          </cell>
        </row>
        <row r="9">
          <cell r="B9" t="str">
            <v>ARCHIVO GENERAL</v>
          </cell>
          <cell r="D9" t="str">
            <v>FLEXIBLE</v>
          </cell>
          <cell r="J9" t="str">
            <v>Agua Potable y Saneamiento Básico</v>
          </cell>
          <cell r="K9" t="str">
            <v>Educación Superior</v>
          </cell>
          <cell r="P9" t="str">
            <v>6. Un mejor Estado al servicio de los ciudadanos</v>
          </cell>
          <cell r="Q9" t="str">
            <v>3.4 Banca de las oportunidades</v>
          </cell>
          <cell r="T9" t="str">
            <v>Subsidio a los Combustibles</v>
          </cell>
          <cell r="V9" t="str">
            <v>FONDO SOLIDARIDAD PENSIONAL CSF</v>
          </cell>
        </row>
        <row r="10">
          <cell r="B10" t="str">
            <v>ARMADA</v>
          </cell>
          <cell r="J10" t="str">
            <v>Alianzas Productivas, Pademer, KFW, Transición</v>
          </cell>
          <cell r="K10" t="str">
            <v>Impuesto al Patrimonio</v>
          </cell>
          <cell r="P10" t="str">
            <v>7. Dimensiones especiales del desarrollo</v>
          </cell>
          <cell r="Q10" t="str">
            <v>3.5 Ciudades amables</v>
          </cell>
        </row>
        <row r="11">
          <cell r="B11" t="str">
            <v>ARTESANIAS DE COLOMBIA S.A.</v>
          </cell>
          <cell r="J11" t="str">
            <v>Ampliación cobertura educación básica y media</v>
          </cell>
          <cell r="K11" t="str">
            <v>REDEP</v>
          </cell>
          <cell r="Q11" t="str">
            <v>3.6 Infraestructura para el desarrollo</v>
          </cell>
          <cell r="V11" t="str">
            <v>SUBSIDIOS TARIFAS ELECTRICAS CSF</v>
          </cell>
        </row>
        <row r="12">
          <cell r="B12" t="str">
            <v xml:space="preserve">AUDITORIA </v>
          </cell>
          <cell r="J12" t="str">
            <v>Ampliación cobertura educación superior</v>
          </cell>
          <cell r="K12" t="str">
            <v>Reinsertados</v>
          </cell>
          <cell r="Q12" t="str">
            <v>3.7 Equidad en el campo</v>
          </cell>
          <cell r="V12" t="str">
            <v>SUBSIDIOS COMBUSTIBLES CSF</v>
          </cell>
        </row>
        <row r="13">
          <cell r="B13" t="str">
            <v>BIBLIOTECA DE MEDELLIN</v>
          </cell>
          <cell r="J13" t="str">
            <v xml:space="preserve">Atención a Desplazados </v>
          </cell>
          <cell r="K13" t="str">
            <v>Agenda Interna</v>
          </cell>
          <cell r="Q13" t="str">
            <v>4.1 Consideraciones Macroeconómicas</v>
          </cell>
          <cell r="V13" t="str">
            <v>FONDO NACIONAL DE REGALIAS CSF</v>
          </cell>
        </row>
        <row r="14">
          <cell r="B14" t="str">
            <v>C.D.A.</v>
          </cell>
          <cell r="J14" t="str">
            <v xml:space="preserve">Atención de Emergencias </v>
          </cell>
          <cell r="K14" t="str">
            <v>Vivienda rural y urbana</v>
          </cell>
          <cell r="Q14" t="str">
            <v>4.2 Agenda Interna: estrategia de desarrollo productivo</v>
          </cell>
          <cell r="V14" t="str">
            <v>FONDO SOLIDARIDAD PENSIONAL SSF</v>
          </cell>
        </row>
        <row r="15">
          <cell r="B15" t="str">
            <v>C.S.B.</v>
          </cell>
          <cell r="J15" t="str">
            <v>Banco de las Oportunidades</v>
          </cell>
          <cell r="K15" t="str">
            <v>Tecnologías de la información</v>
          </cell>
          <cell r="Q15" t="str">
            <v>4.3 Consolidar el crecimiento y mejorar la competitividad del sector agropecuario</v>
          </cell>
          <cell r="V15" t="str">
            <v>SUBSIDIOS COMBUSTIBLES SSF</v>
          </cell>
        </row>
        <row r="16">
          <cell r="B16" t="str">
            <v>CAMARA</v>
          </cell>
          <cell r="J16" t="str">
            <v>Calidad educación preescolar básica y media</v>
          </cell>
          <cell r="K16" t="str">
            <v>Z-N.A</v>
          </cell>
          <cell r="Q16" t="str">
            <v>5.2 Una gestión ambiental que promueva el desarrollo sostenible</v>
          </cell>
        </row>
        <row r="17">
          <cell r="B17" t="str">
            <v>CORPOURABA</v>
          </cell>
          <cell r="J17" t="str">
            <v>Infraestructura Educativa - Ley 21</v>
          </cell>
          <cell r="Q17" t="str">
            <v>5.3 Gestión del riesgo para la prevención y atención de desastres</v>
          </cell>
          <cell r="V17" t="str">
            <v>OTROS SSF</v>
          </cell>
        </row>
        <row r="18">
          <cell r="B18" t="str">
            <v>CREG</v>
          </cell>
          <cell r="J18" t="str">
            <v>Interventoría Regalías</v>
          </cell>
          <cell r="Q18" t="str">
            <v>6.1 Los requisitos del Estado comunitario</v>
          </cell>
        </row>
        <row r="19">
          <cell r="B19" t="str">
            <v xml:space="preserve">DANSOCIAL </v>
          </cell>
          <cell r="J19" t="str">
            <v>Medicina Legal - Sistema Penal Acusatorio</v>
          </cell>
          <cell r="Q19" t="str">
            <v>6.2 Los retos del Estado comunitario</v>
          </cell>
        </row>
        <row r="20">
          <cell r="B20" t="str">
            <v>DEFENSA CIVIL</v>
          </cell>
          <cell r="J20" t="str">
            <v>Mininterior y Justicia - Cárceles</v>
          </cell>
          <cell r="Q20" t="str">
            <v>7.1 Equidad de género</v>
          </cell>
        </row>
        <row r="21">
          <cell r="B21" t="str">
            <v>DEFENSORIA</v>
          </cell>
          <cell r="J21" t="str">
            <v>Obras Hidráulicas de La Mojana</v>
          </cell>
          <cell r="Q21" t="str">
            <v>7.2 Juventud</v>
          </cell>
        </row>
        <row r="22">
          <cell r="B22" t="str">
            <v>DIR. GRAL. COMERCIO EXTERIOR</v>
          </cell>
          <cell r="J22" t="str">
            <v>Plan Maestro de Información Básica - PLANIB</v>
          </cell>
          <cell r="Q22" t="str">
            <v>7.3 Grupos étnicos y relaciones interculturales</v>
          </cell>
        </row>
        <row r="23">
          <cell r="B23" t="str">
            <v>DNP</v>
          </cell>
          <cell r="J23" t="str">
            <v>Plan Nacional de Lecturas y Bibliotecas</v>
          </cell>
          <cell r="Q23" t="str">
            <v>7.4 Dimensión regional</v>
          </cell>
        </row>
        <row r="24">
          <cell r="B24" t="str">
            <v>EJERCITO</v>
          </cell>
          <cell r="J24" t="str">
            <v xml:space="preserve">Plan Nacional de Música </v>
          </cell>
          <cell r="Q24" t="str">
            <v>7.5 Ciencia, tecnología e innovación</v>
          </cell>
        </row>
        <row r="25">
          <cell r="B25" t="str">
            <v>ESAP</v>
          </cell>
          <cell r="J25" t="str">
            <v>Programa 2500 Km</v>
          </cell>
          <cell r="Q25" t="str">
            <v>7.6 Cultura y desarrollo</v>
          </cell>
        </row>
        <row r="26">
          <cell r="B26" t="str">
            <v>FONDO CONGRESO-PENSIONES</v>
          </cell>
          <cell r="J26" t="str">
            <v>Resto</v>
          </cell>
          <cell r="Q26" t="str">
            <v>7.7 Demografía y desarrollo</v>
          </cell>
        </row>
        <row r="27">
          <cell r="B27" t="str">
            <v>FONDO NAL. REGALIAS</v>
          </cell>
          <cell r="J27" t="str">
            <v>Resto</v>
          </cell>
          <cell r="Q27" t="str">
            <v xml:space="preserve">7.8 El sector de la economía solidaria: modelo alternativo de desarrollo socioeconómico </v>
          </cell>
        </row>
        <row r="28">
          <cell r="B28" t="str">
            <v>FONFAC</v>
          </cell>
          <cell r="J28" t="str">
            <v>Salud Pública - Vacunas</v>
          </cell>
          <cell r="Q28" t="str">
            <v>7.9 Política exterior y migratoria</v>
          </cell>
        </row>
        <row r="29">
          <cell r="B29" t="str">
            <v>FONREGISTRADURIA</v>
          </cell>
          <cell r="J29" t="str">
            <v>Sistema Penal Acusatorio (Rama, Fiscalía, Medicina Legal, Defensoría)</v>
          </cell>
        </row>
        <row r="30">
          <cell r="B30" t="str">
            <v>FONRELACIONES</v>
          </cell>
          <cell r="J30" t="str">
            <v>SITM</v>
          </cell>
        </row>
        <row r="31">
          <cell r="B31" t="str">
            <v>FONVIVIENDA</v>
          </cell>
          <cell r="J31" t="str">
            <v>Subsidios Eléctricos y Gas</v>
          </cell>
        </row>
        <row r="32">
          <cell r="B32" t="str">
            <v>FUERZA AEREA</v>
          </cell>
          <cell r="J32" t="str">
            <v>Subsidios Vivienda Urbana</v>
          </cell>
        </row>
        <row r="33">
          <cell r="B33" t="str">
            <v>FUNPUBLICA</v>
          </cell>
          <cell r="J33" t="str">
            <v>Titulación, Adquisición y Adjudicación Tierras</v>
          </cell>
        </row>
        <row r="34">
          <cell r="B34" t="str">
            <v>HOSPITAL MILITAR</v>
          </cell>
          <cell r="J34" t="str">
            <v>Túnel Segundo Centenario (Túnel de la Línea)</v>
          </cell>
        </row>
        <row r="35">
          <cell r="B35" t="str">
            <v>ICA</v>
          </cell>
          <cell r="J35" t="str">
            <v>Turismo</v>
          </cell>
        </row>
        <row r="36">
          <cell r="B36" t="str">
            <v>ICBF</v>
          </cell>
          <cell r="J36" t="str">
            <v>Universidades-Ley 30/93</v>
          </cell>
        </row>
        <row r="37">
          <cell r="B37" t="str">
            <v>ICETEX</v>
          </cell>
        </row>
        <row r="38">
          <cell r="B38" t="str">
            <v>ICFES</v>
          </cell>
        </row>
        <row r="39">
          <cell r="B39" t="str">
            <v>IDEAM</v>
          </cell>
        </row>
        <row r="40">
          <cell r="B40" t="str">
            <v>IGAC</v>
          </cell>
        </row>
        <row r="41">
          <cell r="B41" t="str">
            <v>INCI</v>
          </cell>
        </row>
        <row r="42">
          <cell r="B42" t="str">
            <v>INCO</v>
          </cell>
        </row>
        <row r="43">
          <cell r="B43" t="str">
            <v>INCODER</v>
          </cell>
        </row>
        <row r="44">
          <cell r="B44" t="str">
            <v>INGEOMINAS</v>
          </cell>
        </row>
        <row r="45">
          <cell r="B45" t="str">
            <v>INPEC</v>
          </cell>
        </row>
        <row r="46">
          <cell r="B46" t="str">
            <v>INS</v>
          </cell>
        </row>
        <row r="47">
          <cell r="B47" t="str">
            <v>INSOR</v>
          </cell>
        </row>
        <row r="48">
          <cell r="B48" t="str">
            <v>INST. CANCEROLOGIA</v>
          </cell>
        </row>
        <row r="49">
          <cell r="B49" t="str">
            <v>INST. DEL CESAR</v>
          </cell>
        </row>
        <row r="50">
          <cell r="B50" t="str">
            <v>INSTITUTO ESTUDIOS MINPUBLICO</v>
          </cell>
        </row>
        <row r="51">
          <cell r="B51" t="str">
            <v>INVIAS</v>
          </cell>
        </row>
        <row r="52">
          <cell r="B52" t="str">
            <v>INVIMA</v>
          </cell>
        </row>
        <row r="53">
          <cell r="B53" t="str">
            <v>IPSE</v>
          </cell>
        </row>
        <row r="54">
          <cell r="B54" t="str">
            <v>ITSA</v>
          </cell>
        </row>
        <row r="55">
          <cell r="B55" t="str">
            <v>MEDICINA LEGAL</v>
          </cell>
        </row>
        <row r="56">
          <cell r="B56" t="str">
            <v>MINAGRICULTURA</v>
          </cell>
        </row>
        <row r="57">
          <cell r="B57" t="str">
            <v>MINAMBIENTE</v>
          </cell>
        </row>
        <row r="58">
          <cell r="B58" t="str">
            <v>MINCOMERCIO</v>
          </cell>
        </row>
        <row r="59">
          <cell r="B59" t="str">
            <v xml:space="preserve">MINCULTURA </v>
          </cell>
        </row>
        <row r="60">
          <cell r="B60" t="str">
            <v>MINDEFENSA</v>
          </cell>
        </row>
        <row r="61">
          <cell r="B61" t="str">
            <v>MINEDUCACION</v>
          </cell>
        </row>
        <row r="62">
          <cell r="B62" t="str">
            <v>MINHACIENDA</v>
          </cell>
        </row>
        <row r="63">
          <cell r="B63" t="str">
            <v>MININTERIOR</v>
          </cell>
        </row>
        <row r="64">
          <cell r="B64" t="str">
            <v xml:space="preserve">MINMINAS </v>
          </cell>
        </row>
        <row r="65">
          <cell r="B65" t="str">
            <v>MINPROTECCIÓN</v>
          </cell>
        </row>
        <row r="66">
          <cell r="B66" t="str">
            <v xml:space="preserve">MINPUBLICO </v>
          </cell>
        </row>
        <row r="67">
          <cell r="B67" t="str">
            <v>MINTRANSPORTE</v>
          </cell>
        </row>
        <row r="68">
          <cell r="B68" t="str">
            <v>NASA KI WE</v>
          </cell>
        </row>
        <row r="69">
          <cell r="B69" t="str">
            <v>OTRAS ENTIDADES DEL SECTOR</v>
          </cell>
        </row>
        <row r="70">
          <cell r="B70" t="str">
            <v>PARQUES NALES NATURALES</v>
          </cell>
        </row>
        <row r="71">
          <cell r="B71" t="str">
            <v>PASCUAL BRAVO</v>
          </cell>
        </row>
        <row r="72">
          <cell r="B72" t="str">
            <v>POLICIA NACIONAL (SALUD)</v>
          </cell>
        </row>
        <row r="73">
          <cell r="B73" t="str">
            <v xml:space="preserve">POLICIA NACIONAL  </v>
          </cell>
        </row>
        <row r="74">
          <cell r="B74" t="str">
            <v>PRESIDENCIA</v>
          </cell>
        </row>
        <row r="75">
          <cell r="B75" t="str">
            <v xml:space="preserve">REGISTRADURIA </v>
          </cell>
        </row>
        <row r="76">
          <cell r="B76" t="str">
            <v>SALUD - FFMM</v>
          </cell>
        </row>
        <row r="77">
          <cell r="B77" t="str">
            <v>SANATORIO AGUA DE DIOS</v>
          </cell>
        </row>
        <row r="78">
          <cell r="B78" t="str">
            <v>SENA</v>
          </cell>
        </row>
        <row r="79">
          <cell r="B79" t="str">
            <v xml:space="preserve">SENADO </v>
          </cell>
        </row>
        <row r="80">
          <cell r="B80" t="str">
            <v>SUPERBANCARIA</v>
          </cell>
        </row>
        <row r="81">
          <cell r="B81" t="str">
            <v>SUPERINDUSTRIA Y COMERCIO</v>
          </cell>
        </row>
        <row r="82">
          <cell r="B82" t="str">
            <v>SUPERFINANCIERA</v>
          </cell>
        </row>
        <row r="83">
          <cell r="B83" t="str">
            <v>SUPERNOTARIADO</v>
          </cell>
        </row>
        <row r="84">
          <cell r="B84" t="str">
            <v>SUPERSALUD</v>
          </cell>
        </row>
        <row r="85">
          <cell r="B85" t="str">
            <v>SUPERSERVIPUBLICOS</v>
          </cell>
        </row>
        <row r="86">
          <cell r="B86" t="str">
            <v>SUPERSOCIEDADES</v>
          </cell>
        </row>
        <row r="87">
          <cell r="B87" t="str">
            <v>SUPERSOLIDARIA</v>
          </cell>
        </row>
        <row r="88">
          <cell r="B88" t="str">
            <v>SUPERSUBSIDIO</v>
          </cell>
        </row>
        <row r="89">
          <cell r="B89" t="str">
            <v>TECNICO CENTRAL</v>
          </cell>
        </row>
        <row r="90">
          <cell r="B90" t="str">
            <v>UAE - DIAN</v>
          </cell>
        </row>
        <row r="91">
          <cell r="B91" t="str">
            <v>UAE AGUA POTABLE SANEAMIENTO</v>
          </cell>
        </row>
        <row r="92">
          <cell r="B92" t="str">
            <v>UNAD</v>
          </cell>
        </row>
        <row r="93">
          <cell r="B93" t="str">
            <v>UPME</v>
          </cell>
        </row>
      </sheetData>
      <sheetData sheetId="2" refreshError="1"/>
      <sheetData sheetId="3" refreshError="1"/>
      <sheetData sheetId="4">
        <row r="4">
          <cell r="A4" t="str">
            <v>AGROPECUARIO</v>
          </cell>
        </row>
      </sheetData>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1-3"/>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s"/>
      <sheetName val="Supuestos"/>
      <sheetName val="Basico"/>
      <sheetName val="Solicitudes Filtradas"/>
      <sheetName val="TECHOS"/>
      <sheetName val="Recorte"/>
    </sheetNames>
    <sheetDataSet>
      <sheetData sheetId="0">
        <row r="3">
          <cell r="F3" t="str">
            <v>ACTUALIZACIÓN CATASTRAL Y CARTOGRÁFICA</v>
          </cell>
        </row>
        <row r="4">
          <cell r="A4" t="str">
            <v>AGROPECUARIO</v>
          </cell>
          <cell r="B4" t="str">
            <v>ACCION SOCIAL</v>
          </cell>
        </row>
        <row r="5">
          <cell r="A5" t="str">
            <v>ACCIÓN SOCIAL</v>
          </cell>
          <cell r="B5" t="str">
            <v>AEROCIVIL</v>
          </cell>
        </row>
        <row r="6">
          <cell r="A6" t="str">
            <v>AMBIENTE, VIV. Y DLLO TERR</v>
          </cell>
          <cell r="B6" t="str">
            <v>AGENCIA LOGÍSTICA</v>
          </cell>
        </row>
        <row r="7">
          <cell r="A7" t="str">
            <v>AUDITORÍA</v>
          </cell>
          <cell r="B7" t="str">
            <v>ANH</v>
          </cell>
        </row>
        <row r="8">
          <cell r="A8" t="str">
            <v>AUDIENCIA</v>
          </cell>
          <cell r="B8" t="str">
            <v>ANTROPOLOGIA E HISTORIA</v>
          </cell>
        </row>
        <row r="9">
          <cell r="A9" t="str">
            <v>COMERCIO, IND. Y TURISMO</v>
          </cell>
          <cell r="B9" t="str">
            <v>ARCHIVO GENERAL</v>
          </cell>
        </row>
        <row r="10">
          <cell r="A10" t="str">
            <v>COMUNICACIONES</v>
          </cell>
          <cell r="B10" t="str">
            <v>ARMADA</v>
          </cell>
        </row>
        <row r="11">
          <cell r="A11" t="str">
            <v>CONGRESO</v>
          </cell>
          <cell r="B11" t="str">
            <v>ARTESANIAS DE COLOMBIA S.A.</v>
          </cell>
        </row>
        <row r="12">
          <cell r="A12" t="str">
            <v>CONTRALORÍA</v>
          </cell>
          <cell r="B12" t="str">
            <v xml:space="preserve">AUDITORIA </v>
          </cell>
        </row>
        <row r="13">
          <cell r="A13" t="str">
            <v>DANE</v>
          </cell>
          <cell r="B13" t="str">
            <v>BIBLIOTECA DE MEDELLIN</v>
          </cell>
        </row>
        <row r="14">
          <cell r="A14" t="str">
            <v>DEFENSA</v>
          </cell>
          <cell r="B14" t="str">
            <v>C.D.A.</v>
          </cell>
        </row>
        <row r="15">
          <cell r="A15" t="str">
            <v>DEFENSORÍA</v>
          </cell>
          <cell r="B15" t="str">
            <v>C.S.B.</v>
          </cell>
        </row>
        <row r="16">
          <cell r="A16" t="str">
            <v>TRANSPORTE</v>
          </cell>
          <cell r="B16" t="str">
            <v>CAMARA</v>
          </cell>
        </row>
        <row r="17">
          <cell r="B17" t="str">
            <v>CORPOURABA</v>
          </cell>
        </row>
        <row r="18">
          <cell r="B18" t="str">
            <v>CREG</v>
          </cell>
        </row>
        <row r="19">
          <cell r="B19" t="str">
            <v xml:space="preserve">DANSOCIAL </v>
          </cell>
        </row>
        <row r="20">
          <cell r="B20" t="str">
            <v>DEFENSA CIVIL</v>
          </cell>
        </row>
        <row r="21">
          <cell r="B21" t="str">
            <v>DEFENSORIA</v>
          </cell>
        </row>
        <row r="22">
          <cell r="B22" t="str">
            <v>DIR. GRAL. COMERCIO EXTERIOR</v>
          </cell>
        </row>
        <row r="23">
          <cell r="B23" t="str">
            <v>DNP</v>
          </cell>
        </row>
        <row r="24">
          <cell r="B24" t="str">
            <v>EJERCITO</v>
          </cell>
        </row>
        <row r="25">
          <cell r="B25" t="str">
            <v>ESAP</v>
          </cell>
        </row>
        <row r="26">
          <cell r="B26" t="str">
            <v>FONDO CONGRESO-PENSIONES</v>
          </cell>
        </row>
        <row r="27">
          <cell r="B27" t="str">
            <v>FONDO NAL. REGALIAS</v>
          </cell>
        </row>
        <row r="28">
          <cell r="B28" t="str">
            <v>FONFAC</v>
          </cell>
        </row>
        <row r="29">
          <cell r="B29" t="str">
            <v>FONREGISTRADURIA</v>
          </cell>
        </row>
        <row r="30">
          <cell r="B30" t="str">
            <v>FONRELACIONES</v>
          </cell>
        </row>
        <row r="31">
          <cell r="B31" t="str">
            <v>FONVIVIENDA</v>
          </cell>
        </row>
        <row r="32">
          <cell r="B32" t="str">
            <v>FUERZA AEREA</v>
          </cell>
        </row>
        <row r="33">
          <cell r="B33" t="str">
            <v>FUNPUBLICA</v>
          </cell>
        </row>
        <row r="34">
          <cell r="B34" t="str">
            <v>HOSPITAL MILITAR</v>
          </cell>
        </row>
        <row r="35">
          <cell r="B35" t="str">
            <v>ICA</v>
          </cell>
        </row>
        <row r="36">
          <cell r="B36" t="str">
            <v>ICBF</v>
          </cell>
        </row>
        <row r="37">
          <cell r="B37" t="str">
            <v>ICETEX</v>
          </cell>
        </row>
        <row r="38">
          <cell r="B38" t="str">
            <v>ICFES</v>
          </cell>
        </row>
        <row r="39">
          <cell r="B39" t="str">
            <v>IDEAM</v>
          </cell>
        </row>
        <row r="40">
          <cell r="B40" t="str">
            <v>IGAC</v>
          </cell>
        </row>
        <row r="41">
          <cell r="B41" t="str">
            <v>INCI</v>
          </cell>
        </row>
        <row r="42">
          <cell r="B42" t="str">
            <v>INCO</v>
          </cell>
        </row>
        <row r="43">
          <cell r="B43" t="str">
            <v>INCODER</v>
          </cell>
        </row>
        <row r="44">
          <cell r="B44" t="str">
            <v>INGEOMINAS</v>
          </cell>
        </row>
        <row r="45">
          <cell r="B45" t="str">
            <v>INPEC</v>
          </cell>
        </row>
        <row r="46">
          <cell r="B46" t="str">
            <v>INS</v>
          </cell>
        </row>
        <row r="47">
          <cell r="B47" t="str">
            <v>INSOR</v>
          </cell>
        </row>
        <row r="48">
          <cell r="B48" t="str">
            <v>INST. CANCEROLOGIA</v>
          </cell>
        </row>
        <row r="49">
          <cell r="B49" t="str">
            <v>INST. DEL CESAR</v>
          </cell>
        </row>
        <row r="50">
          <cell r="B50" t="str">
            <v>INSTITUTO ESTUDIOS MINPUBLICO</v>
          </cell>
        </row>
        <row r="51">
          <cell r="B51" t="str">
            <v>INVIAS</v>
          </cell>
        </row>
        <row r="52">
          <cell r="B52" t="str">
            <v>INVIMA</v>
          </cell>
        </row>
        <row r="53">
          <cell r="B53" t="str">
            <v>IPSE</v>
          </cell>
        </row>
        <row r="54">
          <cell r="B54" t="str">
            <v>ITSA</v>
          </cell>
        </row>
        <row r="55">
          <cell r="B55" t="str">
            <v>MEDICINA LEGAL</v>
          </cell>
        </row>
        <row r="56">
          <cell r="B56" t="str">
            <v>MINAGRICULTURA</v>
          </cell>
        </row>
        <row r="57">
          <cell r="B57" t="str">
            <v>MINAMBIENTE</v>
          </cell>
        </row>
        <row r="58">
          <cell r="B58" t="str">
            <v>MINCOMERCIO</v>
          </cell>
        </row>
        <row r="59">
          <cell r="B59" t="str">
            <v xml:space="preserve">MINCULTURA </v>
          </cell>
        </row>
        <row r="60">
          <cell r="B60" t="str">
            <v>MINDEFENSA</v>
          </cell>
        </row>
        <row r="61">
          <cell r="B61" t="str">
            <v>MINEDUCACION</v>
          </cell>
        </row>
        <row r="62">
          <cell r="B62" t="str">
            <v>MINHACIENDA</v>
          </cell>
        </row>
        <row r="63">
          <cell r="B63" t="str">
            <v>MININTERIOR</v>
          </cell>
        </row>
        <row r="64">
          <cell r="B64" t="str">
            <v xml:space="preserve">MINMINAS </v>
          </cell>
        </row>
        <row r="65">
          <cell r="B65" t="str">
            <v>MINPROTECCIÓN</v>
          </cell>
        </row>
        <row r="66">
          <cell r="B66" t="str">
            <v xml:space="preserve">MINPUBLICO </v>
          </cell>
        </row>
        <row r="67">
          <cell r="B67" t="str">
            <v>MINTRANSPORTE</v>
          </cell>
        </row>
        <row r="68">
          <cell r="B68" t="str">
            <v>NASA KI WE</v>
          </cell>
        </row>
        <row r="69">
          <cell r="B69" t="str">
            <v>OTRAS ENTIDADES DEL SECTOR</v>
          </cell>
        </row>
        <row r="70">
          <cell r="B70" t="str">
            <v>PARQUES NALES NATURALES</v>
          </cell>
        </row>
        <row r="71">
          <cell r="B71" t="str">
            <v>PASCUAL BRAVO</v>
          </cell>
        </row>
        <row r="72">
          <cell r="B72" t="str">
            <v>POLICIA NACIONAL (SALUD)</v>
          </cell>
        </row>
        <row r="73">
          <cell r="B73" t="str">
            <v xml:space="preserve">POLICIA NACIONAL  </v>
          </cell>
        </row>
        <row r="74">
          <cell r="B74" t="str">
            <v>PRESIDENCIA</v>
          </cell>
        </row>
        <row r="75">
          <cell r="B75" t="str">
            <v xml:space="preserve">REGISTRADURIA </v>
          </cell>
        </row>
        <row r="76">
          <cell r="B76" t="str">
            <v>SALUD - FFMM</v>
          </cell>
        </row>
        <row r="77">
          <cell r="B77" t="str">
            <v>SANATORIO AGUA DE DIOS</v>
          </cell>
        </row>
        <row r="78">
          <cell r="B78" t="str">
            <v>SENA</v>
          </cell>
        </row>
        <row r="79">
          <cell r="B79" t="str">
            <v xml:space="preserve">SENADO </v>
          </cell>
        </row>
        <row r="80">
          <cell r="B80" t="str">
            <v>SUPERBANCARIA</v>
          </cell>
        </row>
        <row r="81">
          <cell r="B81" t="str">
            <v>SUPERINDUSTRIA Y COMERCIO</v>
          </cell>
        </row>
        <row r="82">
          <cell r="B82" t="str">
            <v>SUPERFINANCIERA</v>
          </cell>
        </row>
        <row r="83">
          <cell r="B83" t="str">
            <v>SUPERNOTARIADO</v>
          </cell>
        </row>
        <row r="84">
          <cell r="B84" t="str">
            <v>SUPERSALUD</v>
          </cell>
        </row>
        <row r="85">
          <cell r="B85" t="str">
            <v>SUPERSERVIPUBLICOS</v>
          </cell>
        </row>
        <row r="86">
          <cell r="B86" t="str">
            <v>SUPERSOCIEDADES</v>
          </cell>
        </row>
        <row r="87">
          <cell r="B87" t="str">
            <v>SUPERSOLIDARIA</v>
          </cell>
        </row>
        <row r="88">
          <cell r="B88" t="str">
            <v>SUPERSUBSIDIO</v>
          </cell>
        </row>
        <row r="89">
          <cell r="B89" t="str">
            <v>TECNICO CENTRAL</v>
          </cell>
        </row>
        <row r="90">
          <cell r="B90" t="str">
            <v>UAE - DIAN</v>
          </cell>
        </row>
        <row r="91">
          <cell r="B91" t="str">
            <v>UAE AGUA POTABLE SANEAMIENTO</v>
          </cell>
        </row>
        <row r="92">
          <cell r="B92" t="str">
            <v>UNAD</v>
          </cell>
        </row>
        <row r="93">
          <cell r="B93" t="str">
            <v>UPME</v>
          </cell>
        </row>
      </sheetData>
      <sheetData sheetId="1" refreshError="1"/>
      <sheetData sheetId="2" refreshError="1"/>
      <sheetData sheetId="3" refreshError="1"/>
      <sheetData sheetId="4">
        <row r="3">
          <cell r="F3" t="str">
            <v>ACTUALIZACIÓN CATASTRAL Y CARTOGRÁFICA</v>
          </cell>
        </row>
      </sheetData>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camargo@mineducacion.gov.c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96"/>
  <sheetViews>
    <sheetView showGridLines="0" zoomScale="80" zoomScaleNormal="80" zoomScaleSheetLayoutView="20" zoomScalePageLayoutView="70" workbookViewId="0">
      <pane xSplit="4" ySplit="8" topLeftCell="K9" activePane="bottomRight" state="frozen"/>
      <selection pane="topRight" activeCell="E1" sqref="E1"/>
      <selection pane="bottomLeft" activeCell="A9" sqref="A9"/>
      <selection pane="bottomRight" activeCell="L10" sqref="L10"/>
    </sheetView>
  </sheetViews>
  <sheetFormatPr baseColWidth="10" defaultColWidth="11.42578125" defaultRowHeight="33.75" customHeight="1"/>
  <cols>
    <col min="1" max="1" width="1.42578125" style="125" customWidth="1"/>
    <col min="2" max="2" width="33.42578125" style="125" customWidth="1"/>
    <col min="3" max="3" width="13.7109375" style="140" customWidth="1"/>
    <col min="4" max="4" width="74.42578125" style="125" customWidth="1"/>
    <col min="5" max="5" width="13.7109375" style="142" customWidth="1"/>
    <col min="6" max="6" width="17.42578125" style="125" customWidth="1"/>
    <col min="7" max="7" width="25.28515625" style="125" customWidth="1"/>
    <col min="8" max="8" width="37.7109375" style="125" customWidth="1"/>
    <col min="9" max="9" width="16.7109375" style="125" customWidth="1"/>
    <col min="10" max="10" width="21.42578125" style="125" customWidth="1"/>
    <col min="11" max="11" width="15" style="125" customWidth="1"/>
    <col min="12" max="12" width="13.140625" style="125" customWidth="1"/>
    <col min="13" max="13" width="12.140625" style="125" customWidth="1"/>
    <col min="14" max="14" width="38.7109375" style="290" bestFit="1" customWidth="1"/>
    <col min="15" max="15" width="76.7109375" style="125" customWidth="1"/>
    <col min="16" max="16" width="10.7109375" style="125" customWidth="1"/>
    <col min="17" max="17" width="9.42578125" style="125" customWidth="1"/>
    <col min="18" max="18" width="13" style="125" customWidth="1"/>
    <col min="19" max="19" width="13.7109375" style="125" customWidth="1"/>
    <col min="20" max="20" width="11.42578125" style="125" customWidth="1"/>
    <col min="21" max="21" width="13.140625" style="125" customWidth="1"/>
    <col min="22" max="22" width="13.42578125" style="125" customWidth="1"/>
    <col min="23" max="23" width="12.7109375" style="125" customWidth="1"/>
    <col min="24" max="24" width="13.42578125" style="125" customWidth="1"/>
    <col min="25" max="25" width="12" style="125" customWidth="1"/>
    <col min="26" max="26" width="15" style="141" customWidth="1"/>
    <col min="27" max="27" width="14.42578125" style="141" customWidth="1"/>
    <col min="28" max="28" width="14" style="141" customWidth="1"/>
    <col min="29" max="30" width="13.7109375" style="141" bestFit="1" customWidth="1"/>
    <col min="31" max="31" width="11.42578125" style="141" bestFit="1" customWidth="1"/>
    <col min="32" max="32" width="12.140625" style="141" bestFit="1" customWidth="1"/>
    <col min="33" max="33" width="13.7109375" style="141" bestFit="1" customWidth="1"/>
    <col min="34" max="34" width="15.7109375" style="125" customWidth="1"/>
    <col min="35" max="37" width="14.7109375" style="125" customWidth="1"/>
    <col min="38" max="38" width="14.28515625" style="125" customWidth="1"/>
    <col min="39" max="39" width="11.140625" style="125" customWidth="1"/>
    <col min="40" max="40" width="13.42578125" style="125" customWidth="1"/>
    <col min="41" max="41" width="12.42578125" style="125" customWidth="1"/>
    <col min="42" max="42" width="16.140625" style="125" customWidth="1"/>
    <col min="43" max="43" width="11.140625" style="125" customWidth="1"/>
    <col min="44" max="44" width="13.140625" style="125" bestFit="1" customWidth="1"/>
    <col min="45" max="45" width="10.28515625" style="125" bestFit="1" customWidth="1"/>
    <col min="46" max="46" width="15" style="125" customWidth="1"/>
    <col min="47" max="47" width="11.140625" style="125" customWidth="1"/>
    <col min="48" max="48" width="13.42578125" style="125" customWidth="1"/>
    <col min="49" max="49" width="11.140625" style="125" customWidth="1"/>
    <col min="50" max="50" width="13.7109375" style="125" customWidth="1"/>
    <col min="51" max="61" width="11.140625" style="125" customWidth="1"/>
    <col min="62" max="62" width="17.28515625" style="125" customWidth="1"/>
    <col min="63" max="63" width="10.140625" style="142" customWidth="1"/>
    <col min="64" max="64" width="23.42578125" style="125" customWidth="1"/>
    <col min="65" max="65" width="10.42578125" style="125" customWidth="1"/>
    <col min="66" max="66" width="14.140625" style="125" customWidth="1"/>
    <col min="67" max="67" width="9.7109375" style="125" customWidth="1"/>
    <col min="68" max="68" width="13.42578125" style="125" customWidth="1"/>
    <col min="69" max="69" width="11" style="125" customWidth="1"/>
    <col min="70" max="70" width="13.42578125" style="125" customWidth="1"/>
    <col min="71" max="71" width="9.7109375" style="125" customWidth="1"/>
    <col min="72" max="72" width="22" style="125" customWidth="1"/>
    <col min="73" max="16384" width="11.42578125" style="125"/>
  </cols>
  <sheetData>
    <row r="1" spans="2:73" ht="9" customHeight="1" thickBot="1"/>
    <row r="2" spans="2:73" ht="37.5" customHeight="1" thickBot="1">
      <c r="B2" s="170"/>
      <c r="C2" s="170"/>
      <c r="D2" s="170"/>
      <c r="E2" s="170"/>
      <c r="F2" s="170"/>
      <c r="G2" s="170"/>
      <c r="H2" s="170"/>
      <c r="I2" s="170"/>
      <c r="J2" s="170"/>
      <c r="K2" s="170"/>
      <c r="L2" s="170"/>
      <c r="M2" s="170"/>
      <c r="N2" s="291"/>
      <c r="O2" s="170"/>
      <c r="P2" s="170"/>
      <c r="Q2" s="170"/>
      <c r="R2" s="170"/>
      <c r="S2" s="170"/>
      <c r="T2" s="170"/>
      <c r="U2" s="170"/>
      <c r="V2" s="170"/>
      <c r="W2" s="170"/>
      <c r="X2" s="170"/>
      <c r="Y2" s="170"/>
      <c r="Z2" s="170"/>
      <c r="AA2" s="170"/>
      <c r="AB2" s="170"/>
      <c r="AC2" s="170"/>
      <c r="AD2" s="170"/>
      <c r="AE2" s="170"/>
      <c r="AF2" s="170"/>
      <c r="AG2" s="170"/>
      <c r="AH2" s="170"/>
      <c r="AI2" s="170"/>
      <c r="AJ2" s="170"/>
      <c r="AK2" s="170"/>
      <c r="AL2" s="170"/>
      <c r="AM2" s="170"/>
      <c r="AN2" s="170"/>
      <c r="AO2" s="170"/>
      <c r="AP2" s="170"/>
      <c r="AQ2" s="170"/>
      <c r="AR2" s="170"/>
      <c r="AS2" s="170"/>
      <c r="AT2" s="170"/>
      <c r="AU2" s="170"/>
      <c r="AV2" s="170" t="s">
        <v>9</v>
      </c>
      <c r="AW2" s="170"/>
      <c r="AX2" s="170"/>
      <c r="AY2" s="170"/>
      <c r="AZ2" s="170"/>
      <c r="BA2" s="170"/>
      <c r="BB2" s="170"/>
      <c r="BC2" s="170"/>
      <c r="BD2" s="170"/>
      <c r="BE2" s="170"/>
      <c r="BF2" s="170"/>
      <c r="BG2" s="170"/>
      <c r="BH2" s="170"/>
      <c r="BI2" s="170"/>
      <c r="BJ2" s="170"/>
      <c r="BK2" s="170"/>
      <c r="BL2" s="170"/>
      <c r="BM2" s="170"/>
      <c r="BN2" s="170"/>
      <c r="BO2" s="170"/>
      <c r="BP2" s="170"/>
      <c r="BQ2" s="170"/>
      <c r="BR2" s="170"/>
      <c r="BS2" s="170"/>
      <c r="BT2" s="170"/>
    </row>
    <row r="3" spans="2:73" ht="16.5" customHeight="1">
      <c r="B3" s="98" t="s">
        <v>99</v>
      </c>
      <c r="C3" s="99"/>
      <c r="E3" s="169" t="s">
        <v>289</v>
      </c>
      <c r="F3" s="168"/>
      <c r="G3" s="168"/>
      <c r="H3" s="168"/>
      <c r="I3" s="168"/>
      <c r="J3" s="168"/>
      <c r="K3" s="168"/>
      <c r="L3" s="168"/>
      <c r="M3" s="168"/>
      <c r="N3" s="292"/>
      <c r="O3" s="168"/>
      <c r="P3" s="168"/>
      <c r="Q3" s="168"/>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143"/>
      <c r="AY3" s="143"/>
      <c r="AZ3" s="143"/>
      <c r="BA3" s="143"/>
      <c r="BB3" s="143"/>
      <c r="BC3" s="143"/>
      <c r="BD3" s="143"/>
      <c r="BE3" s="143"/>
      <c r="BF3" s="143"/>
      <c r="BG3" s="143"/>
      <c r="BH3" s="143"/>
      <c r="BI3" s="143"/>
      <c r="BJ3" s="143"/>
      <c r="BK3" s="144"/>
      <c r="BL3" s="143"/>
      <c r="BM3" s="143"/>
      <c r="BN3" s="143"/>
      <c r="BO3" s="143"/>
      <c r="BP3" s="143"/>
      <c r="BQ3" s="143"/>
      <c r="BR3" s="143"/>
      <c r="BS3" s="143"/>
      <c r="BT3" s="145"/>
    </row>
    <row r="4" spans="2:73" ht="16.5">
      <c r="B4" s="64" t="s">
        <v>254</v>
      </c>
      <c r="C4" s="65"/>
      <c r="D4" s="65"/>
      <c r="E4" s="158"/>
      <c r="F4" s="97"/>
      <c r="G4" s="146" t="s">
        <v>255</v>
      </c>
      <c r="H4" s="65"/>
      <c r="I4" s="147"/>
      <c r="J4" s="148"/>
      <c r="K4" s="146" t="s">
        <v>101</v>
      </c>
      <c r="L4" s="65"/>
      <c r="M4" s="65"/>
      <c r="N4" s="293"/>
      <c r="O4" s="149"/>
      <c r="P4" s="149"/>
      <c r="Q4" s="150"/>
      <c r="R4" s="65" t="s">
        <v>102</v>
      </c>
      <c r="S4" s="65"/>
      <c r="T4" s="65"/>
      <c r="U4" s="65"/>
      <c r="V4" s="65"/>
      <c r="W4" s="149" t="s">
        <v>81</v>
      </c>
      <c r="X4" s="65"/>
      <c r="Y4" s="65"/>
      <c r="Z4" s="65"/>
      <c r="AA4" s="146" t="s">
        <v>103</v>
      </c>
      <c r="AB4" s="149"/>
      <c r="AC4" s="149"/>
      <c r="AD4" s="163" t="s">
        <v>242</v>
      </c>
      <c r="AE4" s="149"/>
      <c r="AF4" s="149"/>
      <c r="AG4" s="148"/>
      <c r="AI4" s="151"/>
      <c r="AJ4" s="151"/>
      <c r="AK4" s="151"/>
      <c r="AL4" s="151"/>
      <c r="AM4" s="151"/>
      <c r="AN4" s="151"/>
      <c r="AO4" s="151"/>
      <c r="AP4" s="151"/>
      <c r="AQ4" s="151"/>
      <c r="AR4" s="151"/>
      <c r="AS4" s="151"/>
      <c r="AT4" s="151"/>
      <c r="AU4" s="151"/>
      <c r="AV4" s="151"/>
      <c r="AW4" s="151"/>
      <c r="AY4" s="149"/>
      <c r="AZ4" s="149"/>
      <c r="BA4" s="149"/>
      <c r="BB4" s="149"/>
      <c r="BC4" s="149"/>
      <c r="BD4" s="149"/>
      <c r="BE4" s="149"/>
      <c r="BF4" s="149"/>
      <c r="BG4" s="149"/>
      <c r="BH4" s="149"/>
      <c r="BI4" s="149"/>
      <c r="BJ4" s="149"/>
      <c r="BK4" s="150"/>
      <c r="BL4" s="149"/>
      <c r="BM4" s="149"/>
      <c r="BN4" s="149"/>
      <c r="BO4" s="149"/>
      <c r="BP4" s="149"/>
      <c r="BQ4" s="149"/>
      <c r="BR4" s="149"/>
      <c r="BS4" s="149"/>
      <c r="BT4" s="152"/>
      <c r="BU4" s="25"/>
    </row>
    <row r="5" spans="2:73" ht="17.25" thickBot="1">
      <c r="B5" s="100" t="s">
        <v>100</v>
      </c>
      <c r="C5" s="101"/>
      <c r="E5" s="166" t="s">
        <v>290</v>
      </c>
      <c r="F5" s="46"/>
      <c r="G5" s="46"/>
      <c r="H5" s="46"/>
      <c r="I5" s="46"/>
      <c r="J5" s="46"/>
      <c r="K5" s="46"/>
      <c r="L5" s="46"/>
      <c r="M5" s="46"/>
      <c r="N5" s="294"/>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131"/>
      <c r="BL5" s="46"/>
      <c r="BM5" s="46"/>
      <c r="BN5" s="46"/>
      <c r="BO5" s="46"/>
      <c r="BP5" s="46"/>
      <c r="BQ5" s="46"/>
      <c r="BR5" s="46"/>
      <c r="BS5" s="46"/>
      <c r="BT5" s="47"/>
    </row>
    <row r="6" spans="2:73" ht="33.75" customHeight="1" thickBot="1">
      <c r="B6" s="170"/>
      <c r="C6" s="170"/>
      <c r="D6" s="170"/>
      <c r="E6" s="170"/>
      <c r="F6" s="170"/>
      <c r="G6" s="170"/>
      <c r="H6" s="170"/>
      <c r="I6" s="170"/>
      <c r="J6" s="170"/>
      <c r="K6" s="170"/>
      <c r="L6" s="170"/>
      <c r="M6" s="170"/>
      <c r="N6" s="291"/>
      <c r="O6" s="170"/>
      <c r="P6" s="170"/>
      <c r="Q6" s="170" t="s">
        <v>4</v>
      </c>
      <c r="R6" s="170"/>
      <c r="S6" s="170"/>
      <c r="T6" s="170"/>
      <c r="U6" s="170"/>
      <c r="V6" s="170"/>
      <c r="W6" s="170"/>
      <c r="X6" s="170"/>
      <c r="Y6" s="170"/>
      <c r="Z6" s="170"/>
      <c r="AA6" s="170"/>
      <c r="AB6" s="170"/>
      <c r="AC6" s="170"/>
      <c r="AD6" s="170"/>
      <c r="AE6" s="170"/>
      <c r="AF6" s="170"/>
      <c r="AG6" s="170"/>
      <c r="AH6" s="170"/>
      <c r="AI6" s="170"/>
      <c r="AJ6" s="170"/>
      <c r="AK6" s="170"/>
      <c r="AL6" s="170"/>
      <c r="AM6" s="170"/>
      <c r="AN6" s="170"/>
      <c r="AO6" s="170"/>
      <c r="AP6" s="170"/>
      <c r="AQ6" s="170"/>
      <c r="AR6" s="170"/>
      <c r="AS6" s="170"/>
      <c r="AT6" s="170"/>
      <c r="AU6" s="170"/>
      <c r="AV6" s="170"/>
      <c r="AW6" s="170"/>
      <c r="AX6" s="170"/>
      <c r="AY6" s="170"/>
      <c r="AZ6" s="170"/>
      <c r="BA6" s="170"/>
      <c r="BB6" s="170"/>
      <c r="BC6" s="170"/>
      <c r="BD6" s="170"/>
      <c r="BE6" s="170"/>
      <c r="BF6" s="170"/>
      <c r="BG6" s="170"/>
      <c r="BH6" s="170"/>
      <c r="BI6" s="170"/>
      <c r="BJ6" s="170"/>
      <c r="BK6" s="170"/>
      <c r="BL6" s="170"/>
      <c r="BM6" s="170"/>
      <c r="BN6" s="170"/>
      <c r="BO6" s="170"/>
      <c r="BP6" s="170"/>
      <c r="BQ6" s="170"/>
      <c r="BR6" s="170"/>
      <c r="BS6" s="170"/>
      <c r="BT6" s="170"/>
    </row>
    <row r="7" spans="2:73" ht="33" customHeight="1">
      <c r="B7" s="244" t="s">
        <v>121</v>
      </c>
      <c r="C7" s="246" t="s">
        <v>104</v>
      </c>
      <c r="D7" s="258" t="s">
        <v>105</v>
      </c>
      <c r="E7" s="246" t="s">
        <v>234</v>
      </c>
      <c r="F7" s="241" t="s">
        <v>203</v>
      </c>
      <c r="G7" s="174" t="s">
        <v>202</v>
      </c>
      <c r="H7" s="174"/>
      <c r="I7" s="174"/>
      <c r="J7" s="174"/>
      <c r="K7" s="174" t="s">
        <v>106</v>
      </c>
      <c r="L7" s="174"/>
      <c r="M7" s="174" t="s">
        <v>107</v>
      </c>
      <c r="N7" s="295"/>
      <c r="O7" s="174"/>
      <c r="P7" s="174"/>
      <c r="Q7" s="174"/>
      <c r="R7" s="174"/>
      <c r="S7" s="174"/>
      <c r="T7" s="174"/>
      <c r="U7" s="174"/>
      <c r="V7" s="174"/>
      <c r="W7" s="174"/>
      <c r="X7" s="174"/>
      <c r="Y7" s="174"/>
      <c r="Z7" s="175" t="s">
        <v>108</v>
      </c>
      <c r="AA7" s="176"/>
      <c r="AB7" s="176"/>
      <c r="AC7" s="176"/>
      <c r="AD7" s="176"/>
      <c r="AE7" s="176"/>
      <c r="AF7" s="176"/>
      <c r="AG7" s="176"/>
      <c r="AH7" s="192" t="s">
        <v>271</v>
      </c>
      <c r="AI7" s="193"/>
      <c r="AJ7" s="193"/>
      <c r="AK7" s="193"/>
      <c r="AL7" s="193"/>
      <c r="AM7" s="193"/>
      <c r="AN7" s="193"/>
      <c r="AO7" s="193"/>
      <c r="AP7" s="193"/>
      <c r="AQ7" s="193"/>
      <c r="AR7" s="193"/>
      <c r="AS7" s="193"/>
      <c r="AT7" s="193"/>
      <c r="AU7" s="193"/>
      <c r="AV7" s="193"/>
      <c r="AW7" s="193"/>
      <c r="AX7" s="193"/>
      <c r="AY7" s="193"/>
      <c r="AZ7" s="193"/>
      <c r="BA7" s="193"/>
      <c r="BB7" s="193"/>
      <c r="BC7" s="193"/>
      <c r="BD7" s="193"/>
      <c r="BE7" s="193"/>
      <c r="BF7" s="193"/>
      <c r="BG7" s="193"/>
      <c r="BH7" s="193"/>
      <c r="BI7" s="193"/>
      <c r="BJ7" s="194"/>
      <c r="BK7" s="244" t="s">
        <v>105</v>
      </c>
      <c r="BL7" s="228" t="s">
        <v>270</v>
      </c>
      <c r="BM7" s="229"/>
      <c r="BN7" s="229"/>
      <c r="BO7" s="230"/>
      <c r="BP7" s="228" t="s">
        <v>274</v>
      </c>
      <c r="BQ7" s="229"/>
      <c r="BR7" s="229"/>
      <c r="BS7" s="230"/>
      <c r="BT7" s="244" t="s">
        <v>204</v>
      </c>
    </row>
    <row r="8" spans="2:73" ht="33" customHeight="1">
      <c r="B8" s="245"/>
      <c r="C8" s="247"/>
      <c r="D8" s="232"/>
      <c r="E8" s="247"/>
      <c r="F8" s="242"/>
      <c r="G8" s="231" t="s">
        <v>1</v>
      </c>
      <c r="H8" s="231" t="s">
        <v>8</v>
      </c>
      <c r="I8" s="231" t="s">
        <v>194</v>
      </c>
      <c r="J8" s="231" t="s">
        <v>91</v>
      </c>
      <c r="K8" s="231" t="s">
        <v>10</v>
      </c>
      <c r="L8" s="231" t="s">
        <v>11</v>
      </c>
      <c r="M8" s="232" t="s">
        <v>2</v>
      </c>
      <c r="N8" s="296" t="s">
        <v>3</v>
      </c>
      <c r="O8" s="231" t="s">
        <v>0</v>
      </c>
      <c r="P8" s="177" t="s">
        <v>93</v>
      </c>
      <c r="Q8" s="177"/>
      <c r="R8" s="233" t="s">
        <v>238</v>
      </c>
      <c r="S8" s="233" t="s">
        <v>239</v>
      </c>
      <c r="T8" s="233" t="s">
        <v>240</v>
      </c>
      <c r="U8" s="233" t="s">
        <v>213</v>
      </c>
      <c r="V8" s="233" t="s">
        <v>214</v>
      </c>
      <c r="W8" s="233" t="s">
        <v>215</v>
      </c>
      <c r="X8" s="233" t="s">
        <v>216</v>
      </c>
      <c r="Y8" s="233" t="s">
        <v>207</v>
      </c>
      <c r="Z8" s="227" t="s">
        <v>217</v>
      </c>
      <c r="AA8" s="227" t="s">
        <v>218</v>
      </c>
      <c r="AB8" s="227" t="s">
        <v>219</v>
      </c>
      <c r="AC8" s="227" t="s">
        <v>220</v>
      </c>
      <c r="AD8" s="227" t="s">
        <v>221</v>
      </c>
      <c r="AE8" s="227" t="s">
        <v>222</v>
      </c>
      <c r="AF8" s="227" t="s">
        <v>223</v>
      </c>
      <c r="AG8" s="259" t="s">
        <v>6</v>
      </c>
      <c r="AH8" s="260">
        <v>2017</v>
      </c>
      <c r="AI8" s="261"/>
      <c r="AJ8" s="261"/>
      <c r="AK8" s="262"/>
      <c r="AL8" s="228">
        <v>2018</v>
      </c>
      <c r="AM8" s="229"/>
      <c r="AN8" s="229"/>
      <c r="AO8" s="230"/>
      <c r="AP8" s="228">
        <v>2019</v>
      </c>
      <c r="AQ8" s="229"/>
      <c r="AR8" s="229"/>
      <c r="AS8" s="230"/>
      <c r="AT8" s="228">
        <v>2020</v>
      </c>
      <c r="AU8" s="229"/>
      <c r="AV8" s="229"/>
      <c r="AW8" s="230"/>
      <c r="AX8" s="228">
        <v>2021</v>
      </c>
      <c r="AY8" s="229"/>
      <c r="AZ8" s="229"/>
      <c r="BA8" s="230"/>
      <c r="BB8" s="228">
        <v>2022</v>
      </c>
      <c r="BC8" s="229"/>
      <c r="BD8" s="229"/>
      <c r="BE8" s="230"/>
      <c r="BF8" s="228">
        <v>2023</v>
      </c>
      <c r="BG8" s="229"/>
      <c r="BH8" s="229"/>
      <c r="BI8" s="230"/>
      <c r="BJ8" s="196"/>
      <c r="BK8" s="245"/>
      <c r="BL8" s="228" t="s">
        <v>16</v>
      </c>
      <c r="BM8" s="230"/>
      <c r="BN8" s="228" t="s">
        <v>195</v>
      </c>
      <c r="BO8" s="230"/>
      <c r="BP8" s="228" t="s">
        <v>16</v>
      </c>
      <c r="BQ8" s="230"/>
      <c r="BR8" s="228" t="s">
        <v>195</v>
      </c>
      <c r="BS8" s="230"/>
      <c r="BT8" s="245"/>
    </row>
    <row r="9" spans="2:73" ht="25.5">
      <c r="B9" s="245"/>
      <c r="C9" s="247"/>
      <c r="D9" s="232"/>
      <c r="E9" s="247"/>
      <c r="F9" s="243"/>
      <c r="G9" s="231"/>
      <c r="H9" s="231"/>
      <c r="I9" s="231"/>
      <c r="J9" s="231"/>
      <c r="K9" s="231"/>
      <c r="L9" s="231"/>
      <c r="M9" s="232"/>
      <c r="N9" s="296"/>
      <c r="O9" s="231"/>
      <c r="P9" s="178" t="s">
        <v>113</v>
      </c>
      <c r="Q9" s="178" t="s">
        <v>112</v>
      </c>
      <c r="R9" s="233"/>
      <c r="S9" s="233"/>
      <c r="T9" s="233"/>
      <c r="U9" s="233"/>
      <c r="V9" s="233"/>
      <c r="W9" s="233"/>
      <c r="X9" s="233"/>
      <c r="Y9" s="233"/>
      <c r="Z9" s="227"/>
      <c r="AA9" s="227"/>
      <c r="AB9" s="227"/>
      <c r="AC9" s="227"/>
      <c r="AD9" s="227"/>
      <c r="AE9" s="227"/>
      <c r="AF9" s="227"/>
      <c r="AG9" s="259"/>
      <c r="AH9" s="180" t="s">
        <v>135</v>
      </c>
      <c r="AI9" s="180" t="s">
        <v>136</v>
      </c>
      <c r="AJ9" s="201" t="s">
        <v>135</v>
      </c>
      <c r="AK9" s="201" t="s">
        <v>136</v>
      </c>
      <c r="AL9" s="180" t="s">
        <v>135</v>
      </c>
      <c r="AM9" s="180" t="s">
        <v>136</v>
      </c>
      <c r="AN9" s="180" t="s">
        <v>272</v>
      </c>
      <c r="AO9" s="180" t="s">
        <v>137</v>
      </c>
      <c r="AP9" s="180" t="s">
        <v>135</v>
      </c>
      <c r="AQ9" s="180" t="s">
        <v>136</v>
      </c>
      <c r="AR9" s="180" t="s">
        <v>272</v>
      </c>
      <c r="AS9" s="180" t="s">
        <v>137</v>
      </c>
      <c r="AT9" s="180" t="s">
        <v>135</v>
      </c>
      <c r="AU9" s="180" t="s">
        <v>136</v>
      </c>
      <c r="AV9" s="180" t="s">
        <v>272</v>
      </c>
      <c r="AW9" s="180" t="s">
        <v>137</v>
      </c>
      <c r="AX9" s="180" t="s">
        <v>135</v>
      </c>
      <c r="AY9" s="180" t="s">
        <v>136</v>
      </c>
      <c r="AZ9" s="180" t="s">
        <v>272</v>
      </c>
      <c r="BA9" s="180" t="s">
        <v>137</v>
      </c>
      <c r="BB9" s="180" t="s">
        <v>135</v>
      </c>
      <c r="BC9" s="180" t="s">
        <v>136</v>
      </c>
      <c r="BD9" s="180" t="s">
        <v>272</v>
      </c>
      <c r="BE9" s="180" t="s">
        <v>137</v>
      </c>
      <c r="BF9" s="180" t="s">
        <v>135</v>
      </c>
      <c r="BG9" s="180" t="s">
        <v>136</v>
      </c>
      <c r="BH9" s="180" t="s">
        <v>272</v>
      </c>
      <c r="BI9" s="180" t="s">
        <v>137</v>
      </c>
      <c r="BJ9" s="195" t="s">
        <v>6</v>
      </c>
      <c r="BK9" s="245"/>
      <c r="BL9" s="179" t="s">
        <v>7</v>
      </c>
      <c r="BM9" s="179" t="s">
        <v>12</v>
      </c>
      <c r="BN9" s="179" t="s">
        <v>7</v>
      </c>
      <c r="BO9" s="179" t="s">
        <v>12</v>
      </c>
      <c r="BP9" s="179" t="s">
        <v>7</v>
      </c>
      <c r="BQ9" s="179" t="s">
        <v>12</v>
      </c>
      <c r="BR9" s="179" t="s">
        <v>7</v>
      </c>
      <c r="BS9" s="179" t="s">
        <v>12</v>
      </c>
      <c r="BT9" s="245"/>
    </row>
    <row r="10" spans="2:73" ht="64.150000000000006" customHeight="1">
      <c r="B10" s="252" t="s">
        <v>262</v>
      </c>
      <c r="C10" s="255">
        <f>SUM(E10:E15)</f>
        <v>0.57000000000000006</v>
      </c>
      <c r="D10" s="165" t="s">
        <v>278</v>
      </c>
      <c r="E10" s="173">
        <v>0.08</v>
      </c>
      <c r="F10" s="202" t="s">
        <v>226</v>
      </c>
      <c r="G10" s="126" t="s">
        <v>211</v>
      </c>
      <c r="H10" s="126" t="s">
        <v>212</v>
      </c>
      <c r="I10" s="126" t="s">
        <v>258</v>
      </c>
      <c r="J10" s="126" t="s">
        <v>257</v>
      </c>
      <c r="K10" s="213">
        <v>42737</v>
      </c>
      <c r="L10" s="213">
        <v>45291</v>
      </c>
      <c r="M10" s="33" t="s">
        <v>18</v>
      </c>
      <c r="N10" s="297" t="s">
        <v>228</v>
      </c>
      <c r="O10" s="33" t="s">
        <v>273</v>
      </c>
      <c r="P10" s="127">
        <v>0</v>
      </c>
      <c r="Q10" s="184">
        <v>2016</v>
      </c>
      <c r="R10" s="197">
        <v>0.66</v>
      </c>
      <c r="S10" s="197">
        <v>0.71</v>
      </c>
      <c r="T10" s="197">
        <v>0.77</v>
      </c>
      <c r="U10" s="197">
        <v>0.83</v>
      </c>
      <c r="V10" s="197">
        <v>0.89</v>
      </c>
      <c r="W10" s="197">
        <v>0.94</v>
      </c>
      <c r="X10" s="197">
        <v>1</v>
      </c>
      <c r="Y10" s="185">
        <v>1</v>
      </c>
      <c r="Z10" s="181">
        <v>131803.90200709997</v>
      </c>
      <c r="AA10" s="181">
        <v>137020.60255177951</v>
      </c>
      <c r="AB10" s="181">
        <v>141204.04067563615</v>
      </c>
      <c r="AC10" s="181">
        <v>151610.15249079035</v>
      </c>
      <c r="AD10" s="181">
        <v>158093.5770750111</v>
      </c>
      <c r="AE10" s="181">
        <v>18657.63552765772</v>
      </c>
      <c r="AF10" s="181">
        <v>88.445630872708122</v>
      </c>
      <c r="AG10" s="181">
        <f>SUM(Z10:AF10)</f>
        <v>738478.35595884756</v>
      </c>
      <c r="AH10" s="181">
        <v>131803.90200709997</v>
      </c>
      <c r="AI10" s="123" t="s">
        <v>282</v>
      </c>
      <c r="AJ10" s="123"/>
      <c r="AK10" s="123"/>
      <c r="AL10" s="181">
        <v>137020.60255177951</v>
      </c>
      <c r="AM10" s="123" t="s">
        <v>282</v>
      </c>
      <c r="AN10" s="123"/>
      <c r="AO10" s="123"/>
      <c r="AP10" s="181">
        <v>141204.04067563615</v>
      </c>
      <c r="AQ10" s="123" t="s">
        <v>282</v>
      </c>
      <c r="AR10" s="123"/>
      <c r="AS10" s="123"/>
      <c r="AT10" s="181">
        <v>151610.15249079035</v>
      </c>
      <c r="AU10" s="123" t="s">
        <v>282</v>
      </c>
      <c r="AV10" s="123"/>
      <c r="AW10" s="123"/>
      <c r="AX10" s="181">
        <v>158093.5770750111</v>
      </c>
      <c r="AY10" s="123" t="s">
        <v>282</v>
      </c>
      <c r="AZ10" s="123"/>
      <c r="BA10" s="123"/>
      <c r="BB10" s="181">
        <v>18657.63552765772</v>
      </c>
      <c r="BC10" s="123" t="s">
        <v>282</v>
      </c>
      <c r="BD10" s="123"/>
      <c r="BE10" s="123"/>
      <c r="BF10" s="181">
        <v>88.445630872708122</v>
      </c>
      <c r="BG10" s="123" t="s">
        <v>282</v>
      </c>
      <c r="BH10" s="123"/>
      <c r="BI10" s="123"/>
      <c r="BJ10" s="191">
        <f>AH10+AL10+AN10+AP10+AR10+AT10+AV10+AX10+AZ10+BB10+BD10+BF10+BH10</f>
        <v>738478.35595884756</v>
      </c>
      <c r="BK10" s="45" t="s">
        <v>193</v>
      </c>
      <c r="BL10" s="214">
        <v>0.8</v>
      </c>
      <c r="BM10" s="214">
        <v>0.8</v>
      </c>
      <c r="BN10" s="217">
        <v>83226.070000000007</v>
      </c>
      <c r="BO10" s="214">
        <v>0.63139999999999996</v>
      </c>
      <c r="BP10" s="128"/>
      <c r="BQ10" s="130" t="str">
        <f>IF(BP10="","",BP10/Z10)</f>
        <v/>
      </c>
      <c r="BR10" s="129"/>
      <c r="BS10" s="127" t="str">
        <f>IF(BR10="","",BR10/SUM(#REF!,AL10))</f>
        <v/>
      </c>
      <c r="BT10" s="222">
        <f>SUMPRODUCT(E10:E15,BM10:BM15)</f>
        <v>0.19959600000000002</v>
      </c>
    </row>
    <row r="11" spans="2:73" ht="109.5" customHeight="1">
      <c r="B11" s="253"/>
      <c r="C11" s="256"/>
      <c r="D11" s="165" t="s">
        <v>264</v>
      </c>
      <c r="E11" s="173">
        <v>0.08</v>
      </c>
      <c r="F11" s="202" t="s">
        <v>227</v>
      </c>
      <c r="G11" s="126" t="s">
        <v>211</v>
      </c>
      <c r="H11" s="126" t="s">
        <v>212</v>
      </c>
      <c r="I11" s="126" t="s">
        <v>258</v>
      </c>
      <c r="J11" s="126" t="s">
        <v>257</v>
      </c>
      <c r="K11" s="213">
        <v>43108</v>
      </c>
      <c r="L11" s="213">
        <v>45291</v>
      </c>
      <c r="M11" s="33" t="s">
        <v>18</v>
      </c>
      <c r="N11" s="297" t="s">
        <v>259</v>
      </c>
      <c r="O11" s="33" t="s">
        <v>279</v>
      </c>
      <c r="P11" s="127">
        <v>0</v>
      </c>
      <c r="Q11" s="124">
        <v>2017</v>
      </c>
      <c r="R11" s="198"/>
      <c r="S11" s="198">
        <v>0.66</v>
      </c>
      <c r="T11" s="198">
        <v>0.73</v>
      </c>
      <c r="U11" s="198">
        <v>0.79</v>
      </c>
      <c r="V11" s="198">
        <v>0.86</v>
      </c>
      <c r="W11" s="198">
        <v>0.93</v>
      </c>
      <c r="X11" s="198">
        <v>1</v>
      </c>
      <c r="Y11" s="127">
        <v>1</v>
      </c>
      <c r="Z11" s="199"/>
      <c r="AA11" s="181">
        <v>178223</v>
      </c>
      <c r="AB11" s="181">
        <v>188690</v>
      </c>
      <c r="AC11" s="181">
        <v>199516</v>
      </c>
      <c r="AD11" s="181">
        <v>210894</v>
      </c>
      <c r="AE11" s="181">
        <v>222699</v>
      </c>
      <c r="AF11" s="181">
        <v>18836</v>
      </c>
      <c r="AG11" s="181">
        <f>SUM(Z11:AF11)</f>
        <v>1018858</v>
      </c>
      <c r="AH11" s="123"/>
      <c r="AI11" s="123"/>
      <c r="AJ11" s="123"/>
      <c r="AK11" s="123"/>
      <c r="AL11" s="181">
        <v>178223</v>
      </c>
      <c r="AM11" s="123" t="s">
        <v>282</v>
      </c>
      <c r="AN11" s="123"/>
      <c r="AO11" s="123"/>
      <c r="AP11" s="181">
        <v>188690</v>
      </c>
      <c r="AQ11" s="123" t="s">
        <v>282</v>
      </c>
      <c r="AR11" s="123"/>
      <c r="AS11" s="123"/>
      <c r="AT11" s="181">
        <v>199516</v>
      </c>
      <c r="AU11" s="123" t="s">
        <v>282</v>
      </c>
      <c r="AV11" s="123"/>
      <c r="AW11" s="123"/>
      <c r="AX11" s="181">
        <v>210894</v>
      </c>
      <c r="AY11" s="123" t="s">
        <v>282</v>
      </c>
      <c r="AZ11" s="123"/>
      <c r="BA11" s="123"/>
      <c r="BB11" s="181">
        <v>222699</v>
      </c>
      <c r="BC11" s="123" t="s">
        <v>282</v>
      </c>
      <c r="BD11" s="123"/>
      <c r="BE11" s="123"/>
      <c r="BF11" s="181">
        <v>18836</v>
      </c>
      <c r="BG11" s="123" t="s">
        <v>282</v>
      </c>
      <c r="BH11" s="123"/>
      <c r="BI11" s="123"/>
      <c r="BJ11" s="191">
        <f t="shared" ref="BJ11:BJ17" si="0">AH11+AL11+AN11+AP11+AR11+AT11+AV11+AX11+AZ11+BB11+BD11+BF11+BH11</f>
        <v>1018858</v>
      </c>
      <c r="BK11" s="45" t="s">
        <v>196</v>
      </c>
      <c r="BL11" s="128"/>
      <c r="BM11" s="127"/>
      <c r="BN11" s="129"/>
      <c r="BO11" s="127"/>
      <c r="BP11" s="128"/>
      <c r="BQ11" s="130"/>
      <c r="BR11" s="129"/>
      <c r="BS11" s="127"/>
      <c r="BT11" s="223"/>
    </row>
    <row r="12" spans="2:73" ht="60" customHeight="1">
      <c r="B12" s="253"/>
      <c r="C12" s="256"/>
      <c r="D12" s="165" t="s">
        <v>265</v>
      </c>
      <c r="E12" s="173">
        <v>0.12</v>
      </c>
      <c r="F12" s="202" t="s">
        <v>252</v>
      </c>
      <c r="G12" s="126" t="s">
        <v>224</v>
      </c>
      <c r="H12" s="126" t="s">
        <v>291</v>
      </c>
      <c r="I12" s="126" t="s">
        <v>292</v>
      </c>
      <c r="J12" s="126" t="s">
        <v>293</v>
      </c>
      <c r="K12" s="213">
        <v>42737</v>
      </c>
      <c r="L12" s="213">
        <v>45145</v>
      </c>
      <c r="M12" s="33" t="s">
        <v>18</v>
      </c>
      <c r="N12" s="298" t="s">
        <v>237</v>
      </c>
      <c r="O12" s="33" t="s">
        <v>281</v>
      </c>
      <c r="P12" s="203">
        <v>50568</v>
      </c>
      <c r="Q12" s="124">
        <v>2016</v>
      </c>
      <c r="R12" s="203">
        <v>56244.89405402026</v>
      </c>
      <c r="S12" s="186">
        <v>108080</v>
      </c>
      <c r="T12" s="186">
        <v>150652</v>
      </c>
      <c r="U12" s="186">
        <v>180373</v>
      </c>
      <c r="V12" s="186">
        <v>195000</v>
      </c>
      <c r="W12" s="186">
        <v>199064</v>
      </c>
      <c r="X12" s="186">
        <v>200432</v>
      </c>
      <c r="Y12" s="186">
        <v>200432</v>
      </c>
      <c r="Z12" s="181">
        <v>701872.12921849871</v>
      </c>
      <c r="AA12" s="181">
        <v>702554.27565493458</v>
      </c>
      <c r="AB12" s="181">
        <v>693481.04236480861</v>
      </c>
      <c r="AC12" s="181">
        <v>528225.83557973639</v>
      </c>
      <c r="AD12" s="181">
        <v>252493.2823655596</v>
      </c>
      <c r="AE12" s="181">
        <v>56592.545946256505</v>
      </c>
      <c r="AF12" s="181">
        <v>13596.600427085885</v>
      </c>
      <c r="AG12" s="181">
        <f>SUM(Z12:AF12)</f>
        <v>2948815.7115568807</v>
      </c>
      <c r="AH12" s="123">
        <f>Z12</f>
        <v>701872.12921849871</v>
      </c>
      <c r="AI12" s="123" t="s">
        <v>282</v>
      </c>
      <c r="AJ12" s="123"/>
      <c r="AK12" s="123"/>
      <c r="AL12" s="123">
        <f>AA12</f>
        <v>702554.27565493458</v>
      </c>
      <c r="AM12" s="123" t="s">
        <v>282</v>
      </c>
      <c r="AN12" s="123">
        <f>AB12</f>
        <v>693481.04236480861</v>
      </c>
      <c r="AO12" s="123"/>
      <c r="AP12" s="123"/>
      <c r="AQ12" s="123" t="s">
        <v>282</v>
      </c>
      <c r="AR12" s="123"/>
      <c r="AS12" s="123"/>
      <c r="AT12" s="123">
        <f>AC12</f>
        <v>528225.83557973639</v>
      </c>
      <c r="AU12" s="123" t="s">
        <v>282</v>
      </c>
      <c r="AV12" s="123"/>
      <c r="AW12" s="123"/>
      <c r="AX12" s="123">
        <f>AD12</f>
        <v>252493.2823655596</v>
      </c>
      <c r="AY12" s="123" t="s">
        <v>282</v>
      </c>
      <c r="AZ12" s="123"/>
      <c r="BA12" s="123"/>
      <c r="BB12" s="123">
        <f>AE12</f>
        <v>56592.545946256505</v>
      </c>
      <c r="BC12" s="123" t="s">
        <v>282</v>
      </c>
      <c r="BD12" s="123"/>
      <c r="BE12" s="123"/>
      <c r="BF12" s="123">
        <f>AF12</f>
        <v>13596.600427085885</v>
      </c>
      <c r="BG12" s="123" t="s">
        <v>282</v>
      </c>
      <c r="BH12" s="123"/>
      <c r="BI12" s="123"/>
      <c r="BJ12" s="191">
        <f t="shared" si="0"/>
        <v>2948815.7115568807</v>
      </c>
      <c r="BK12" s="45" t="s">
        <v>231</v>
      </c>
      <c r="BL12" s="218">
        <v>47151</v>
      </c>
      <c r="BM12" s="215">
        <v>0.83830000000000005</v>
      </c>
      <c r="BN12" s="218">
        <v>338440.28</v>
      </c>
      <c r="BO12" s="215">
        <v>0.48220000000000002</v>
      </c>
      <c r="BP12" s="128"/>
      <c r="BQ12" s="130"/>
      <c r="BR12" s="129"/>
      <c r="BS12" s="127"/>
      <c r="BT12" s="223"/>
    </row>
    <row r="13" spans="2:73" ht="58.9" customHeight="1">
      <c r="B13" s="253"/>
      <c r="C13" s="256"/>
      <c r="D13" s="165" t="s">
        <v>266</v>
      </c>
      <c r="E13" s="173">
        <v>0.12</v>
      </c>
      <c r="F13" s="167" t="s">
        <v>227</v>
      </c>
      <c r="G13" s="126" t="s">
        <v>224</v>
      </c>
      <c r="H13" s="126" t="s">
        <v>225</v>
      </c>
      <c r="I13" s="126" t="s">
        <v>260</v>
      </c>
      <c r="J13" s="126" t="s">
        <v>261</v>
      </c>
      <c r="K13" s="213">
        <v>42737</v>
      </c>
      <c r="L13" s="213">
        <v>43146</v>
      </c>
      <c r="M13" s="33" t="s">
        <v>18</v>
      </c>
      <c r="N13" s="298" t="s">
        <v>233</v>
      </c>
      <c r="O13" s="33" t="s">
        <v>296</v>
      </c>
      <c r="P13" s="127">
        <v>0</v>
      </c>
      <c r="Q13" s="124">
        <v>2016</v>
      </c>
      <c r="R13" s="127">
        <v>0.7</v>
      </c>
      <c r="S13" s="127">
        <v>1</v>
      </c>
      <c r="T13" s="127"/>
      <c r="U13" s="127"/>
      <c r="V13" s="127"/>
      <c r="W13" s="127"/>
      <c r="X13" s="127"/>
      <c r="Y13" s="127">
        <v>1</v>
      </c>
      <c r="Z13" s="181"/>
      <c r="AA13" s="181"/>
      <c r="AB13" s="181"/>
      <c r="AC13" s="181"/>
      <c r="AD13" s="181"/>
      <c r="AE13" s="181"/>
      <c r="AF13" s="181"/>
      <c r="AG13" s="181">
        <v>0</v>
      </c>
      <c r="AH13" s="123"/>
      <c r="AI13" s="123" t="s">
        <v>284</v>
      </c>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91">
        <f t="shared" si="0"/>
        <v>0</v>
      </c>
      <c r="BK13" s="45" t="s">
        <v>232</v>
      </c>
      <c r="BL13" s="128"/>
      <c r="BM13" s="127" t="str">
        <f>IF(BL13="","",BL13/Z13)</f>
        <v/>
      </c>
      <c r="BN13" s="129"/>
      <c r="BO13" s="127" t="str">
        <f>IF(BN13="","",BN13/SUM(#REF!,AL13))</f>
        <v/>
      </c>
      <c r="BP13" s="128"/>
      <c r="BQ13" s="130" t="str">
        <f>IF(BP13="","",BP13/Z13)</f>
        <v/>
      </c>
      <c r="BR13" s="129"/>
      <c r="BS13" s="127" t="str">
        <f>IF(BR13="","",BR13/SUM(#REF!,AL13))</f>
        <v/>
      </c>
      <c r="BT13" s="223"/>
    </row>
    <row r="14" spans="2:73" ht="89.25" customHeight="1">
      <c r="B14" s="253"/>
      <c r="C14" s="256"/>
      <c r="D14" s="165" t="s">
        <v>267</v>
      </c>
      <c r="E14" s="173">
        <v>7.0000000000000007E-2</v>
      </c>
      <c r="F14" s="189" t="s">
        <v>235</v>
      </c>
      <c r="G14" s="126" t="s">
        <v>208</v>
      </c>
      <c r="H14" s="126" t="s">
        <v>229</v>
      </c>
      <c r="I14" s="126" t="s">
        <v>209</v>
      </c>
      <c r="J14" s="126" t="s">
        <v>210</v>
      </c>
      <c r="K14" s="213">
        <v>42767</v>
      </c>
      <c r="L14" s="213">
        <v>43100</v>
      </c>
      <c r="M14" s="33" t="s">
        <v>18</v>
      </c>
      <c r="N14" s="298" t="s">
        <v>241</v>
      </c>
      <c r="O14" s="33" t="s">
        <v>230</v>
      </c>
      <c r="P14" s="127">
        <v>0</v>
      </c>
      <c r="Q14" s="124">
        <v>2016</v>
      </c>
      <c r="R14" s="127">
        <v>1</v>
      </c>
      <c r="S14" s="127"/>
      <c r="T14" s="127"/>
      <c r="U14" s="127"/>
      <c r="V14" s="127"/>
      <c r="W14" s="127"/>
      <c r="X14" s="127"/>
      <c r="Y14" s="127">
        <v>1</v>
      </c>
      <c r="Z14" s="181"/>
      <c r="AA14" s="181"/>
      <c r="AB14" s="181"/>
      <c r="AC14" s="181"/>
      <c r="AD14" s="181"/>
      <c r="AE14" s="181"/>
      <c r="AF14" s="181"/>
      <c r="AG14" s="181">
        <v>0</v>
      </c>
      <c r="AH14" s="123"/>
      <c r="AI14" s="123" t="s">
        <v>285</v>
      </c>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91">
        <f t="shared" si="0"/>
        <v>0</v>
      </c>
      <c r="BK14" s="45" t="s">
        <v>275</v>
      </c>
      <c r="BL14" s="215">
        <v>0.5</v>
      </c>
      <c r="BM14" s="215">
        <v>0.5</v>
      </c>
      <c r="BN14" s="183">
        <v>0</v>
      </c>
      <c r="BO14" s="183"/>
      <c r="BP14" s="128"/>
      <c r="BQ14" s="130"/>
      <c r="BR14" s="129"/>
      <c r="BS14" s="127"/>
      <c r="BT14" s="223"/>
    </row>
    <row r="15" spans="2:73" ht="81.75" customHeight="1">
      <c r="B15" s="254"/>
      <c r="C15" s="257"/>
      <c r="D15" s="162" t="s">
        <v>283</v>
      </c>
      <c r="E15" s="173">
        <v>0.1</v>
      </c>
      <c r="F15" s="190" t="s">
        <v>227</v>
      </c>
      <c r="G15" s="126" t="s">
        <v>224</v>
      </c>
      <c r="H15" s="126" t="s">
        <v>291</v>
      </c>
      <c r="I15" s="126" t="s">
        <v>294</v>
      </c>
      <c r="J15" s="126" t="s">
        <v>295</v>
      </c>
      <c r="K15" s="213">
        <v>43108</v>
      </c>
      <c r="L15" s="213">
        <v>43281</v>
      </c>
      <c r="M15" s="33" t="s">
        <v>17</v>
      </c>
      <c r="N15" s="298" t="s">
        <v>256</v>
      </c>
      <c r="O15" s="33" t="s">
        <v>276</v>
      </c>
      <c r="P15" s="127">
        <v>0</v>
      </c>
      <c r="Q15" s="124">
        <v>2017</v>
      </c>
      <c r="R15" s="127"/>
      <c r="S15" s="127">
        <v>1</v>
      </c>
      <c r="T15" s="127"/>
      <c r="U15" s="127"/>
      <c r="V15" s="127"/>
      <c r="W15" s="127"/>
      <c r="X15" s="127"/>
      <c r="Y15" s="127">
        <v>1</v>
      </c>
      <c r="Z15" s="181"/>
      <c r="AA15" s="181"/>
      <c r="AB15" s="181"/>
      <c r="AC15" s="181"/>
      <c r="AD15" s="181"/>
      <c r="AE15" s="181"/>
      <c r="AF15" s="181"/>
      <c r="AG15" s="181"/>
      <c r="AH15" s="123"/>
      <c r="AI15" s="123"/>
      <c r="AJ15" s="123"/>
      <c r="AK15" s="123"/>
      <c r="AL15" s="123"/>
      <c r="AM15" s="123" t="s">
        <v>285</v>
      </c>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91">
        <f t="shared" si="0"/>
        <v>0</v>
      </c>
      <c r="BK15" s="45" t="s">
        <v>286</v>
      </c>
      <c r="BL15" s="128"/>
      <c r="BM15" s="127"/>
      <c r="BN15" s="129"/>
      <c r="BO15" s="127"/>
      <c r="BP15" s="129"/>
      <c r="BQ15" s="130"/>
      <c r="BR15" s="129"/>
      <c r="BS15" s="127"/>
      <c r="BT15" s="224"/>
    </row>
    <row r="16" spans="2:73" ht="58.9" customHeight="1">
      <c r="B16" s="248" t="s">
        <v>263</v>
      </c>
      <c r="C16" s="249">
        <f>SUM(E16:E18)</f>
        <v>0.43000000000000005</v>
      </c>
      <c r="D16" s="162" t="s">
        <v>268</v>
      </c>
      <c r="E16" s="173">
        <v>0.2</v>
      </c>
      <c r="F16" s="167" t="s">
        <v>227</v>
      </c>
      <c r="G16" s="126" t="s">
        <v>211</v>
      </c>
      <c r="H16" s="126" t="s">
        <v>212</v>
      </c>
      <c r="I16" s="126" t="s">
        <v>258</v>
      </c>
      <c r="J16" s="126" t="s">
        <v>257</v>
      </c>
      <c r="K16" s="213">
        <v>42737</v>
      </c>
      <c r="L16" s="213">
        <v>43319</v>
      </c>
      <c r="M16" s="33" t="s">
        <v>17</v>
      </c>
      <c r="N16" s="298" t="s">
        <v>280</v>
      </c>
      <c r="O16" s="33" t="s">
        <v>277</v>
      </c>
      <c r="P16" s="127">
        <v>0</v>
      </c>
      <c r="Q16" s="124">
        <v>2016</v>
      </c>
      <c r="R16" s="127">
        <v>0.7</v>
      </c>
      <c r="S16" s="127">
        <v>1</v>
      </c>
      <c r="T16" s="127"/>
      <c r="U16" s="127"/>
      <c r="V16" s="127"/>
      <c r="W16" s="127"/>
      <c r="X16" s="127"/>
      <c r="Y16" s="127">
        <v>1</v>
      </c>
      <c r="Z16" s="181"/>
      <c r="AA16" s="181"/>
      <c r="AB16" s="181"/>
      <c r="AC16" s="181"/>
      <c r="AD16" s="181"/>
      <c r="AE16" s="181"/>
      <c r="AF16" s="181"/>
      <c r="AG16" s="181">
        <f>SUM(Z16:AF16)</f>
        <v>0</v>
      </c>
      <c r="AH16" s="123"/>
      <c r="AI16" s="123" t="s">
        <v>285</v>
      </c>
      <c r="AJ16" s="123"/>
      <c r="AK16" s="123"/>
      <c r="AL16" s="123"/>
      <c r="AM16" s="123" t="s">
        <v>285</v>
      </c>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91">
        <f t="shared" si="0"/>
        <v>0</v>
      </c>
      <c r="BK16" s="45" t="s">
        <v>197</v>
      </c>
      <c r="BL16" s="215">
        <v>0.67</v>
      </c>
      <c r="BM16" s="215">
        <v>1</v>
      </c>
      <c r="BN16" s="183">
        <v>0</v>
      </c>
      <c r="BO16" s="183"/>
      <c r="BP16" s="128"/>
      <c r="BQ16" s="130" t="str">
        <f>IF(BP16="","",BP16/Z16)</f>
        <v/>
      </c>
      <c r="BR16" s="129"/>
      <c r="BS16" s="127" t="str">
        <f>IF(BR16="","",BR16/SUM(#REF!,AL16))</f>
        <v/>
      </c>
      <c r="BT16" s="222">
        <f>SUMPRODUCT(E16:E18,BM16:BM18)</f>
        <v>0.30388300000000001</v>
      </c>
    </row>
    <row r="17" spans="1:72" ht="55.9" customHeight="1">
      <c r="B17" s="248"/>
      <c r="C17" s="249"/>
      <c r="D17" s="162" t="s">
        <v>269</v>
      </c>
      <c r="E17" s="173">
        <v>0.13</v>
      </c>
      <c r="F17" s="167" t="s">
        <v>236</v>
      </c>
      <c r="G17" s="126" t="s">
        <v>224</v>
      </c>
      <c r="H17" s="126" t="s">
        <v>291</v>
      </c>
      <c r="I17" s="126" t="s">
        <v>292</v>
      </c>
      <c r="J17" s="126" t="s">
        <v>293</v>
      </c>
      <c r="K17" s="213">
        <v>42737</v>
      </c>
      <c r="L17" s="213">
        <v>45275</v>
      </c>
      <c r="M17" s="33" t="s">
        <v>18</v>
      </c>
      <c r="N17" s="298" t="s">
        <v>244</v>
      </c>
      <c r="O17" s="33" t="s">
        <v>243</v>
      </c>
      <c r="P17" s="186">
        <v>445136.91500000004</v>
      </c>
      <c r="Q17" s="124">
        <v>2016</v>
      </c>
      <c r="R17" s="204">
        <v>701872.12921849871</v>
      </c>
      <c r="S17" s="204">
        <v>1404426.4048734333</v>
      </c>
      <c r="T17" s="204">
        <v>2097907.4472382418</v>
      </c>
      <c r="U17" s="204">
        <v>2626133.2828179784</v>
      </c>
      <c r="V17" s="204">
        <v>2878626.565183538</v>
      </c>
      <c r="W17" s="204">
        <v>2935219.1111297947</v>
      </c>
      <c r="X17" s="204">
        <v>2984645</v>
      </c>
      <c r="Y17" s="205">
        <v>2984645</v>
      </c>
      <c r="Z17" s="181">
        <v>617425.59529165877</v>
      </c>
      <c r="AA17" s="181">
        <v>656558.51521841367</v>
      </c>
      <c r="AB17" s="181">
        <v>643584.88887327374</v>
      </c>
      <c r="AC17" s="181">
        <v>547726.36687735457</v>
      </c>
      <c r="AD17" s="181">
        <v>442124.68140724604</v>
      </c>
      <c r="AE17" s="181">
        <v>343002.0066882156</v>
      </c>
      <c r="AF17" s="181">
        <v>354024.9996318724</v>
      </c>
      <c r="AG17" s="181">
        <f>SUM(Z17:AF17)</f>
        <v>3604447.0539880348</v>
      </c>
      <c r="AH17" s="181">
        <v>617425.59529165877</v>
      </c>
      <c r="AI17" s="123" t="s">
        <v>282</v>
      </c>
      <c r="AJ17" s="123"/>
      <c r="AK17" s="123"/>
      <c r="AL17" s="181">
        <v>656558.51521841367</v>
      </c>
      <c r="AM17" s="123" t="s">
        <v>282</v>
      </c>
      <c r="AN17" s="123"/>
      <c r="AO17" s="123"/>
      <c r="AP17" s="123">
        <f>AB17</f>
        <v>643584.88887327374</v>
      </c>
      <c r="AQ17" s="123" t="s">
        <v>282</v>
      </c>
      <c r="AR17" s="123"/>
      <c r="AS17" s="123"/>
      <c r="AT17" s="123">
        <f>AC17</f>
        <v>547726.36687735457</v>
      </c>
      <c r="AU17" s="123" t="s">
        <v>282</v>
      </c>
      <c r="AV17" s="123"/>
      <c r="AW17" s="123"/>
      <c r="AX17" s="123">
        <f>AD17</f>
        <v>442124.68140724604</v>
      </c>
      <c r="AY17" s="123" t="s">
        <v>282</v>
      </c>
      <c r="AZ17" s="123"/>
      <c r="BA17" s="123"/>
      <c r="BB17" s="123">
        <f>AE17</f>
        <v>343002.0066882156</v>
      </c>
      <c r="BC17" s="123" t="s">
        <v>282</v>
      </c>
      <c r="BD17" s="123"/>
      <c r="BE17" s="123"/>
      <c r="BF17" s="123">
        <f>AF17</f>
        <v>354024.9996318724</v>
      </c>
      <c r="BG17" s="123" t="s">
        <v>282</v>
      </c>
      <c r="BH17" s="123"/>
      <c r="BI17" s="123"/>
      <c r="BJ17" s="191">
        <f t="shared" si="0"/>
        <v>3604447.0539880348</v>
      </c>
      <c r="BK17" s="161" t="s">
        <v>248</v>
      </c>
      <c r="BL17" s="218">
        <v>340522</v>
      </c>
      <c r="BM17" s="215">
        <v>0.79910000000000003</v>
      </c>
      <c r="BN17" s="218">
        <v>215421.75</v>
      </c>
      <c r="BO17" s="215">
        <v>0.71989999999999998</v>
      </c>
      <c r="BP17" s="128"/>
      <c r="BQ17" s="130"/>
      <c r="BR17" s="129"/>
      <c r="BS17" s="127"/>
      <c r="BT17" s="223"/>
    </row>
    <row r="18" spans="1:72" ht="99" customHeight="1">
      <c r="B18" s="248"/>
      <c r="C18" s="249"/>
      <c r="D18" s="165" t="s">
        <v>253</v>
      </c>
      <c r="E18" s="173">
        <v>0.1</v>
      </c>
      <c r="F18" s="167" t="s">
        <v>236</v>
      </c>
      <c r="G18" s="126" t="s">
        <v>245</v>
      </c>
      <c r="H18" s="126" t="s">
        <v>250</v>
      </c>
      <c r="I18" s="126" t="s">
        <v>249</v>
      </c>
      <c r="J18" s="126" t="s">
        <v>247</v>
      </c>
      <c r="K18" s="213">
        <v>44621</v>
      </c>
      <c r="L18" s="213">
        <v>45291</v>
      </c>
      <c r="M18" s="33" t="s">
        <v>18</v>
      </c>
      <c r="N18" s="298" t="s">
        <v>246</v>
      </c>
      <c r="O18" s="33" t="s">
        <v>287</v>
      </c>
      <c r="P18" s="127">
        <v>0</v>
      </c>
      <c r="Q18" s="124">
        <v>2016</v>
      </c>
      <c r="R18" s="164"/>
      <c r="S18" s="164"/>
      <c r="T18" s="127"/>
      <c r="U18" s="127"/>
      <c r="V18" s="127"/>
      <c r="W18" s="127">
        <v>0.5</v>
      </c>
      <c r="X18" s="127">
        <v>1</v>
      </c>
      <c r="Y18" s="127">
        <v>1</v>
      </c>
      <c r="Z18" s="181"/>
      <c r="AA18" s="181"/>
      <c r="AB18" s="181"/>
      <c r="AC18" s="181"/>
      <c r="AD18" s="181"/>
      <c r="AE18" s="181">
        <v>146</v>
      </c>
      <c r="AF18" s="181">
        <v>584</v>
      </c>
      <c r="AG18" s="181">
        <f>SUM(Z18:AF18)</f>
        <v>730</v>
      </c>
      <c r="AH18" s="123"/>
      <c r="AI18" s="123"/>
      <c r="AJ18" s="164"/>
      <c r="AK18" s="164"/>
      <c r="AL18" s="123"/>
      <c r="AM18" s="123"/>
      <c r="AN18" s="123"/>
      <c r="AO18" s="123"/>
      <c r="AP18" s="123"/>
      <c r="AQ18" s="123"/>
      <c r="AR18" s="123"/>
      <c r="AS18" s="123"/>
      <c r="AT18" s="123"/>
      <c r="AU18" s="123"/>
      <c r="AV18" s="123"/>
      <c r="AW18" s="123"/>
      <c r="AX18" s="123"/>
      <c r="AY18" s="123"/>
      <c r="AZ18" s="123"/>
      <c r="BA18" s="123"/>
      <c r="BB18" s="123">
        <v>146</v>
      </c>
      <c r="BC18" s="123" t="s">
        <v>288</v>
      </c>
      <c r="BD18" s="123"/>
      <c r="BE18" s="123"/>
      <c r="BF18" s="123">
        <v>584</v>
      </c>
      <c r="BG18" s="123" t="s">
        <v>288</v>
      </c>
      <c r="BH18" s="123"/>
      <c r="BI18" s="123"/>
      <c r="BJ18" s="191">
        <f>AH18+AL18+AN18+AP18+AR18+AT18+AV18+AX18+AZ18+BB18+BD18+BF18+BH18</f>
        <v>730</v>
      </c>
      <c r="BK18" s="161" t="s">
        <v>251</v>
      </c>
      <c r="BL18" s="128"/>
      <c r="BM18" s="127"/>
      <c r="BN18" s="129"/>
      <c r="BO18" s="127"/>
      <c r="BP18" s="128"/>
      <c r="BQ18" s="130"/>
      <c r="BR18" s="129"/>
      <c r="BS18" s="127"/>
      <c r="BT18" s="224"/>
    </row>
    <row r="19" spans="1:72" ht="25.5">
      <c r="A19" s="153"/>
      <c r="B19" s="63"/>
      <c r="C19" s="171"/>
      <c r="D19" s="61"/>
      <c r="E19" s="172"/>
      <c r="F19" s="61"/>
      <c r="G19" s="61"/>
      <c r="H19" s="61"/>
      <c r="I19" s="61"/>
      <c r="J19" s="61"/>
      <c r="K19" s="61"/>
      <c r="L19" s="61"/>
      <c r="M19" s="61"/>
      <c r="N19" s="299"/>
      <c r="O19" s="61"/>
      <c r="P19" s="61"/>
      <c r="Q19" s="61"/>
      <c r="R19" s="62" t="s">
        <v>109</v>
      </c>
      <c r="T19" s="61"/>
      <c r="U19" s="122"/>
      <c r="V19" s="122"/>
      <c r="W19" s="122"/>
      <c r="X19" s="122"/>
      <c r="Z19" s="182">
        <f t="shared" ref="Z19:AF19" si="1">SUM(Z10:Z18)</f>
        <v>1451101.6265172574</v>
      </c>
      <c r="AA19" s="182">
        <f t="shared" si="1"/>
        <v>1674356.3934251277</v>
      </c>
      <c r="AB19" s="182">
        <f t="shared" si="1"/>
        <v>1666959.9719137186</v>
      </c>
      <c r="AC19" s="182">
        <f t="shared" si="1"/>
        <v>1427078.3549478813</v>
      </c>
      <c r="AD19" s="182">
        <f t="shared" si="1"/>
        <v>1063605.5408478167</v>
      </c>
      <c r="AE19" s="182">
        <f t="shared" si="1"/>
        <v>641097.18816212984</v>
      </c>
      <c r="AF19" s="182">
        <f t="shared" si="1"/>
        <v>387130.04568983102</v>
      </c>
      <c r="AG19" s="182">
        <f>IF(SUM(Z19:AF19)=0,"",SUM(Z19:AF19))</f>
        <v>8311329.1215037629</v>
      </c>
      <c r="AH19" s="159">
        <f>IF((SUM(AH10:AH18)+SUM(AJ10:AJ18))=0,"",SUM(AH10:AH18)+SUM(AJ10:AJ18))</f>
        <v>1451101.6265172574</v>
      </c>
      <c r="AI19" s="68"/>
      <c r="AJ19" s="71"/>
      <c r="AK19" s="71"/>
      <c r="AL19" s="159">
        <f>IF((SUM(AL10:AL18)+SUM(AN10:AN18))=0,"",SUM(AL10:AL18)+SUM(AN10:AN18))</f>
        <v>2367837.4357899362</v>
      </c>
      <c r="AM19" s="207"/>
      <c r="AN19" s="200"/>
      <c r="AO19" s="206"/>
      <c r="AP19" s="159">
        <f>IF((SUM(AP10:AP18)+SUM(AR10:AR18))=0,"",SUM(AP10:AP18)+SUM(AR10:AR18))</f>
        <v>973478.92954890989</v>
      </c>
      <c r="AQ19" s="207"/>
      <c r="AR19" s="200"/>
      <c r="AS19" s="207"/>
      <c r="AT19" s="159">
        <f>IF((SUM(AT10:AT18)+SUM(AV10:AV18))=0,"",SUM(AT10:AT18)+SUM(AV10:AV18))</f>
        <v>1427078.3549478813</v>
      </c>
      <c r="AU19" s="200"/>
      <c r="AV19" s="200"/>
      <c r="AW19" s="200"/>
      <c r="AX19" s="159">
        <f>IF((SUM(AX10:AX18)+SUM(AZ10:AZ18))=0,"",SUM(AX10:AX18)+SUM(AZ10:AZ18))</f>
        <v>1063605.5408478167</v>
      </c>
      <c r="AY19" s="200"/>
      <c r="AZ19" s="200"/>
      <c r="BA19" s="200"/>
      <c r="BB19" s="159">
        <f>IF((SUM(BB10:BB18)+SUM(BD10:BD18))=0,"",SUM(BB10:BB18)+SUM(BD10:BD18))</f>
        <v>641097.18816212984</v>
      </c>
      <c r="BC19" s="200"/>
      <c r="BD19" s="200"/>
      <c r="BE19" s="200"/>
      <c r="BF19" s="225">
        <f>IF((SUM(BF10:BF18)+SUM(BH10:BH18))=0,"",SUM(BF10:BF18)+SUM(BH10:BH18))</f>
        <v>387130.04568983102</v>
      </c>
      <c r="BG19" s="226"/>
      <c r="BH19" s="212"/>
      <c r="BI19" s="212"/>
      <c r="BJ19" s="191">
        <f>SUBTOTAL(9,BJ10:BJ18)</f>
        <v>8311329.1215037629</v>
      </c>
      <c r="BK19" s="45" t="s">
        <v>119</v>
      </c>
      <c r="BL19" s="220">
        <f>SUMPRODUCT($E$10:$E$18,BM10:BM18)</f>
        <v>0.50347900000000001</v>
      </c>
      <c r="BM19" s="221"/>
      <c r="BN19" s="216">
        <f>IF(SUM(BN10:BN18)=0,"",SUM(BN10:BN18))</f>
        <v>637088.10000000009</v>
      </c>
      <c r="BO19" s="219">
        <f>IF(BN19="","",BN19/SUM(AH19))</f>
        <v>0.43903754799658989</v>
      </c>
      <c r="BP19" s="220"/>
      <c r="BQ19" s="221"/>
      <c r="BR19" s="129"/>
      <c r="BS19" s="127"/>
      <c r="BT19" s="160"/>
    </row>
    <row r="20" spans="1:72" ht="18.75" thickBot="1">
      <c r="B20" s="64"/>
      <c r="C20" s="65"/>
      <c r="D20" s="65"/>
      <c r="E20" s="158"/>
      <c r="F20" s="65"/>
      <c r="G20" s="65"/>
      <c r="H20" s="65"/>
      <c r="I20" s="65"/>
      <c r="J20" s="65"/>
      <c r="K20" s="65"/>
      <c r="L20" s="65"/>
      <c r="M20" s="65"/>
      <c r="N20" s="300"/>
      <c r="O20" s="65"/>
      <c r="P20" s="65"/>
      <c r="Q20" s="65" t="s">
        <v>191</v>
      </c>
      <c r="S20" s="65"/>
      <c r="T20" s="65"/>
      <c r="U20" s="65"/>
      <c r="V20" s="65"/>
      <c r="W20" s="65"/>
      <c r="X20" s="187"/>
      <c r="Y20" s="187"/>
      <c r="Z20" s="187"/>
      <c r="AA20" s="65"/>
      <c r="AB20" s="65"/>
      <c r="AC20" s="65"/>
      <c r="AD20" s="65"/>
      <c r="AE20" s="65"/>
      <c r="AF20" s="65"/>
      <c r="AG20" s="188"/>
      <c r="AH20" s="67">
        <f>IF(OR(Z19="",AH19=""),"",AH19-Z19)</f>
        <v>0</v>
      </c>
      <c r="AI20" s="70"/>
      <c r="AJ20" s="70"/>
      <c r="AK20" s="70"/>
      <c r="AL20" s="67">
        <f>IF(OR(AA19="",AL19=""),"",AL19-AA19)</f>
        <v>693481.0423648085</v>
      </c>
      <c r="AM20" s="210"/>
      <c r="AN20" s="208"/>
      <c r="AO20" s="209"/>
      <c r="AP20" s="67">
        <f>IF(OR(AB19="",AP19=""),"",AP19-AB19)</f>
        <v>-693481.04236480873</v>
      </c>
      <c r="AQ20" s="210"/>
      <c r="AR20" s="208"/>
      <c r="AS20" s="209"/>
      <c r="AT20" s="67">
        <f>IF(OR(AC19="",AT19=""),"",AT19-AC19)</f>
        <v>0</v>
      </c>
      <c r="AU20" s="210"/>
      <c r="AV20" s="208"/>
      <c r="AW20" s="209"/>
      <c r="AX20" s="67">
        <f>IF(OR(AD19="",AX19=""),"",AX19-AD19)</f>
        <v>0</v>
      </c>
      <c r="AY20" s="210"/>
      <c r="AZ20" s="210"/>
      <c r="BA20" s="210"/>
      <c r="BB20" s="67">
        <f>IF(OR(AE19="",BB19=""),"",BB19-AE19)</f>
        <v>0</v>
      </c>
      <c r="BC20" s="210"/>
      <c r="BD20" s="210"/>
      <c r="BE20" s="210"/>
      <c r="BF20" s="67">
        <f>IF(OR(AF19="",BF19=""),"",BF19-AF19)</f>
        <v>0</v>
      </c>
      <c r="BG20" s="71"/>
      <c r="BJ20" s="67">
        <f>IF(OR(BJ19="",AG19=""),"",BJ19-AG19)</f>
        <v>0</v>
      </c>
      <c r="BT20" s="155"/>
    </row>
    <row r="21" spans="1:72" ht="16.5" thickBot="1">
      <c r="B21" s="66" t="s">
        <v>192</v>
      </c>
      <c r="C21" s="34"/>
      <c r="D21" s="34"/>
      <c r="E21" s="132"/>
      <c r="F21" s="34"/>
      <c r="G21" s="34"/>
      <c r="H21" s="34"/>
      <c r="I21" s="34"/>
      <c r="J21" s="34"/>
      <c r="K21" s="34"/>
      <c r="L21" s="34"/>
      <c r="M21" s="34"/>
      <c r="N21" s="301"/>
      <c r="O21" s="34"/>
      <c r="P21" s="34"/>
      <c r="Q21" s="34"/>
      <c r="R21" s="34"/>
      <c r="S21" s="34"/>
      <c r="T21" s="34"/>
      <c r="U21" s="34"/>
      <c r="V21" s="34"/>
      <c r="W21" s="34"/>
      <c r="X21" s="188"/>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191"/>
      <c r="BK21" s="132"/>
      <c r="BL21" s="34"/>
      <c r="BM21" s="34"/>
      <c r="BN21" s="34"/>
      <c r="BO21" s="34"/>
      <c r="BP21" s="34"/>
      <c r="BQ21" s="34"/>
      <c r="BR21" s="34"/>
      <c r="BS21" s="34"/>
      <c r="BT21" s="35"/>
    </row>
    <row r="22" spans="1:72" ht="15.75">
      <c r="B22" s="156" t="s">
        <v>5</v>
      </c>
      <c r="C22" s="154"/>
      <c r="D22" s="154"/>
      <c r="E22" s="154"/>
      <c r="F22" s="154"/>
      <c r="G22" s="154"/>
      <c r="H22" s="154"/>
      <c r="I22" s="154"/>
      <c r="J22" s="154"/>
      <c r="K22" s="154"/>
      <c r="L22" s="154"/>
      <c r="M22" s="154"/>
      <c r="N22" s="302"/>
      <c r="O22" s="154"/>
      <c r="P22" s="154"/>
      <c r="Q22" s="154"/>
      <c r="R22" s="154"/>
      <c r="S22" s="154"/>
      <c r="T22" s="154"/>
      <c r="U22" s="154"/>
      <c r="V22" s="154"/>
      <c r="W22" s="154"/>
      <c r="X22" s="154"/>
      <c r="Y22" s="154"/>
      <c r="Z22" s="154"/>
      <c r="AA22" s="154"/>
      <c r="AB22" s="154"/>
      <c r="AC22" s="154"/>
      <c r="AD22" s="154"/>
      <c r="AE22" s="211"/>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c r="BF22" s="154"/>
      <c r="BG22" s="154"/>
      <c r="BH22" s="154"/>
      <c r="BI22" s="154"/>
      <c r="BJ22" s="191"/>
      <c r="BK22" s="154"/>
      <c r="BL22" s="154"/>
      <c r="BM22" s="154"/>
      <c r="BN22" s="154"/>
      <c r="BO22" s="154"/>
      <c r="BP22" s="154"/>
      <c r="BQ22" s="154"/>
      <c r="BR22" s="154"/>
      <c r="BS22" s="154"/>
      <c r="BT22" s="157"/>
    </row>
    <row r="23" spans="1:72" ht="15.75">
      <c r="B23" s="250" t="s">
        <v>110</v>
      </c>
      <c r="C23" s="48" t="s">
        <v>205</v>
      </c>
      <c r="D23" s="49"/>
      <c r="E23" s="133"/>
      <c r="F23" s="49"/>
      <c r="G23" s="49"/>
      <c r="H23" s="49"/>
      <c r="I23" s="49"/>
      <c r="J23" s="49"/>
      <c r="K23" s="49"/>
      <c r="L23" s="49"/>
      <c r="M23" s="49"/>
      <c r="N23" s="303"/>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133"/>
      <c r="BL23" s="49"/>
      <c r="BM23" s="49"/>
      <c r="BN23" s="49"/>
      <c r="BO23" s="49"/>
      <c r="BP23" s="49"/>
      <c r="BQ23" s="49"/>
      <c r="BR23" s="49"/>
      <c r="BS23" s="49"/>
      <c r="BT23" s="50"/>
    </row>
    <row r="24" spans="1:72" ht="15.75">
      <c r="B24" s="251"/>
      <c r="C24" s="51" t="s">
        <v>114</v>
      </c>
      <c r="D24" s="52"/>
      <c r="E24" s="134"/>
      <c r="F24" s="52"/>
      <c r="G24" s="52"/>
      <c r="H24" s="52"/>
      <c r="I24" s="52"/>
      <c r="J24" s="52"/>
      <c r="K24" s="52"/>
      <c r="L24" s="52"/>
      <c r="M24" s="52"/>
      <c r="N24" s="304"/>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49"/>
      <c r="BK24" s="134"/>
      <c r="BL24" s="52"/>
      <c r="BM24" s="52"/>
      <c r="BN24" s="52"/>
      <c r="BO24" s="52"/>
      <c r="BP24" s="52"/>
      <c r="BQ24" s="52"/>
      <c r="BR24" s="52"/>
      <c r="BS24" s="52"/>
      <c r="BT24" s="53"/>
    </row>
    <row r="25" spans="1:72" ht="15.75">
      <c r="B25" s="251"/>
      <c r="C25" s="51" t="s">
        <v>206</v>
      </c>
      <c r="D25" s="52"/>
      <c r="E25" s="134"/>
      <c r="F25" s="52"/>
      <c r="G25" s="52"/>
      <c r="H25" s="52"/>
      <c r="I25" s="52"/>
      <c r="J25" s="52"/>
      <c r="K25" s="52"/>
      <c r="L25" s="52"/>
      <c r="M25" s="52"/>
      <c r="N25" s="304"/>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49"/>
      <c r="BK25" s="134"/>
      <c r="BL25" s="52"/>
      <c r="BM25" s="52"/>
      <c r="BN25" s="52"/>
      <c r="BO25" s="52"/>
      <c r="BP25" s="52"/>
      <c r="BQ25" s="52"/>
      <c r="BR25" s="52"/>
      <c r="BS25" s="52"/>
      <c r="BT25" s="53"/>
    </row>
    <row r="26" spans="1:72" ht="15.75">
      <c r="B26" s="237" t="s">
        <v>95</v>
      </c>
      <c r="C26" s="36" t="s">
        <v>13</v>
      </c>
      <c r="D26" s="37"/>
      <c r="E26" s="135"/>
      <c r="F26" s="37"/>
      <c r="G26" s="37"/>
      <c r="H26" s="37"/>
      <c r="I26" s="37"/>
      <c r="J26" s="37"/>
      <c r="K26" s="37"/>
      <c r="L26" s="37"/>
      <c r="M26" s="37"/>
      <c r="N26" s="305"/>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191"/>
      <c r="BK26" s="135"/>
      <c r="BL26" s="37"/>
      <c r="BM26" s="37"/>
      <c r="BN26" s="37"/>
      <c r="BO26" s="37"/>
      <c r="BP26" s="37"/>
      <c r="BQ26" s="37"/>
      <c r="BR26" s="37"/>
      <c r="BS26" s="37"/>
      <c r="BT26" s="38"/>
    </row>
    <row r="27" spans="1:72" ht="15.75">
      <c r="B27" s="238"/>
      <c r="C27" s="39" t="s">
        <v>15</v>
      </c>
      <c r="D27" s="40"/>
      <c r="E27" s="136"/>
      <c r="F27" s="40"/>
      <c r="G27" s="40"/>
      <c r="H27" s="40"/>
      <c r="I27" s="40"/>
      <c r="J27" s="40"/>
      <c r="K27" s="40"/>
      <c r="L27" s="40"/>
      <c r="M27" s="40"/>
      <c r="N27" s="306"/>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191"/>
      <c r="BK27" s="136"/>
      <c r="BL27" s="40"/>
      <c r="BM27" s="40"/>
      <c r="BN27" s="40"/>
      <c r="BO27" s="40"/>
      <c r="BP27" s="40"/>
      <c r="BQ27" s="40"/>
      <c r="BR27" s="40"/>
      <c r="BS27" s="40"/>
      <c r="BT27" s="41"/>
    </row>
    <row r="28" spans="1:72" ht="15.75">
      <c r="B28" s="238"/>
      <c r="C28" s="39" t="s">
        <v>14</v>
      </c>
      <c r="D28" s="40"/>
      <c r="E28" s="136"/>
      <c r="F28" s="40"/>
      <c r="G28" s="40"/>
      <c r="H28" s="40"/>
      <c r="I28" s="40"/>
      <c r="J28" s="40"/>
      <c r="K28" s="40"/>
      <c r="L28" s="40"/>
      <c r="M28" s="40"/>
      <c r="N28" s="306"/>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191"/>
      <c r="BK28" s="136"/>
      <c r="BL28" s="40"/>
      <c r="BM28" s="40"/>
      <c r="BN28" s="40"/>
      <c r="BO28" s="40"/>
      <c r="BP28" s="40"/>
      <c r="BQ28" s="40"/>
      <c r="BR28" s="40"/>
      <c r="BS28" s="40"/>
      <c r="BT28" s="41"/>
    </row>
    <row r="29" spans="1:72" ht="15.75">
      <c r="B29" s="239" t="s">
        <v>96</v>
      </c>
      <c r="C29" s="36" t="s">
        <v>13</v>
      </c>
      <c r="D29" s="37"/>
      <c r="E29" s="135"/>
      <c r="F29" s="37"/>
      <c r="G29" s="37"/>
      <c r="H29" s="37"/>
      <c r="I29" s="37"/>
      <c r="J29" s="37"/>
      <c r="K29" s="37"/>
      <c r="L29" s="37"/>
      <c r="M29" s="37"/>
      <c r="N29" s="305"/>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191"/>
      <c r="BK29" s="135"/>
      <c r="BL29" s="37"/>
      <c r="BM29" s="37"/>
      <c r="BN29" s="37"/>
      <c r="BO29" s="37"/>
      <c r="BP29" s="37"/>
      <c r="BQ29" s="37"/>
      <c r="BR29" s="37"/>
      <c r="BS29" s="37"/>
      <c r="BT29" s="38"/>
    </row>
    <row r="30" spans="1:72" ht="15.75">
      <c r="B30" s="240"/>
      <c r="C30" s="39" t="s">
        <v>15</v>
      </c>
      <c r="D30" s="40"/>
      <c r="E30" s="136"/>
      <c r="F30" s="40"/>
      <c r="G30" s="40"/>
      <c r="H30" s="40"/>
      <c r="I30" s="40"/>
      <c r="J30" s="40"/>
      <c r="K30" s="40"/>
      <c r="L30" s="40"/>
      <c r="M30" s="40"/>
      <c r="N30" s="306"/>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191"/>
      <c r="BK30" s="136"/>
      <c r="BL30" s="40"/>
      <c r="BM30" s="40"/>
      <c r="BN30" s="40"/>
      <c r="BO30" s="40"/>
      <c r="BP30" s="40"/>
      <c r="BQ30" s="40"/>
      <c r="BR30" s="40"/>
      <c r="BS30" s="40"/>
      <c r="BT30" s="41"/>
    </row>
    <row r="31" spans="1:72" ht="15.75">
      <c r="B31" s="240"/>
      <c r="C31" s="39" t="s">
        <v>14</v>
      </c>
      <c r="D31" s="40"/>
      <c r="E31" s="136"/>
      <c r="F31" s="40"/>
      <c r="G31" s="40"/>
      <c r="H31" s="40"/>
      <c r="I31" s="40"/>
      <c r="J31" s="40"/>
      <c r="K31" s="40"/>
      <c r="L31" s="40"/>
      <c r="M31" s="40"/>
      <c r="N31" s="306"/>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191"/>
      <c r="BK31" s="136"/>
      <c r="BL31" s="40"/>
      <c r="BM31" s="40"/>
      <c r="BN31" s="40"/>
      <c r="BO31" s="40"/>
      <c r="BP31" s="40"/>
      <c r="BQ31" s="40"/>
      <c r="BR31" s="40"/>
      <c r="BS31" s="40"/>
      <c r="BT31" s="41"/>
    </row>
    <row r="32" spans="1:72" ht="15.75">
      <c r="B32" s="239" t="s">
        <v>97</v>
      </c>
      <c r="C32" s="36" t="s">
        <v>13</v>
      </c>
      <c r="D32" s="37"/>
      <c r="E32" s="135"/>
      <c r="F32" s="37"/>
      <c r="G32" s="37"/>
      <c r="H32" s="37"/>
      <c r="I32" s="37"/>
      <c r="J32" s="37"/>
      <c r="K32" s="37"/>
      <c r="L32" s="37"/>
      <c r="M32" s="37"/>
      <c r="N32" s="305"/>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191"/>
      <c r="BK32" s="135"/>
      <c r="BL32" s="37"/>
      <c r="BM32" s="37"/>
      <c r="BN32" s="37"/>
      <c r="BO32" s="37"/>
      <c r="BP32" s="37"/>
      <c r="BQ32" s="37"/>
      <c r="BR32" s="37"/>
      <c r="BS32" s="37"/>
      <c r="BT32" s="38"/>
    </row>
    <row r="33" spans="2:72" ht="15.75">
      <c r="B33" s="240"/>
      <c r="C33" s="39" t="s">
        <v>15</v>
      </c>
      <c r="D33" s="40"/>
      <c r="E33" s="136"/>
      <c r="F33" s="40"/>
      <c r="G33" s="40"/>
      <c r="H33" s="40"/>
      <c r="I33" s="40"/>
      <c r="J33" s="40"/>
      <c r="K33" s="40"/>
      <c r="L33" s="40"/>
      <c r="M33" s="40"/>
      <c r="N33" s="306"/>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191"/>
      <c r="BK33" s="136"/>
      <c r="BL33" s="40"/>
      <c r="BM33" s="40"/>
      <c r="BN33" s="40"/>
      <c r="BO33" s="40"/>
      <c r="BP33" s="40"/>
      <c r="BQ33" s="40"/>
      <c r="BR33" s="40"/>
      <c r="BS33" s="40"/>
      <c r="BT33" s="41"/>
    </row>
    <row r="34" spans="2:72" ht="15.75">
      <c r="B34" s="240"/>
      <c r="C34" s="39" t="s">
        <v>14</v>
      </c>
      <c r="D34" s="40"/>
      <c r="E34" s="136"/>
      <c r="F34" s="40"/>
      <c r="G34" s="40"/>
      <c r="H34" s="40"/>
      <c r="I34" s="40"/>
      <c r="J34" s="40"/>
      <c r="K34" s="40"/>
      <c r="L34" s="40"/>
      <c r="M34" s="40"/>
      <c r="N34" s="306"/>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191"/>
      <c r="BK34" s="136"/>
      <c r="BL34" s="40"/>
      <c r="BM34" s="40"/>
      <c r="BN34" s="40"/>
      <c r="BO34" s="40"/>
      <c r="BP34" s="40"/>
      <c r="BQ34" s="40"/>
      <c r="BR34" s="40"/>
      <c r="BS34" s="40"/>
      <c r="BT34" s="41"/>
    </row>
    <row r="35" spans="2:72" ht="15.75">
      <c r="B35" s="234" t="s">
        <v>98</v>
      </c>
      <c r="C35" s="36" t="s">
        <v>13</v>
      </c>
      <c r="D35" s="37"/>
      <c r="E35" s="135"/>
      <c r="F35" s="37"/>
      <c r="G35" s="37"/>
      <c r="H35" s="37"/>
      <c r="I35" s="37"/>
      <c r="J35" s="37"/>
      <c r="K35" s="37"/>
      <c r="L35" s="37"/>
      <c r="M35" s="37"/>
      <c r="N35" s="305"/>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191"/>
      <c r="BK35" s="135"/>
      <c r="BL35" s="37"/>
      <c r="BM35" s="37"/>
      <c r="BN35" s="37"/>
      <c r="BO35" s="37"/>
      <c r="BP35" s="37"/>
      <c r="BQ35" s="37"/>
      <c r="BR35" s="37"/>
      <c r="BS35" s="37"/>
      <c r="BT35" s="38"/>
    </row>
    <row r="36" spans="2:72" ht="15.75">
      <c r="B36" s="235"/>
      <c r="C36" s="39" t="s">
        <v>15</v>
      </c>
      <c r="D36" s="40"/>
      <c r="E36" s="136"/>
      <c r="F36" s="40"/>
      <c r="G36" s="40"/>
      <c r="H36" s="40"/>
      <c r="I36" s="40"/>
      <c r="J36" s="40"/>
      <c r="K36" s="40"/>
      <c r="L36" s="40"/>
      <c r="M36" s="40"/>
      <c r="N36" s="306"/>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191"/>
      <c r="BK36" s="136"/>
      <c r="BL36" s="40"/>
      <c r="BM36" s="40"/>
      <c r="BN36" s="40"/>
      <c r="BO36" s="40"/>
      <c r="BP36" s="40"/>
      <c r="BQ36" s="40"/>
      <c r="BR36" s="40"/>
      <c r="BS36" s="40"/>
      <c r="BT36" s="41"/>
    </row>
    <row r="37" spans="2:72" ht="16.5" thickBot="1">
      <c r="B37" s="236"/>
      <c r="C37" s="42" t="s">
        <v>14</v>
      </c>
      <c r="D37" s="43"/>
      <c r="E37" s="137"/>
      <c r="F37" s="43"/>
      <c r="G37" s="43"/>
      <c r="H37" s="43"/>
      <c r="I37" s="43"/>
      <c r="J37" s="43"/>
      <c r="K37" s="43"/>
      <c r="L37" s="43"/>
      <c r="M37" s="43"/>
      <c r="N37" s="307"/>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191"/>
      <c r="BK37" s="137"/>
      <c r="BL37" s="43"/>
      <c r="BM37" s="43"/>
      <c r="BN37" s="43"/>
      <c r="BO37" s="43"/>
      <c r="BP37" s="43"/>
      <c r="BQ37" s="43"/>
      <c r="BR37" s="43"/>
      <c r="BS37" s="43"/>
      <c r="BT37" s="44"/>
    </row>
    <row r="38" spans="2:72" ht="15.75" customHeight="1">
      <c r="B38" s="25"/>
      <c r="C38" s="26"/>
      <c r="D38" s="25"/>
      <c r="E38" s="138"/>
      <c r="F38" s="25"/>
      <c r="G38" s="25"/>
      <c r="H38" s="25"/>
      <c r="I38" s="25"/>
      <c r="J38" s="25"/>
      <c r="K38" s="25"/>
      <c r="L38" s="25"/>
      <c r="M38" s="25"/>
      <c r="N38" s="308"/>
      <c r="O38" s="25"/>
      <c r="P38" s="25"/>
      <c r="Q38" s="25"/>
      <c r="R38" s="25"/>
      <c r="S38" s="25"/>
      <c r="T38" s="25"/>
      <c r="U38" s="25"/>
      <c r="V38" s="25"/>
      <c r="W38" s="25"/>
      <c r="X38" s="25"/>
      <c r="Y38" s="25"/>
      <c r="Z38" s="27"/>
      <c r="AA38" s="27"/>
      <c r="AB38" s="27"/>
      <c r="AC38" s="27"/>
      <c r="AD38" s="27"/>
      <c r="AE38" s="27"/>
      <c r="AF38" s="27"/>
      <c r="AG38" s="27"/>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138"/>
      <c r="BL38" s="25"/>
      <c r="BM38" s="25"/>
      <c r="BN38" s="25"/>
      <c r="BO38" s="25"/>
      <c r="BP38" s="25"/>
      <c r="BQ38" s="25"/>
      <c r="BR38" s="25"/>
      <c r="BS38" s="25"/>
    </row>
    <row r="39" spans="2:72" ht="33.75" customHeight="1">
      <c r="B39" s="25"/>
      <c r="C39" s="26"/>
      <c r="D39" s="25"/>
      <c r="E39" s="138"/>
      <c r="F39" s="25"/>
      <c r="G39" s="25"/>
      <c r="H39" s="25"/>
      <c r="I39" s="25"/>
      <c r="J39" s="25"/>
      <c r="K39" s="25"/>
      <c r="L39" s="25"/>
      <c r="M39" s="25"/>
      <c r="N39" s="308"/>
      <c r="O39" s="25"/>
      <c r="P39" s="25"/>
      <c r="Q39" s="25"/>
      <c r="R39" s="25"/>
      <c r="S39" s="25"/>
      <c r="T39" s="25"/>
      <c r="U39" s="25"/>
      <c r="V39" s="25"/>
      <c r="W39" s="25"/>
      <c r="X39" s="25"/>
      <c r="Y39" s="25"/>
      <c r="Z39" s="27"/>
      <c r="AA39" s="27"/>
      <c r="AB39" s="27"/>
      <c r="AC39" s="27"/>
      <c r="AD39" s="27"/>
      <c r="AE39" s="27"/>
      <c r="AF39" s="27"/>
      <c r="AG39" s="27"/>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138"/>
      <c r="BL39" s="25"/>
      <c r="BM39" s="25"/>
      <c r="BN39" s="25"/>
      <c r="BO39" s="25"/>
      <c r="BP39" s="25"/>
      <c r="BQ39" s="25"/>
      <c r="BR39" s="25"/>
      <c r="BS39" s="25"/>
    </row>
    <row r="40" spans="2:72" ht="33.75" customHeight="1">
      <c r="B40" s="25"/>
      <c r="C40" s="26"/>
      <c r="D40" s="25"/>
      <c r="E40" s="138"/>
      <c r="F40" s="25"/>
      <c r="G40" s="25"/>
      <c r="H40" s="25"/>
      <c r="I40" s="25"/>
      <c r="J40" s="25"/>
      <c r="K40" s="25"/>
      <c r="L40" s="25"/>
      <c r="M40" s="25"/>
      <c r="N40" s="308"/>
      <c r="O40" s="25"/>
      <c r="P40" s="25"/>
      <c r="Q40" s="25"/>
      <c r="R40" s="25"/>
      <c r="S40" s="25"/>
      <c r="T40" s="25"/>
      <c r="U40" s="25"/>
      <c r="V40" s="25"/>
      <c r="W40" s="25"/>
      <c r="X40" s="25"/>
      <c r="Y40" s="25"/>
      <c r="Z40" s="27"/>
      <c r="AA40" s="27"/>
      <c r="AB40" s="27"/>
      <c r="AC40" s="27"/>
      <c r="AD40" s="27"/>
      <c r="AE40" s="27"/>
      <c r="AF40" s="27"/>
      <c r="AG40" s="27"/>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138"/>
      <c r="BL40" s="25"/>
      <c r="BM40" s="25"/>
      <c r="BN40" s="25"/>
      <c r="BO40" s="25"/>
      <c r="BP40" s="25"/>
      <c r="BQ40" s="25"/>
      <c r="BR40" s="25"/>
      <c r="BS40" s="25"/>
    </row>
    <row r="41" spans="2:72" ht="33.75" customHeight="1">
      <c r="B41" s="25"/>
      <c r="C41" s="26"/>
      <c r="D41" s="25"/>
      <c r="E41" s="138"/>
      <c r="F41" s="25"/>
      <c r="G41" s="25"/>
      <c r="H41" s="25"/>
      <c r="I41" s="25"/>
      <c r="J41" s="25"/>
      <c r="K41" s="25"/>
      <c r="L41" s="25"/>
      <c r="M41" s="25"/>
      <c r="N41" s="308"/>
      <c r="O41" s="25"/>
      <c r="P41" s="25"/>
      <c r="Q41" s="25"/>
      <c r="R41" s="25"/>
      <c r="S41" s="25"/>
      <c r="T41" s="25"/>
      <c r="U41" s="25"/>
      <c r="V41" s="25"/>
      <c r="W41" s="25"/>
      <c r="X41" s="25"/>
      <c r="Y41" s="25"/>
      <c r="Z41" s="27"/>
      <c r="AA41" s="27"/>
      <c r="AB41" s="27"/>
      <c r="AC41" s="27"/>
      <c r="AD41" s="27"/>
      <c r="AE41" s="27"/>
      <c r="AF41" s="27"/>
      <c r="AG41" s="27"/>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138"/>
      <c r="BL41" s="25"/>
      <c r="BM41" s="25"/>
      <c r="BN41" s="25"/>
      <c r="BO41" s="25"/>
      <c r="BP41" s="25"/>
      <c r="BQ41" s="25"/>
      <c r="BR41" s="25"/>
      <c r="BS41" s="25"/>
    </row>
    <row r="42" spans="2:72" ht="33.75" customHeight="1">
      <c r="B42" s="25"/>
      <c r="C42" s="26"/>
      <c r="D42" s="25"/>
      <c r="E42" s="138"/>
      <c r="F42" s="25"/>
      <c r="G42" s="25"/>
      <c r="H42" s="25"/>
      <c r="I42" s="25"/>
      <c r="J42" s="25"/>
      <c r="K42" s="25"/>
      <c r="L42" s="25"/>
      <c r="M42" s="25"/>
      <c r="N42" s="308"/>
      <c r="O42" s="25"/>
      <c r="P42" s="25"/>
      <c r="Q42" s="25"/>
      <c r="R42" s="25"/>
      <c r="S42" s="25"/>
      <c r="T42" s="25"/>
      <c r="U42" s="25"/>
      <c r="V42" s="25"/>
      <c r="W42" s="25"/>
      <c r="X42" s="25"/>
      <c r="Y42" s="25"/>
      <c r="Z42" s="27"/>
      <c r="AA42" s="27"/>
      <c r="AB42" s="27"/>
      <c r="AC42" s="27"/>
      <c r="AD42" s="27"/>
      <c r="AE42" s="27"/>
      <c r="AF42" s="27"/>
      <c r="AG42" s="27"/>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138"/>
      <c r="BL42" s="25"/>
      <c r="BM42" s="25"/>
      <c r="BN42" s="25"/>
      <c r="BO42" s="25"/>
      <c r="BP42" s="25"/>
      <c r="BQ42" s="25"/>
      <c r="BR42" s="25"/>
      <c r="BS42" s="25"/>
    </row>
    <row r="43" spans="2:72" ht="33.75" customHeight="1">
      <c r="B43" s="25"/>
      <c r="C43" s="26"/>
      <c r="D43" s="25"/>
      <c r="E43" s="138"/>
      <c r="F43" s="25"/>
      <c r="G43" s="25"/>
      <c r="H43" s="25"/>
      <c r="I43" s="25"/>
      <c r="J43" s="25"/>
      <c r="K43" s="25"/>
      <c r="L43" s="25"/>
      <c r="M43" s="25"/>
      <c r="N43" s="308"/>
      <c r="O43" s="25"/>
      <c r="P43" s="25"/>
      <c r="Q43" s="25"/>
      <c r="R43" s="25"/>
      <c r="S43" s="25"/>
      <c r="T43" s="25"/>
      <c r="U43" s="25"/>
      <c r="V43" s="25"/>
      <c r="W43" s="25"/>
      <c r="X43" s="25"/>
      <c r="Y43" s="25"/>
      <c r="Z43" s="27"/>
      <c r="AA43" s="27"/>
      <c r="AB43" s="27"/>
      <c r="AC43" s="27"/>
      <c r="AD43" s="27"/>
      <c r="AE43" s="27"/>
      <c r="AF43" s="27"/>
      <c r="AG43" s="27"/>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138"/>
      <c r="BL43" s="25"/>
      <c r="BM43" s="25"/>
      <c r="BN43" s="25"/>
      <c r="BO43" s="25"/>
      <c r="BP43" s="25"/>
      <c r="BQ43" s="25"/>
      <c r="BR43" s="25"/>
      <c r="BS43" s="25"/>
    </row>
    <row r="44" spans="2:72" ht="33.75" customHeight="1">
      <c r="B44" s="25"/>
      <c r="C44" s="26"/>
      <c r="D44" s="25"/>
      <c r="E44" s="138"/>
      <c r="F44" s="25"/>
      <c r="G44" s="25"/>
      <c r="H44" s="25"/>
      <c r="I44" s="25"/>
      <c r="J44" s="25"/>
      <c r="K44" s="25"/>
      <c r="L44" s="25"/>
      <c r="M44" s="25"/>
      <c r="N44" s="308"/>
      <c r="O44" s="25"/>
      <c r="P44" s="25"/>
      <c r="Q44" s="25"/>
      <c r="R44" s="25"/>
      <c r="S44" s="25"/>
      <c r="T44" s="25"/>
      <c r="U44" s="25"/>
      <c r="V44" s="25"/>
      <c r="W44" s="25"/>
      <c r="X44" s="25"/>
      <c r="Y44" s="25"/>
      <c r="Z44" s="27"/>
      <c r="AA44" s="27"/>
      <c r="AB44" s="27"/>
      <c r="AC44" s="27"/>
      <c r="AD44" s="27"/>
      <c r="AE44" s="27"/>
      <c r="AF44" s="27"/>
      <c r="AG44" s="27"/>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138"/>
      <c r="BL44" s="25"/>
      <c r="BM44" s="25"/>
      <c r="BN44" s="25"/>
      <c r="BO44" s="25"/>
      <c r="BP44" s="25"/>
      <c r="BQ44" s="25"/>
      <c r="BR44" s="25"/>
      <c r="BS44" s="25"/>
    </row>
    <row r="45" spans="2:72" ht="33.75" customHeight="1">
      <c r="B45" s="25"/>
      <c r="C45" s="26"/>
      <c r="D45" s="25"/>
      <c r="E45" s="138"/>
      <c r="F45" s="25"/>
      <c r="G45" s="25"/>
      <c r="H45" s="25"/>
      <c r="I45" s="25"/>
      <c r="J45" s="25"/>
      <c r="K45" s="25"/>
      <c r="L45" s="25"/>
      <c r="M45" s="25"/>
      <c r="N45" s="308"/>
      <c r="O45" s="25"/>
      <c r="P45" s="25"/>
      <c r="Q45" s="25"/>
      <c r="R45" s="25"/>
      <c r="S45" s="25"/>
      <c r="T45" s="25"/>
      <c r="U45" s="25"/>
      <c r="V45" s="25"/>
      <c r="W45" s="25"/>
      <c r="X45" s="25"/>
      <c r="Y45" s="25"/>
      <c r="Z45" s="27"/>
      <c r="AA45" s="27"/>
      <c r="AB45" s="27"/>
      <c r="AC45" s="27"/>
      <c r="AD45" s="27"/>
      <c r="AE45" s="27"/>
      <c r="AF45" s="27"/>
      <c r="AG45" s="27"/>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138"/>
      <c r="BL45" s="25"/>
      <c r="BM45" s="25"/>
      <c r="BN45" s="25"/>
      <c r="BO45" s="25"/>
      <c r="BP45" s="25"/>
      <c r="BQ45" s="25"/>
      <c r="BR45" s="25"/>
      <c r="BS45" s="25"/>
    </row>
    <row r="46" spans="2:72" ht="33.75" customHeight="1">
      <c r="B46" s="25"/>
      <c r="C46" s="26"/>
      <c r="D46" s="25"/>
      <c r="E46" s="138"/>
      <c r="F46" s="25"/>
      <c r="G46" s="25"/>
      <c r="H46" s="25"/>
      <c r="I46" s="25"/>
      <c r="J46" s="25"/>
      <c r="K46" s="25"/>
      <c r="L46" s="25"/>
      <c r="M46" s="25"/>
      <c r="N46" s="308"/>
      <c r="O46" s="25"/>
      <c r="P46" s="25"/>
      <c r="Q46" s="25"/>
      <c r="R46" s="25"/>
      <c r="S46" s="25"/>
      <c r="T46" s="25"/>
      <c r="U46" s="25"/>
      <c r="V46" s="25"/>
      <c r="W46" s="25"/>
      <c r="X46" s="25"/>
      <c r="Y46" s="25"/>
      <c r="Z46" s="27"/>
      <c r="AA46" s="27"/>
      <c r="AB46" s="27"/>
      <c r="AC46" s="27"/>
      <c r="AD46" s="27"/>
      <c r="AE46" s="27"/>
      <c r="AF46" s="27"/>
      <c r="AG46" s="27"/>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138"/>
      <c r="BL46" s="25"/>
      <c r="BM46" s="25"/>
      <c r="BN46" s="25"/>
      <c r="BO46" s="25"/>
      <c r="BP46" s="25"/>
      <c r="BQ46" s="25"/>
      <c r="BR46" s="25"/>
      <c r="BS46" s="25"/>
    </row>
    <row r="47" spans="2:72" ht="33.75" customHeight="1">
      <c r="B47" s="25"/>
      <c r="C47" s="26"/>
      <c r="D47" s="25"/>
      <c r="E47" s="138"/>
      <c r="F47" s="25"/>
      <c r="G47" s="25"/>
      <c r="H47" s="25"/>
      <c r="I47" s="25"/>
      <c r="J47" s="25"/>
      <c r="K47" s="25"/>
      <c r="L47" s="25"/>
      <c r="M47" s="25"/>
      <c r="N47" s="308"/>
      <c r="O47" s="25"/>
      <c r="P47" s="25"/>
      <c r="Q47" s="25"/>
      <c r="R47" s="25"/>
      <c r="S47" s="25"/>
      <c r="T47" s="25"/>
      <c r="U47" s="25"/>
      <c r="V47" s="25"/>
      <c r="W47" s="25"/>
      <c r="X47" s="25"/>
      <c r="Y47" s="25"/>
      <c r="Z47" s="27"/>
      <c r="AA47" s="27"/>
      <c r="AB47" s="27"/>
      <c r="AC47" s="27"/>
      <c r="AD47" s="27"/>
      <c r="AE47" s="27"/>
      <c r="AF47" s="27"/>
      <c r="AG47" s="27"/>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138"/>
      <c r="BL47" s="25"/>
      <c r="BM47" s="25"/>
      <c r="BN47" s="25"/>
      <c r="BO47" s="25"/>
      <c r="BP47" s="25"/>
      <c r="BQ47" s="25"/>
      <c r="BR47" s="25"/>
      <c r="BS47" s="25"/>
    </row>
    <row r="48" spans="2:72" ht="33.75" customHeight="1">
      <c r="B48" s="25"/>
      <c r="C48" s="26"/>
      <c r="D48" s="25"/>
      <c r="E48" s="138"/>
      <c r="F48" s="25"/>
      <c r="G48" s="25"/>
      <c r="H48" s="25"/>
      <c r="I48" s="25"/>
      <c r="J48" s="25"/>
      <c r="K48" s="25"/>
      <c r="L48" s="25"/>
      <c r="M48" s="25"/>
      <c r="N48" s="308"/>
      <c r="O48" s="25"/>
      <c r="P48" s="25"/>
      <c r="Q48" s="25"/>
      <c r="R48" s="25"/>
      <c r="S48" s="25"/>
      <c r="T48" s="25"/>
      <c r="U48" s="25"/>
      <c r="V48" s="25"/>
      <c r="W48" s="25"/>
      <c r="X48" s="25"/>
      <c r="Y48" s="25"/>
      <c r="Z48" s="27"/>
      <c r="AA48" s="27"/>
      <c r="AB48" s="27"/>
      <c r="AC48" s="27"/>
      <c r="AD48" s="27"/>
      <c r="AE48" s="27"/>
      <c r="AF48" s="27"/>
      <c r="AG48" s="27"/>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138"/>
      <c r="BL48" s="25"/>
      <c r="BM48" s="25"/>
      <c r="BN48" s="25"/>
      <c r="BO48" s="25"/>
      <c r="BP48" s="25"/>
      <c r="BQ48" s="25"/>
      <c r="BR48" s="25"/>
      <c r="BS48" s="25"/>
    </row>
    <row r="49" spans="2:71" ht="33.75" customHeight="1">
      <c r="B49" s="25"/>
      <c r="C49" s="26"/>
      <c r="D49" s="25"/>
      <c r="E49" s="138"/>
      <c r="F49" s="25"/>
      <c r="G49" s="25"/>
      <c r="H49" s="25"/>
      <c r="I49" s="25"/>
      <c r="J49" s="25"/>
      <c r="K49" s="25"/>
      <c r="L49" s="25"/>
      <c r="M49" s="25"/>
      <c r="N49" s="308"/>
      <c r="O49" s="25"/>
      <c r="P49" s="25"/>
      <c r="Q49" s="25"/>
      <c r="R49" s="25"/>
      <c r="S49" s="25"/>
      <c r="T49" s="25"/>
      <c r="U49" s="25"/>
      <c r="V49" s="25"/>
      <c r="W49" s="25"/>
      <c r="X49" s="25"/>
      <c r="Y49" s="25"/>
      <c r="Z49" s="27"/>
      <c r="AA49" s="27"/>
      <c r="AB49" s="27"/>
      <c r="AC49" s="27"/>
      <c r="AD49" s="27"/>
      <c r="AE49" s="27"/>
      <c r="AF49" s="27"/>
      <c r="AG49" s="27"/>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138"/>
      <c r="BL49" s="25"/>
      <c r="BM49" s="25"/>
      <c r="BN49" s="25"/>
      <c r="BO49" s="25"/>
      <c r="BP49" s="25"/>
      <c r="BQ49" s="25"/>
      <c r="BR49" s="25"/>
      <c r="BS49" s="25"/>
    </row>
    <row r="50" spans="2:71" ht="33.75" customHeight="1">
      <c r="B50" s="25"/>
      <c r="C50" s="26"/>
      <c r="D50" s="25"/>
      <c r="E50" s="138"/>
      <c r="F50" s="25"/>
      <c r="G50" s="25"/>
      <c r="H50" s="25"/>
      <c r="I50" s="25"/>
      <c r="J50" s="25"/>
      <c r="K50" s="25"/>
      <c r="L50" s="25"/>
      <c r="M50" s="25"/>
      <c r="N50" s="308"/>
      <c r="O50" s="25"/>
      <c r="P50" s="25"/>
      <c r="Q50" s="25"/>
      <c r="R50" s="25"/>
      <c r="S50" s="25"/>
      <c r="T50" s="25"/>
      <c r="U50" s="25"/>
      <c r="V50" s="25"/>
      <c r="W50" s="25"/>
      <c r="X50" s="25"/>
      <c r="Y50" s="25"/>
      <c r="Z50" s="27"/>
      <c r="AA50" s="27"/>
      <c r="AB50" s="27"/>
      <c r="AC50" s="27"/>
      <c r="AD50" s="27"/>
      <c r="AE50" s="27"/>
      <c r="AF50" s="27"/>
      <c r="AG50" s="27"/>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138"/>
      <c r="BL50" s="25"/>
      <c r="BM50" s="25"/>
      <c r="BN50" s="25"/>
      <c r="BO50" s="25"/>
      <c r="BP50" s="25"/>
      <c r="BQ50" s="25"/>
      <c r="BR50" s="25"/>
      <c r="BS50" s="25"/>
    </row>
    <row r="51" spans="2:71" ht="33.75" customHeight="1">
      <c r="B51" s="25"/>
      <c r="C51" s="26"/>
      <c r="D51" s="25"/>
      <c r="E51" s="138"/>
      <c r="F51" s="25"/>
      <c r="G51" s="25"/>
      <c r="H51" s="25"/>
      <c r="I51" s="25"/>
      <c r="J51" s="25"/>
      <c r="K51" s="25"/>
      <c r="L51" s="25"/>
      <c r="M51" s="25"/>
      <c r="N51" s="308"/>
      <c r="O51" s="25"/>
      <c r="P51" s="25"/>
      <c r="Q51" s="25"/>
      <c r="R51" s="25"/>
      <c r="S51" s="25"/>
      <c r="T51" s="25"/>
      <c r="U51" s="25"/>
      <c r="V51" s="25"/>
      <c r="W51" s="25"/>
      <c r="X51" s="25"/>
      <c r="Y51" s="25"/>
      <c r="Z51" s="27"/>
      <c r="AA51" s="27"/>
      <c r="AB51" s="27"/>
      <c r="AC51" s="27"/>
      <c r="AD51" s="27"/>
      <c r="AE51" s="27"/>
      <c r="AF51" s="27"/>
      <c r="AG51" s="27"/>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138"/>
      <c r="BL51" s="25"/>
      <c r="BM51" s="25"/>
      <c r="BN51" s="25"/>
      <c r="BO51" s="25"/>
      <c r="BP51" s="25"/>
      <c r="BQ51" s="25"/>
      <c r="BR51" s="25"/>
      <c r="BS51" s="25"/>
    </row>
    <row r="52" spans="2:71" ht="33.75" customHeight="1">
      <c r="B52" s="25"/>
      <c r="C52" s="26"/>
      <c r="D52" s="25"/>
      <c r="E52" s="138"/>
      <c r="F52" s="25"/>
      <c r="G52" s="25"/>
      <c r="H52" s="25"/>
      <c r="I52" s="25"/>
      <c r="J52" s="25"/>
      <c r="K52" s="25"/>
      <c r="L52" s="25"/>
      <c r="M52" s="25"/>
      <c r="N52" s="308"/>
      <c r="O52" s="25"/>
      <c r="P52" s="25"/>
      <c r="Q52" s="25"/>
      <c r="R52" s="25"/>
      <c r="S52" s="25"/>
      <c r="T52" s="25"/>
      <c r="U52" s="25"/>
      <c r="V52" s="25"/>
      <c r="W52" s="25"/>
      <c r="X52" s="25"/>
      <c r="Y52" s="25"/>
      <c r="Z52" s="27"/>
      <c r="AA52" s="27"/>
      <c r="AB52" s="27"/>
      <c r="AC52" s="27"/>
      <c r="AD52" s="27"/>
      <c r="AE52" s="27"/>
      <c r="AF52" s="27"/>
      <c r="AG52" s="27"/>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138"/>
      <c r="BL52" s="25"/>
      <c r="BM52" s="25"/>
      <c r="BN52" s="25"/>
      <c r="BO52" s="25"/>
      <c r="BP52" s="25"/>
      <c r="BQ52" s="25"/>
      <c r="BR52" s="25"/>
      <c r="BS52" s="25"/>
    </row>
    <row r="53" spans="2:71" ht="33.75" customHeight="1">
      <c r="B53" s="25"/>
      <c r="C53" s="26"/>
      <c r="D53" s="25"/>
      <c r="E53" s="138"/>
      <c r="F53" s="25"/>
      <c r="G53" s="25"/>
      <c r="H53" s="25"/>
      <c r="I53" s="25"/>
      <c r="J53" s="25"/>
      <c r="K53" s="25"/>
      <c r="L53" s="25"/>
      <c r="M53" s="25"/>
      <c r="N53" s="308"/>
      <c r="O53" s="25"/>
      <c r="P53" s="25"/>
      <c r="Q53" s="25"/>
      <c r="R53" s="25"/>
      <c r="S53" s="25"/>
      <c r="T53" s="25"/>
      <c r="U53" s="25"/>
      <c r="V53" s="25"/>
      <c r="W53" s="25"/>
      <c r="X53" s="25"/>
      <c r="Y53" s="25"/>
      <c r="Z53" s="27"/>
      <c r="AA53" s="27"/>
      <c r="AB53" s="27"/>
      <c r="AC53" s="27"/>
      <c r="AD53" s="27"/>
      <c r="AE53" s="27"/>
      <c r="AF53" s="27"/>
      <c r="AG53" s="27"/>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138"/>
      <c r="BL53" s="25"/>
      <c r="BM53" s="25"/>
      <c r="BN53" s="25"/>
      <c r="BO53" s="25"/>
      <c r="BP53" s="25"/>
      <c r="BQ53" s="25"/>
      <c r="BR53" s="25"/>
      <c r="BS53" s="25"/>
    </row>
    <row r="54" spans="2:71" ht="33.75" customHeight="1">
      <c r="B54" s="25"/>
      <c r="C54" s="26"/>
      <c r="D54" s="25"/>
      <c r="E54" s="138"/>
      <c r="F54" s="25"/>
      <c r="G54" s="25"/>
      <c r="H54" s="25"/>
      <c r="I54" s="25"/>
      <c r="J54" s="25"/>
      <c r="K54" s="25"/>
      <c r="L54" s="25"/>
      <c r="M54" s="25"/>
      <c r="N54" s="308"/>
      <c r="O54" s="25"/>
      <c r="P54" s="25"/>
      <c r="Q54" s="25"/>
      <c r="R54" s="25"/>
      <c r="S54" s="25"/>
      <c r="T54" s="25"/>
      <c r="U54" s="25"/>
      <c r="V54" s="25"/>
      <c r="W54" s="25"/>
      <c r="X54" s="25"/>
      <c r="Y54" s="25"/>
      <c r="Z54" s="27"/>
      <c r="AA54" s="27"/>
      <c r="AB54" s="27"/>
      <c r="AC54" s="27"/>
      <c r="AD54" s="27"/>
      <c r="AE54" s="27"/>
      <c r="AF54" s="27"/>
      <c r="AG54" s="27"/>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138"/>
      <c r="BL54" s="25"/>
      <c r="BM54" s="25"/>
      <c r="BN54" s="25"/>
      <c r="BO54" s="25"/>
      <c r="BP54" s="25"/>
      <c r="BQ54" s="25"/>
      <c r="BR54" s="25"/>
      <c r="BS54" s="25"/>
    </row>
    <row r="55" spans="2:71" ht="33.75" customHeight="1">
      <c r="B55" s="25"/>
      <c r="C55" s="26"/>
      <c r="D55" s="25"/>
      <c r="E55" s="138"/>
      <c r="F55" s="25"/>
      <c r="G55" s="25"/>
      <c r="H55" s="25"/>
      <c r="I55" s="25"/>
      <c r="J55" s="25"/>
      <c r="K55" s="25"/>
      <c r="L55" s="25"/>
      <c r="M55" s="25"/>
      <c r="N55" s="308"/>
      <c r="O55" s="25"/>
      <c r="P55" s="25"/>
      <c r="Q55" s="25"/>
      <c r="R55" s="25"/>
      <c r="S55" s="25"/>
      <c r="T55" s="25"/>
      <c r="U55" s="25"/>
      <c r="V55" s="25"/>
      <c r="W55" s="25"/>
      <c r="X55" s="25"/>
      <c r="Y55" s="25"/>
      <c r="Z55" s="27"/>
      <c r="AA55" s="27"/>
      <c r="AB55" s="27"/>
      <c r="AC55" s="27"/>
      <c r="AD55" s="27"/>
      <c r="AE55" s="27"/>
      <c r="AF55" s="27"/>
      <c r="AG55" s="27"/>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138"/>
      <c r="BL55" s="25"/>
      <c r="BM55" s="25"/>
      <c r="BN55" s="25"/>
      <c r="BO55" s="25"/>
      <c r="BP55" s="25"/>
      <c r="BQ55" s="25"/>
      <c r="BR55" s="25"/>
      <c r="BS55" s="25"/>
    </row>
    <row r="56" spans="2:71" ht="33.75" customHeight="1">
      <c r="B56" s="28"/>
      <c r="C56" s="29"/>
      <c r="D56" s="28"/>
      <c r="E56" s="139"/>
      <c r="F56" s="28"/>
      <c r="G56" s="28"/>
      <c r="H56" s="28"/>
      <c r="I56" s="28"/>
      <c r="J56" s="28"/>
      <c r="K56" s="28"/>
      <c r="L56" s="28"/>
      <c r="M56" s="28"/>
      <c r="N56" s="309"/>
      <c r="O56" s="28"/>
      <c r="P56" s="28"/>
      <c r="Q56" s="28"/>
      <c r="R56" s="28"/>
      <c r="S56" s="28"/>
      <c r="T56" s="28"/>
      <c r="U56" s="28"/>
      <c r="V56" s="28"/>
      <c r="W56" s="28"/>
      <c r="X56" s="28"/>
      <c r="Y56" s="28"/>
      <c r="Z56" s="30"/>
      <c r="AA56" s="30"/>
      <c r="AB56" s="30"/>
      <c r="AC56" s="30"/>
      <c r="AD56" s="30"/>
      <c r="AE56" s="30"/>
      <c r="AF56" s="30"/>
      <c r="AG56" s="30"/>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139"/>
      <c r="BL56" s="28"/>
      <c r="BM56" s="28"/>
      <c r="BN56" s="28"/>
      <c r="BO56" s="28"/>
      <c r="BP56" s="28"/>
      <c r="BQ56" s="28"/>
      <c r="BR56" s="28"/>
      <c r="BS56" s="28"/>
    </row>
    <row r="57" spans="2:71" ht="33.75" customHeight="1">
      <c r="B57" s="28"/>
      <c r="C57" s="29"/>
      <c r="D57" s="28"/>
      <c r="E57" s="139"/>
      <c r="F57" s="28"/>
      <c r="G57" s="28"/>
      <c r="H57" s="28"/>
      <c r="I57" s="28"/>
      <c r="J57" s="28"/>
      <c r="K57" s="28"/>
      <c r="L57" s="28"/>
      <c r="M57" s="28"/>
      <c r="N57" s="309"/>
      <c r="O57" s="28"/>
      <c r="P57" s="28"/>
      <c r="Q57" s="28"/>
      <c r="R57" s="28"/>
      <c r="S57" s="28"/>
      <c r="T57" s="28"/>
      <c r="U57" s="28"/>
      <c r="V57" s="28"/>
      <c r="W57" s="28"/>
      <c r="X57" s="28"/>
      <c r="Y57" s="28"/>
      <c r="Z57" s="30"/>
      <c r="AA57" s="30"/>
      <c r="AB57" s="30"/>
      <c r="AC57" s="30"/>
      <c r="AD57" s="30"/>
      <c r="AE57" s="30"/>
      <c r="AF57" s="30"/>
      <c r="AG57" s="30"/>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139"/>
      <c r="BL57" s="28"/>
      <c r="BM57" s="28"/>
      <c r="BN57" s="28"/>
      <c r="BO57" s="28"/>
      <c r="BP57" s="28"/>
      <c r="BQ57" s="28"/>
      <c r="BR57" s="28"/>
      <c r="BS57" s="28"/>
    </row>
    <row r="58" spans="2:71" ht="33.75" customHeight="1">
      <c r="B58" s="28"/>
      <c r="C58" s="29"/>
      <c r="D58" s="28"/>
      <c r="E58" s="139"/>
      <c r="F58" s="28"/>
      <c r="G58" s="28"/>
      <c r="H58" s="28"/>
      <c r="I58" s="28"/>
      <c r="J58" s="28"/>
      <c r="K58" s="28"/>
      <c r="L58" s="28"/>
      <c r="M58" s="28"/>
      <c r="N58" s="309"/>
      <c r="O58" s="28"/>
      <c r="P58" s="28"/>
      <c r="Q58" s="28"/>
      <c r="R58" s="28"/>
      <c r="S58" s="28"/>
      <c r="T58" s="28"/>
      <c r="U58" s="28"/>
      <c r="V58" s="28"/>
      <c r="W58" s="28"/>
      <c r="X58" s="28"/>
      <c r="Y58" s="28"/>
      <c r="Z58" s="30"/>
      <c r="AA58" s="30"/>
      <c r="AB58" s="30"/>
      <c r="AC58" s="30"/>
      <c r="AD58" s="30"/>
      <c r="AE58" s="30"/>
      <c r="AF58" s="30"/>
      <c r="AG58" s="30"/>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139"/>
      <c r="BL58" s="28"/>
      <c r="BM58" s="28"/>
      <c r="BN58" s="28"/>
      <c r="BO58" s="28"/>
      <c r="BP58" s="28"/>
      <c r="BQ58" s="28"/>
      <c r="BR58" s="28"/>
      <c r="BS58" s="28"/>
    </row>
    <row r="59" spans="2:71" ht="33.75" customHeight="1">
      <c r="B59" s="28"/>
      <c r="C59" s="29"/>
      <c r="D59" s="28"/>
      <c r="E59" s="139"/>
      <c r="F59" s="28"/>
      <c r="G59" s="28"/>
      <c r="H59" s="28"/>
      <c r="I59" s="28"/>
      <c r="J59" s="28"/>
      <c r="K59" s="28"/>
      <c r="L59" s="28"/>
      <c r="M59" s="28"/>
      <c r="N59" s="309"/>
      <c r="O59" s="28"/>
      <c r="P59" s="28"/>
      <c r="Q59" s="28"/>
      <c r="R59" s="28"/>
      <c r="S59" s="28"/>
      <c r="T59" s="28"/>
      <c r="U59" s="28"/>
      <c r="V59" s="28"/>
      <c r="W59" s="28"/>
      <c r="X59" s="28"/>
      <c r="Y59" s="28"/>
      <c r="Z59" s="30"/>
      <c r="AA59" s="30"/>
      <c r="AB59" s="30"/>
      <c r="AC59" s="30"/>
      <c r="AD59" s="30"/>
      <c r="AE59" s="30"/>
      <c r="AF59" s="30"/>
      <c r="AG59" s="30"/>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139"/>
      <c r="BL59" s="28"/>
      <c r="BM59" s="28"/>
      <c r="BN59" s="28"/>
      <c r="BO59" s="28"/>
      <c r="BP59" s="28"/>
      <c r="BQ59" s="28"/>
      <c r="BR59" s="28"/>
      <c r="BS59" s="28"/>
    </row>
    <row r="60" spans="2:71" ht="33.75" customHeight="1">
      <c r="B60" s="28"/>
      <c r="C60" s="29"/>
      <c r="D60" s="28"/>
      <c r="E60" s="139"/>
      <c r="F60" s="28"/>
      <c r="G60" s="28"/>
      <c r="H60" s="28"/>
      <c r="I60" s="28"/>
      <c r="J60" s="28"/>
      <c r="K60" s="28"/>
      <c r="L60" s="28"/>
      <c r="M60" s="28"/>
      <c r="N60" s="309"/>
      <c r="O60" s="28"/>
      <c r="P60" s="28"/>
      <c r="Q60" s="28"/>
      <c r="R60" s="28"/>
      <c r="S60" s="28"/>
      <c r="T60" s="28"/>
      <c r="U60" s="28"/>
      <c r="V60" s="28"/>
      <c r="W60" s="28"/>
      <c r="X60" s="28"/>
      <c r="Y60" s="28"/>
      <c r="Z60" s="30"/>
      <c r="AA60" s="30"/>
      <c r="AB60" s="30"/>
      <c r="AC60" s="30"/>
      <c r="AD60" s="30"/>
      <c r="AE60" s="30"/>
      <c r="AF60" s="30"/>
      <c r="AG60" s="30"/>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139"/>
      <c r="BL60" s="28"/>
      <c r="BM60" s="28"/>
      <c r="BN60" s="28"/>
      <c r="BO60" s="28"/>
      <c r="BP60" s="28"/>
      <c r="BQ60" s="28"/>
      <c r="BR60" s="28"/>
      <c r="BS60" s="28"/>
    </row>
    <row r="61" spans="2:71" ht="33.75" customHeight="1">
      <c r="B61" s="28"/>
      <c r="C61" s="29"/>
      <c r="D61" s="28"/>
      <c r="E61" s="139"/>
      <c r="F61" s="28"/>
      <c r="G61" s="28"/>
      <c r="H61" s="28"/>
      <c r="I61" s="28"/>
      <c r="J61" s="28"/>
      <c r="K61" s="28"/>
      <c r="L61" s="28"/>
      <c r="M61" s="28"/>
      <c r="N61" s="309"/>
      <c r="O61" s="28"/>
      <c r="P61" s="28"/>
      <c r="Q61" s="28"/>
      <c r="R61" s="28"/>
      <c r="S61" s="28"/>
      <c r="T61" s="28"/>
      <c r="U61" s="28"/>
      <c r="V61" s="28"/>
      <c r="W61" s="28"/>
      <c r="X61" s="28"/>
      <c r="Y61" s="28"/>
      <c r="Z61" s="30"/>
      <c r="AA61" s="30"/>
      <c r="AB61" s="30"/>
      <c r="AC61" s="30"/>
      <c r="AD61" s="30"/>
      <c r="AE61" s="30"/>
      <c r="AF61" s="30"/>
      <c r="AG61" s="30"/>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139"/>
      <c r="BL61" s="28"/>
      <c r="BM61" s="28"/>
      <c r="BN61" s="28"/>
      <c r="BO61" s="28"/>
      <c r="BP61" s="28"/>
      <c r="BQ61" s="28"/>
      <c r="BR61" s="28"/>
      <c r="BS61" s="28"/>
    </row>
    <row r="62" spans="2:71" ht="33.75" customHeight="1">
      <c r="B62" s="28"/>
      <c r="C62" s="29"/>
      <c r="D62" s="28"/>
      <c r="E62" s="139"/>
      <c r="F62" s="28"/>
      <c r="G62" s="28"/>
      <c r="H62" s="28"/>
      <c r="I62" s="28"/>
      <c r="J62" s="28"/>
      <c r="K62" s="28"/>
      <c r="L62" s="28"/>
      <c r="M62" s="28"/>
      <c r="N62" s="309"/>
      <c r="O62" s="28"/>
      <c r="P62" s="28"/>
      <c r="Q62" s="28"/>
      <c r="R62" s="28"/>
      <c r="S62" s="28"/>
      <c r="T62" s="28"/>
      <c r="U62" s="28"/>
      <c r="V62" s="28"/>
      <c r="W62" s="28"/>
      <c r="X62" s="28"/>
      <c r="Y62" s="28"/>
      <c r="Z62" s="30"/>
      <c r="AA62" s="30"/>
      <c r="AB62" s="30"/>
      <c r="AC62" s="30"/>
      <c r="AD62" s="30"/>
      <c r="AE62" s="30"/>
      <c r="AF62" s="30"/>
      <c r="AG62" s="30"/>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139"/>
      <c r="BL62" s="28"/>
      <c r="BM62" s="28"/>
      <c r="BN62" s="28"/>
      <c r="BO62" s="28"/>
      <c r="BP62" s="28"/>
      <c r="BQ62" s="28"/>
      <c r="BR62" s="28"/>
      <c r="BS62" s="28"/>
    </row>
    <row r="63" spans="2:71" ht="33.75" customHeight="1">
      <c r="B63" s="28"/>
      <c r="C63" s="29"/>
      <c r="D63" s="28"/>
      <c r="E63" s="139"/>
      <c r="F63" s="28"/>
      <c r="G63" s="28"/>
      <c r="H63" s="28"/>
      <c r="I63" s="28"/>
      <c r="J63" s="28"/>
      <c r="K63" s="28"/>
      <c r="L63" s="28"/>
      <c r="M63" s="28"/>
      <c r="N63" s="309"/>
      <c r="O63" s="28"/>
      <c r="P63" s="28"/>
      <c r="Q63" s="28"/>
      <c r="R63" s="28"/>
      <c r="S63" s="28"/>
      <c r="T63" s="28"/>
      <c r="U63" s="28"/>
      <c r="V63" s="28"/>
      <c r="W63" s="28"/>
      <c r="X63" s="28"/>
      <c r="Y63" s="28"/>
      <c r="Z63" s="30"/>
      <c r="AA63" s="30"/>
      <c r="AB63" s="30"/>
      <c r="AC63" s="30"/>
      <c r="AD63" s="30"/>
      <c r="AE63" s="30"/>
      <c r="AF63" s="30"/>
      <c r="AG63" s="30"/>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139"/>
      <c r="BL63" s="28"/>
      <c r="BM63" s="28"/>
      <c r="BN63" s="28"/>
      <c r="BO63" s="28"/>
      <c r="BP63" s="28"/>
      <c r="BQ63" s="28"/>
      <c r="BR63" s="28"/>
      <c r="BS63" s="28"/>
    </row>
    <row r="64" spans="2:71" ht="33.75" customHeight="1">
      <c r="B64" s="28"/>
      <c r="C64" s="29"/>
      <c r="D64" s="28"/>
      <c r="E64" s="139"/>
      <c r="F64" s="28"/>
      <c r="G64" s="28"/>
      <c r="H64" s="28"/>
      <c r="I64" s="28"/>
      <c r="J64" s="28"/>
      <c r="K64" s="28"/>
      <c r="L64" s="28"/>
      <c r="M64" s="28"/>
      <c r="N64" s="309"/>
      <c r="O64" s="28"/>
      <c r="P64" s="28"/>
      <c r="Q64" s="28"/>
      <c r="R64" s="28"/>
      <c r="S64" s="28"/>
      <c r="T64" s="28"/>
      <c r="U64" s="28"/>
      <c r="V64" s="28"/>
      <c r="W64" s="28"/>
      <c r="X64" s="28"/>
      <c r="Y64" s="28"/>
      <c r="Z64" s="30"/>
      <c r="AA64" s="30"/>
      <c r="AB64" s="30"/>
      <c r="AC64" s="30"/>
      <c r="AD64" s="30"/>
      <c r="AE64" s="30"/>
      <c r="AF64" s="30"/>
      <c r="AG64" s="30"/>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139"/>
      <c r="BL64" s="28"/>
      <c r="BM64" s="28"/>
      <c r="BN64" s="28"/>
      <c r="BO64" s="28"/>
      <c r="BP64" s="28"/>
      <c r="BQ64" s="28"/>
      <c r="BR64" s="28"/>
      <c r="BS64" s="28"/>
    </row>
    <row r="65" spans="2:71" ht="33.75" customHeight="1">
      <c r="B65" s="28"/>
      <c r="C65" s="29"/>
      <c r="D65" s="28"/>
      <c r="E65" s="139"/>
      <c r="F65" s="28"/>
      <c r="G65" s="28"/>
      <c r="H65" s="28"/>
      <c r="I65" s="28"/>
      <c r="J65" s="28"/>
      <c r="K65" s="28"/>
      <c r="L65" s="28"/>
      <c r="M65" s="28"/>
      <c r="N65" s="309"/>
      <c r="O65" s="28"/>
      <c r="P65" s="28"/>
      <c r="Q65" s="28"/>
      <c r="R65" s="28"/>
      <c r="S65" s="28"/>
      <c r="T65" s="28"/>
      <c r="U65" s="28"/>
      <c r="V65" s="28"/>
      <c r="W65" s="28"/>
      <c r="X65" s="28"/>
      <c r="Y65" s="28"/>
      <c r="Z65" s="30"/>
      <c r="AA65" s="30"/>
      <c r="AB65" s="30"/>
      <c r="AC65" s="30"/>
      <c r="AD65" s="30"/>
      <c r="AE65" s="30"/>
      <c r="AF65" s="30"/>
      <c r="AG65" s="30"/>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139"/>
      <c r="BL65" s="28"/>
      <c r="BM65" s="28"/>
      <c r="BN65" s="28"/>
      <c r="BO65" s="28"/>
      <c r="BP65" s="28"/>
      <c r="BQ65" s="28"/>
      <c r="BR65" s="28"/>
      <c r="BS65" s="28"/>
    </row>
    <row r="66" spans="2:71" ht="33.75" customHeight="1">
      <c r="B66" s="28"/>
      <c r="C66" s="29"/>
      <c r="D66" s="28"/>
      <c r="E66" s="139"/>
      <c r="F66" s="28"/>
      <c r="G66" s="28"/>
      <c r="H66" s="28"/>
      <c r="I66" s="28"/>
      <c r="J66" s="28"/>
      <c r="K66" s="28"/>
      <c r="L66" s="28"/>
      <c r="M66" s="28"/>
      <c r="N66" s="309"/>
      <c r="O66" s="28"/>
      <c r="P66" s="28"/>
      <c r="Q66" s="28"/>
      <c r="R66" s="28"/>
      <c r="S66" s="28"/>
      <c r="T66" s="28"/>
      <c r="U66" s="28"/>
      <c r="V66" s="28"/>
      <c r="W66" s="28"/>
      <c r="X66" s="28"/>
      <c r="Y66" s="28"/>
      <c r="Z66" s="30"/>
      <c r="AA66" s="30"/>
      <c r="AB66" s="30"/>
      <c r="AC66" s="30"/>
      <c r="AD66" s="30"/>
      <c r="AE66" s="30"/>
      <c r="AF66" s="30"/>
      <c r="AG66" s="30"/>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139"/>
      <c r="BL66" s="28"/>
      <c r="BM66" s="28"/>
      <c r="BN66" s="28"/>
      <c r="BO66" s="28"/>
      <c r="BP66" s="28"/>
      <c r="BQ66" s="28"/>
      <c r="BR66" s="28"/>
      <c r="BS66" s="28"/>
    </row>
    <row r="67" spans="2:71" ht="33.75" customHeight="1">
      <c r="B67" s="28"/>
      <c r="C67" s="29"/>
      <c r="D67" s="28"/>
      <c r="E67" s="139"/>
      <c r="F67" s="28"/>
      <c r="G67" s="28"/>
      <c r="H67" s="28"/>
      <c r="I67" s="28"/>
      <c r="J67" s="28"/>
      <c r="K67" s="28"/>
      <c r="L67" s="28"/>
      <c r="M67" s="28"/>
      <c r="N67" s="309"/>
      <c r="O67" s="28"/>
      <c r="P67" s="28"/>
      <c r="Q67" s="28"/>
      <c r="R67" s="28"/>
      <c r="S67" s="28"/>
      <c r="T67" s="28"/>
      <c r="U67" s="28"/>
      <c r="V67" s="28"/>
      <c r="W67" s="28"/>
      <c r="X67" s="28"/>
      <c r="Y67" s="28"/>
      <c r="Z67" s="30"/>
      <c r="AA67" s="30"/>
      <c r="AB67" s="30"/>
      <c r="AC67" s="30"/>
      <c r="AD67" s="30"/>
      <c r="AE67" s="30"/>
      <c r="AF67" s="30"/>
      <c r="AG67" s="30"/>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139"/>
      <c r="BL67" s="28"/>
      <c r="BM67" s="28"/>
      <c r="BN67" s="28"/>
      <c r="BO67" s="28"/>
      <c r="BP67" s="28"/>
      <c r="BQ67" s="28"/>
      <c r="BR67" s="28"/>
      <c r="BS67" s="28"/>
    </row>
    <row r="68" spans="2:71" ht="33.75" customHeight="1">
      <c r="B68" s="28"/>
      <c r="C68" s="29"/>
      <c r="D68" s="28"/>
      <c r="E68" s="139"/>
      <c r="F68" s="28"/>
      <c r="G68" s="28"/>
      <c r="H68" s="28"/>
      <c r="I68" s="28"/>
      <c r="J68" s="28"/>
      <c r="K68" s="28"/>
      <c r="L68" s="28"/>
      <c r="M68" s="28"/>
      <c r="N68" s="309"/>
      <c r="O68" s="28"/>
      <c r="P68" s="28"/>
      <c r="Q68" s="28"/>
      <c r="R68" s="28"/>
      <c r="S68" s="28"/>
      <c r="T68" s="28"/>
      <c r="U68" s="28"/>
      <c r="V68" s="28"/>
      <c r="W68" s="28"/>
      <c r="X68" s="28"/>
      <c r="Y68" s="28"/>
      <c r="Z68" s="30"/>
      <c r="AA68" s="30"/>
      <c r="AB68" s="30"/>
      <c r="AC68" s="30"/>
      <c r="AD68" s="30"/>
      <c r="AE68" s="30"/>
      <c r="AF68" s="30"/>
      <c r="AG68" s="30"/>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139"/>
      <c r="BL68" s="28"/>
      <c r="BM68" s="28"/>
      <c r="BN68" s="28"/>
      <c r="BO68" s="28"/>
      <c r="BP68" s="28"/>
      <c r="BQ68" s="28"/>
      <c r="BR68" s="28"/>
      <c r="BS68" s="28"/>
    </row>
    <row r="69" spans="2:71" ht="33.75" customHeight="1">
      <c r="B69" s="28"/>
      <c r="C69" s="29"/>
      <c r="D69" s="28"/>
      <c r="E69" s="139"/>
      <c r="F69" s="28"/>
      <c r="G69" s="28"/>
      <c r="H69" s="28"/>
      <c r="I69" s="28"/>
      <c r="J69" s="28"/>
      <c r="K69" s="28"/>
      <c r="L69" s="28"/>
      <c r="M69" s="28"/>
      <c r="N69" s="309"/>
      <c r="O69" s="28"/>
      <c r="P69" s="28"/>
      <c r="Q69" s="28"/>
      <c r="R69" s="28"/>
      <c r="S69" s="28"/>
      <c r="T69" s="28"/>
      <c r="U69" s="28"/>
      <c r="V69" s="28"/>
      <c r="W69" s="28"/>
      <c r="X69" s="28"/>
      <c r="Y69" s="28"/>
      <c r="Z69" s="30"/>
      <c r="AA69" s="30"/>
      <c r="AB69" s="30"/>
      <c r="AC69" s="30"/>
      <c r="AD69" s="30"/>
      <c r="AE69" s="30"/>
      <c r="AF69" s="30"/>
      <c r="AG69" s="30"/>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139"/>
      <c r="BL69" s="28"/>
      <c r="BM69" s="28"/>
      <c r="BN69" s="28"/>
      <c r="BO69" s="28"/>
      <c r="BP69" s="28"/>
      <c r="BQ69" s="28"/>
      <c r="BR69" s="28"/>
      <c r="BS69" s="28"/>
    </row>
    <row r="70" spans="2:71" ht="33.75" customHeight="1">
      <c r="B70" s="28"/>
      <c r="C70" s="29"/>
      <c r="D70" s="28"/>
      <c r="E70" s="139"/>
      <c r="F70" s="28"/>
      <c r="G70" s="28"/>
      <c r="H70" s="28"/>
      <c r="I70" s="28"/>
      <c r="J70" s="28"/>
      <c r="K70" s="28"/>
      <c r="L70" s="28"/>
      <c r="M70" s="28"/>
      <c r="N70" s="309"/>
      <c r="O70" s="28"/>
      <c r="P70" s="28"/>
      <c r="Q70" s="28"/>
      <c r="R70" s="28"/>
      <c r="S70" s="28"/>
      <c r="T70" s="28"/>
      <c r="U70" s="28"/>
      <c r="V70" s="28"/>
      <c r="W70" s="28"/>
      <c r="X70" s="28"/>
      <c r="Y70" s="28"/>
      <c r="Z70" s="30"/>
      <c r="AA70" s="30"/>
      <c r="AB70" s="30"/>
      <c r="AC70" s="30"/>
      <c r="AD70" s="30"/>
      <c r="AE70" s="30"/>
      <c r="AF70" s="30"/>
      <c r="AG70" s="30"/>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139"/>
      <c r="BL70" s="28"/>
      <c r="BM70" s="28"/>
      <c r="BN70" s="28"/>
      <c r="BO70" s="28"/>
      <c r="BP70" s="28"/>
      <c r="BQ70" s="28"/>
      <c r="BR70" s="28"/>
      <c r="BS70" s="28"/>
    </row>
    <row r="71" spans="2:71" ht="33.75" customHeight="1">
      <c r="B71" s="28"/>
      <c r="C71" s="29"/>
      <c r="D71" s="28"/>
      <c r="E71" s="139"/>
      <c r="F71" s="28"/>
      <c r="G71" s="28"/>
      <c r="H71" s="28"/>
      <c r="I71" s="28"/>
      <c r="J71" s="28"/>
      <c r="K71" s="28"/>
      <c r="L71" s="28"/>
      <c r="M71" s="28"/>
      <c r="N71" s="309"/>
      <c r="O71" s="28"/>
      <c r="P71" s="28"/>
      <c r="Q71" s="28"/>
      <c r="R71" s="28"/>
      <c r="S71" s="28"/>
      <c r="T71" s="28"/>
      <c r="U71" s="28"/>
      <c r="V71" s="28"/>
      <c r="W71" s="28"/>
      <c r="X71" s="28"/>
      <c r="Y71" s="28"/>
      <c r="Z71" s="30"/>
      <c r="AA71" s="30"/>
      <c r="AB71" s="30"/>
      <c r="AC71" s="30"/>
      <c r="AD71" s="30"/>
      <c r="AE71" s="30"/>
      <c r="AF71" s="30"/>
      <c r="AG71" s="30"/>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139"/>
      <c r="BL71" s="28"/>
      <c r="BM71" s="28"/>
      <c r="BN71" s="28"/>
      <c r="BO71" s="28"/>
      <c r="BP71" s="28"/>
      <c r="BQ71" s="28"/>
      <c r="BR71" s="28"/>
      <c r="BS71" s="28"/>
    </row>
    <row r="72" spans="2:71" ht="33.75" customHeight="1">
      <c r="B72" s="28"/>
      <c r="C72" s="29"/>
      <c r="D72" s="28"/>
      <c r="E72" s="139"/>
      <c r="F72" s="28"/>
      <c r="G72" s="28"/>
      <c r="H72" s="28"/>
      <c r="I72" s="28"/>
      <c r="J72" s="28"/>
      <c r="K72" s="28"/>
      <c r="L72" s="28"/>
      <c r="M72" s="28"/>
      <c r="N72" s="309"/>
      <c r="O72" s="28"/>
      <c r="P72" s="28"/>
      <c r="Q72" s="28"/>
      <c r="R72" s="28"/>
      <c r="S72" s="28"/>
      <c r="T72" s="28"/>
      <c r="U72" s="28"/>
      <c r="V72" s="28"/>
      <c r="W72" s="28"/>
      <c r="X72" s="28"/>
      <c r="Y72" s="28"/>
      <c r="Z72" s="30"/>
      <c r="AA72" s="30"/>
      <c r="AB72" s="30"/>
      <c r="AC72" s="30"/>
      <c r="AD72" s="30"/>
      <c r="AE72" s="30"/>
      <c r="AF72" s="30"/>
      <c r="AG72" s="30"/>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139"/>
      <c r="BL72" s="28"/>
      <c r="BM72" s="28"/>
      <c r="BN72" s="28"/>
      <c r="BO72" s="28"/>
      <c r="BP72" s="28"/>
      <c r="BQ72" s="28"/>
      <c r="BR72" s="28"/>
      <c r="BS72" s="28"/>
    </row>
    <row r="73" spans="2:71" ht="33.75" customHeight="1">
      <c r="B73" s="28"/>
      <c r="C73" s="29"/>
      <c r="D73" s="28"/>
      <c r="E73" s="139"/>
      <c r="F73" s="28"/>
      <c r="G73" s="28"/>
      <c r="H73" s="28"/>
      <c r="I73" s="28"/>
      <c r="J73" s="28"/>
      <c r="K73" s="28"/>
      <c r="L73" s="28"/>
      <c r="M73" s="28"/>
      <c r="N73" s="309"/>
      <c r="O73" s="28"/>
      <c r="P73" s="28"/>
      <c r="Q73" s="28"/>
      <c r="R73" s="28"/>
      <c r="S73" s="28"/>
      <c r="T73" s="28"/>
      <c r="U73" s="28"/>
      <c r="V73" s="28"/>
      <c r="W73" s="28"/>
      <c r="X73" s="28"/>
      <c r="Y73" s="28"/>
      <c r="Z73" s="30"/>
      <c r="AA73" s="30"/>
      <c r="AB73" s="30"/>
      <c r="AC73" s="30"/>
      <c r="AD73" s="30"/>
      <c r="AE73" s="30"/>
      <c r="AF73" s="30"/>
      <c r="AG73" s="30"/>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139"/>
      <c r="BL73" s="28"/>
      <c r="BM73" s="28"/>
      <c r="BN73" s="28"/>
      <c r="BO73" s="28"/>
      <c r="BP73" s="28"/>
      <c r="BQ73" s="28"/>
      <c r="BR73" s="28"/>
      <c r="BS73" s="28"/>
    </row>
    <row r="74" spans="2:71" ht="33.75" customHeight="1">
      <c r="B74" s="28"/>
      <c r="C74" s="29"/>
      <c r="D74" s="28"/>
      <c r="E74" s="139"/>
      <c r="F74" s="28"/>
      <c r="G74" s="28"/>
      <c r="H74" s="28"/>
      <c r="I74" s="28"/>
      <c r="J74" s="28"/>
      <c r="K74" s="28"/>
      <c r="L74" s="28"/>
      <c r="M74" s="28"/>
      <c r="N74" s="309"/>
      <c r="O74" s="28"/>
      <c r="P74" s="28"/>
      <c r="Q74" s="28"/>
      <c r="R74" s="28"/>
      <c r="S74" s="28"/>
      <c r="T74" s="28"/>
      <c r="U74" s="28"/>
      <c r="V74" s="28"/>
      <c r="W74" s="28"/>
      <c r="X74" s="28"/>
      <c r="Y74" s="28"/>
      <c r="Z74" s="30"/>
      <c r="AA74" s="30"/>
      <c r="AB74" s="30"/>
      <c r="AC74" s="30"/>
      <c r="AD74" s="30"/>
      <c r="AE74" s="30"/>
      <c r="AF74" s="30"/>
      <c r="AG74" s="30"/>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139"/>
      <c r="BL74" s="28"/>
      <c r="BM74" s="28"/>
      <c r="BN74" s="28"/>
      <c r="BO74" s="28"/>
      <c r="BP74" s="28"/>
      <c r="BQ74" s="28"/>
      <c r="BR74" s="28"/>
      <c r="BS74" s="28"/>
    </row>
    <row r="75" spans="2:71" ht="33.75" customHeight="1">
      <c r="B75" s="28"/>
      <c r="C75" s="29"/>
      <c r="D75" s="28"/>
      <c r="E75" s="139"/>
      <c r="F75" s="28"/>
      <c r="G75" s="28"/>
      <c r="H75" s="28"/>
      <c r="I75" s="28"/>
      <c r="J75" s="28"/>
      <c r="K75" s="28"/>
      <c r="L75" s="28"/>
      <c r="M75" s="28"/>
      <c r="N75" s="309"/>
      <c r="O75" s="28"/>
      <c r="P75" s="28"/>
      <c r="Q75" s="28"/>
      <c r="R75" s="28"/>
      <c r="S75" s="28"/>
      <c r="T75" s="28"/>
      <c r="U75" s="28"/>
      <c r="V75" s="28"/>
      <c r="W75" s="28"/>
      <c r="X75" s="28"/>
      <c r="Y75" s="28"/>
      <c r="Z75" s="30"/>
      <c r="AA75" s="30"/>
      <c r="AB75" s="30"/>
      <c r="AC75" s="30"/>
      <c r="AD75" s="30"/>
      <c r="AE75" s="30"/>
      <c r="AF75" s="30"/>
      <c r="AG75" s="30"/>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139"/>
      <c r="BL75" s="28"/>
      <c r="BM75" s="28"/>
      <c r="BN75" s="28"/>
      <c r="BO75" s="28"/>
      <c r="BP75" s="28"/>
      <c r="BQ75" s="28"/>
      <c r="BR75" s="28"/>
      <c r="BS75" s="28"/>
    </row>
    <row r="76" spans="2:71" ht="33.75" customHeight="1">
      <c r="B76" s="28"/>
      <c r="C76" s="29"/>
      <c r="D76" s="28"/>
      <c r="E76" s="139"/>
      <c r="F76" s="28"/>
      <c r="G76" s="28"/>
      <c r="H76" s="28"/>
      <c r="I76" s="28"/>
      <c r="J76" s="28"/>
      <c r="K76" s="28"/>
      <c r="L76" s="28"/>
      <c r="M76" s="28"/>
      <c r="N76" s="309"/>
      <c r="O76" s="28"/>
      <c r="P76" s="28"/>
      <c r="Q76" s="28"/>
      <c r="R76" s="28"/>
      <c r="S76" s="28"/>
      <c r="T76" s="28"/>
      <c r="U76" s="28"/>
      <c r="V76" s="28"/>
      <c r="W76" s="28"/>
      <c r="X76" s="28"/>
      <c r="Y76" s="28"/>
      <c r="Z76" s="30"/>
      <c r="AA76" s="30"/>
      <c r="AB76" s="30"/>
      <c r="AC76" s="30"/>
      <c r="AD76" s="30"/>
      <c r="AE76" s="30"/>
      <c r="AF76" s="30"/>
      <c r="AG76" s="30"/>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139"/>
      <c r="BL76" s="28"/>
      <c r="BM76" s="28"/>
      <c r="BN76" s="28"/>
      <c r="BO76" s="28"/>
      <c r="BP76" s="28"/>
      <c r="BQ76" s="28"/>
      <c r="BR76" s="28"/>
      <c r="BS76" s="28"/>
    </row>
    <row r="77" spans="2:71" ht="33.75" customHeight="1">
      <c r="B77" s="28"/>
      <c r="C77" s="29"/>
      <c r="D77" s="28"/>
      <c r="E77" s="139"/>
      <c r="F77" s="28"/>
      <c r="G77" s="28"/>
      <c r="H77" s="28"/>
      <c r="I77" s="28"/>
      <c r="J77" s="28"/>
      <c r="K77" s="28"/>
      <c r="L77" s="28"/>
      <c r="M77" s="28"/>
      <c r="N77" s="309"/>
      <c r="O77" s="28"/>
      <c r="P77" s="28"/>
      <c r="Q77" s="28"/>
      <c r="R77" s="28"/>
      <c r="S77" s="28"/>
      <c r="T77" s="28"/>
      <c r="U77" s="28"/>
      <c r="V77" s="28"/>
      <c r="W77" s="28"/>
      <c r="X77" s="28"/>
      <c r="Y77" s="28"/>
      <c r="Z77" s="30"/>
      <c r="AA77" s="30"/>
      <c r="AB77" s="30"/>
      <c r="AC77" s="30"/>
      <c r="AD77" s="30"/>
      <c r="AE77" s="30"/>
      <c r="AF77" s="30"/>
      <c r="AG77" s="30"/>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139"/>
      <c r="BL77" s="28"/>
      <c r="BM77" s="28"/>
      <c r="BN77" s="28"/>
      <c r="BO77" s="28"/>
      <c r="BP77" s="28"/>
      <c r="BQ77" s="28"/>
      <c r="BR77" s="28"/>
      <c r="BS77" s="28"/>
    </row>
    <row r="78" spans="2:71" ht="33.75" customHeight="1">
      <c r="B78" s="28"/>
      <c r="C78" s="29"/>
      <c r="D78" s="28"/>
      <c r="E78" s="139"/>
      <c r="F78" s="28"/>
      <c r="G78" s="28"/>
      <c r="H78" s="28"/>
      <c r="I78" s="28"/>
      <c r="J78" s="28"/>
      <c r="K78" s="28"/>
      <c r="L78" s="28"/>
      <c r="M78" s="28"/>
      <c r="N78" s="309"/>
      <c r="O78" s="28"/>
      <c r="P78" s="28"/>
      <c r="Q78" s="28"/>
      <c r="R78" s="28"/>
      <c r="S78" s="28"/>
      <c r="T78" s="28"/>
      <c r="U78" s="28"/>
      <c r="V78" s="28"/>
      <c r="W78" s="28"/>
      <c r="X78" s="28"/>
      <c r="Y78" s="28"/>
      <c r="Z78" s="30"/>
      <c r="AA78" s="30"/>
      <c r="AB78" s="30"/>
      <c r="AC78" s="30"/>
      <c r="AD78" s="30"/>
      <c r="AE78" s="30"/>
      <c r="AF78" s="30"/>
      <c r="AG78" s="30"/>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139"/>
      <c r="BL78" s="28"/>
      <c r="BM78" s="28"/>
      <c r="BN78" s="28"/>
      <c r="BO78" s="28"/>
      <c r="BP78" s="28"/>
      <c r="BQ78" s="28"/>
      <c r="BR78" s="28"/>
      <c r="BS78" s="28"/>
    </row>
    <row r="79" spans="2:71" ht="33.75" customHeight="1">
      <c r="B79" s="28"/>
      <c r="C79" s="29"/>
      <c r="D79" s="28"/>
      <c r="E79" s="139"/>
      <c r="F79" s="28"/>
      <c r="G79" s="28"/>
      <c r="H79" s="28"/>
      <c r="I79" s="28"/>
      <c r="J79" s="28"/>
      <c r="K79" s="28"/>
      <c r="L79" s="28"/>
      <c r="M79" s="28"/>
      <c r="N79" s="309"/>
      <c r="O79" s="28"/>
      <c r="P79" s="28"/>
      <c r="Q79" s="28"/>
      <c r="R79" s="28"/>
      <c r="S79" s="28"/>
      <c r="T79" s="28"/>
      <c r="U79" s="28"/>
      <c r="V79" s="28"/>
      <c r="W79" s="28"/>
      <c r="X79" s="28"/>
      <c r="Y79" s="28"/>
      <c r="Z79" s="30"/>
      <c r="AA79" s="30"/>
      <c r="AB79" s="30"/>
      <c r="AC79" s="30"/>
      <c r="AD79" s="30"/>
      <c r="AE79" s="30"/>
      <c r="AF79" s="30"/>
      <c r="AG79" s="30"/>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139"/>
      <c r="BL79" s="28"/>
      <c r="BM79" s="28"/>
      <c r="BN79" s="28"/>
      <c r="BO79" s="28"/>
      <c r="BP79" s="28"/>
      <c r="BQ79" s="28"/>
      <c r="BR79" s="28"/>
      <c r="BS79" s="28"/>
    </row>
    <row r="80" spans="2:71" ht="33.75" customHeight="1">
      <c r="B80" s="28"/>
      <c r="C80" s="29"/>
      <c r="D80" s="28"/>
      <c r="E80" s="139"/>
      <c r="F80" s="28"/>
      <c r="G80" s="28"/>
      <c r="H80" s="28"/>
      <c r="I80" s="28"/>
      <c r="J80" s="28"/>
      <c r="K80" s="28"/>
      <c r="L80" s="28"/>
      <c r="M80" s="28"/>
      <c r="N80" s="309"/>
      <c r="O80" s="28"/>
      <c r="P80" s="28"/>
      <c r="Q80" s="28"/>
      <c r="R80" s="28"/>
      <c r="S80" s="28"/>
      <c r="T80" s="28"/>
      <c r="U80" s="28"/>
      <c r="V80" s="28"/>
      <c r="W80" s="28"/>
      <c r="X80" s="28"/>
      <c r="Y80" s="28"/>
      <c r="Z80" s="30"/>
      <c r="AA80" s="30"/>
      <c r="AB80" s="30"/>
      <c r="AC80" s="30"/>
      <c r="AD80" s="30"/>
      <c r="AE80" s="30"/>
      <c r="AF80" s="30"/>
      <c r="AG80" s="30"/>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139"/>
      <c r="BL80" s="28"/>
      <c r="BM80" s="28"/>
      <c r="BN80" s="28"/>
      <c r="BO80" s="28"/>
      <c r="BP80" s="28"/>
      <c r="BQ80" s="28"/>
      <c r="BR80" s="28"/>
      <c r="BS80" s="28"/>
    </row>
    <row r="81" spans="2:71" ht="33.75" customHeight="1">
      <c r="B81" s="28"/>
      <c r="C81" s="29"/>
      <c r="D81" s="28"/>
      <c r="E81" s="139"/>
      <c r="F81" s="28"/>
      <c r="G81" s="28"/>
      <c r="H81" s="28"/>
      <c r="I81" s="28"/>
      <c r="J81" s="28"/>
      <c r="K81" s="28"/>
      <c r="L81" s="28"/>
      <c r="M81" s="28"/>
      <c r="N81" s="309"/>
      <c r="O81" s="28"/>
      <c r="P81" s="28"/>
      <c r="Q81" s="28"/>
      <c r="R81" s="28"/>
      <c r="S81" s="28"/>
      <c r="T81" s="28"/>
      <c r="U81" s="28"/>
      <c r="V81" s="28"/>
      <c r="W81" s="28"/>
      <c r="X81" s="28"/>
      <c r="Y81" s="28"/>
      <c r="Z81" s="30"/>
      <c r="AA81" s="30"/>
      <c r="AB81" s="30"/>
      <c r="AC81" s="30"/>
      <c r="AD81" s="30"/>
      <c r="AE81" s="30"/>
      <c r="AF81" s="30"/>
      <c r="AG81" s="30"/>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139"/>
      <c r="BL81" s="28"/>
      <c r="BM81" s="28"/>
      <c r="BN81" s="28"/>
      <c r="BO81" s="28"/>
      <c r="BP81" s="28"/>
      <c r="BQ81" s="28"/>
      <c r="BR81" s="28"/>
      <c r="BS81" s="28"/>
    </row>
    <row r="82" spans="2:71" ht="33.75" customHeight="1">
      <c r="B82" s="28"/>
      <c r="C82" s="29"/>
      <c r="D82" s="28"/>
      <c r="E82" s="139"/>
      <c r="F82" s="28"/>
      <c r="G82" s="28"/>
      <c r="H82" s="28"/>
      <c r="I82" s="28"/>
      <c r="J82" s="28"/>
      <c r="K82" s="28"/>
      <c r="L82" s="28"/>
      <c r="M82" s="28"/>
      <c r="N82" s="309"/>
      <c r="O82" s="28"/>
      <c r="P82" s="28"/>
      <c r="Q82" s="28"/>
      <c r="R82" s="28"/>
      <c r="S82" s="28"/>
      <c r="T82" s="28"/>
      <c r="U82" s="28"/>
      <c r="V82" s="28"/>
      <c r="W82" s="28"/>
      <c r="X82" s="28"/>
      <c r="Y82" s="28"/>
      <c r="Z82" s="30"/>
      <c r="AA82" s="30"/>
      <c r="AB82" s="30"/>
      <c r="AC82" s="30"/>
      <c r="AD82" s="30"/>
      <c r="AE82" s="30"/>
      <c r="AF82" s="30"/>
      <c r="AG82" s="30"/>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139"/>
      <c r="BL82" s="28"/>
      <c r="BM82" s="28"/>
      <c r="BN82" s="28"/>
      <c r="BO82" s="28"/>
      <c r="BP82" s="28"/>
      <c r="BQ82" s="28"/>
      <c r="BR82" s="28"/>
      <c r="BS82" s="28"/>
    </row>
    <row r="83" spans="2:71" ht="33.75" customHeight="1">
      <c r="B83" s="28"/>
      <c r="C83" s="29"/>
      <c r="D83" s="28"/>
      <c r="E83" s="139"/>
      <c r="F83" s="28"/>
      <c r="G83" s="28"/>
      <c r="H83" s="28"/>
      <c r="I83" s="28"/>
      <c r="J83" s="28"/>
      <c r="K83" s="28"/>
      <c r="L83" s="28"/>
      <c r="M83" s="28"/>
      <c r="N83" s="309"/>
      <c r="O83" s="28"/>
      <c r="P83" s="28"/>
      <c r="Q83" s="28"/>
      <c r="R83" s="28"/>
      <c r="S83" s="28"/>
      <c r="T83" s="28"/>
      <c r="U83" s="28"/>
      <c r="V83" s="28"/>
      <c r="W83" s="28"/>
      <c r="X83" s="28"/>
      <c r="Y83" s="28"/>
      <c r="Z83" s="30"/>
      <c r="AA83" s="30"/>
      <c r="AB83" s="30"/>
      <c r="AC83" s="30"/>
      <c r="AD83" s="30"/>
      <c r="AE83" s="30"/>
      <c r="AF83" s="30"/>
      <c r="AG83" s="30"/>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139"/>
      <c r="BL83" s="28"/>
      <c r="BM83" s="28"/>
      <c r="BN83" s="28"/>
      <c r="BO83" s="28"/>
      <c r="BP83" s="28"/>
      <c r="BQ83" s="28"/>
      <c r="BR83" s="28"/>
      <c r="BS83" s="28"/>
    </row>
    <row r="84" spans="2:71" ht="33.75" customHeight="1">
      <c r="B84" s="28"/>
      <c r="C84" s="29"/>
      <c r="D84" s="28"/>
      <c r="E84" s="139"/>
      <c r="F84" s="28"/>
      <c r="G84" s="28"/>
      <c r="H84" s="28"/>
      <c r="I84" s="28"/>
      <c r="J84" s="28"/>
      <c r="K84" s="28"/>
      <c r="L84" s="28"/>
      <c r="M84" s="28"/>
      <c r="N84" s="309"/>
      <c r="O84" s="28"/>
      <c r="P84" s="28"/>
      <c r="Q84" s="28"/>
      <c r="R84" s="28"/>
      <c r="S84" s="28"/>
      <c r="T84" s="28"/>
      <c r="U84" s="28"/>
      <c r="V84" s="28"/>
      <c r="W84" s="28"/>
      <c r="X84" s="28"/>
      <c r="Y84" s="28"/>
      <c r="Z84" s="30"/>
      <c r="AA84" s="30"/>
      <c r="AB84" s="30"/>
      <c r="AC84" s="30"/>
      <c r="AD84" s="30"/>
      <c r="AE84" s="30"/>
      <c r="AF84" s="30"/>
      <c r="AG84" s="30"/>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139"/>
      <c r="BL84" s="28"/>
      <c r="BM84" s="28"/>
      <c r="BN84" s="28"/>
      <c r="BO84" s="28"/>
      <c r="BP84" s="28"/>
      <c r="BQ84" s="28"/>
      <c r="BR84" s="28"/>
      <c r="BS84" s="28"/>
    </row>
    <row r="85" spans="2:71" ht="33.75" customHeight="1">
      <c r="B85" s="28"/>
      <c r="C85" s="29"/>
      <c r="D85" s="28"/>
      <c r="E85" s="139"/>
      <c r="F85" s="28"/>
      <c r="G85" s="28"/>
      <c r="H85" s="28"/>
      <c r="I85" s="28"/>
      <c r="J85" s="28"/>
      <c r="K85" s="28"/>
      <c r="L85" s="28"/>
      <c r="M85" s="28"/>
      <c r="N85" s="309"/>
      <c r="O85" s="28"/>
      <c r="P85" s="28"/>
      <c r="Q85" s="28"/>
      <c r="R85" s="28"/>
      <c r="S85" s="28"/>
      <c r="T85" s="28"/>
      <c r="U85" s="28"/>
      <c r="V85" s="28"/>
      <c r="W85" s="28"/>
      <c r="X85" s="28"/>
      <c r="Y85" s="28"/>
      <c r="Z85" s="30"/>
      <c r="AA85" s="30"/>
      <c r="AB85" s="30"/>
      <c r="AC85" s="30"/>
      <c r="AD85" s="30"/>
      <c r="AE85" s="30"/>
      <c r="AF85" s="30"/>
      <c r="AG85" s="30"/>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139"/>
      <c r="BL85" s="28"/>
      <c r="BM85" s="28"/>
      <c r="BN85" s="28"/>
      <c r="BO85" s="28"/>
      <c r="BP85" s="28"/>
      <c r="BQ85" s="28"/>
      <c r="BR85" s="28"/>
      <c r="BS85" s="28"/>
    </row>
    <row r="86" spans="2:71" ht="33.75" customHeight="1">
      <c r="B86" s="28"/>
      <c r="C86" s="29"/>
      <c r="D86" s="28"/>
      <c r="E86" s="139"/>
      <c r="F86" s="28"/>
      <c r="G86" s="28"/>
      <c r="H86" s="28"/>
      <c r="I86" s="28"/>
      <c r="J86" s="28"/>
      <c r="K86" s="28"/>
      <c r="L86" s="28"/>
      <c r="M86" s="28"/>
      <c r="N86" s="309"/>
      <c r="O86" s="28"/>
      <c r="P86" s="28"/>
      <c r="Q86" s="28"/>
      <c r="R86" s="28"/>
      <c r="S86" s="28"/>
      <c r="T86" s="28"/>
      <c r="U86" s="28"/>
      <c r="V86" s="28"/>
      <c r="W86" s="28"/>
      <c r="X86" s="28"/>
      <c r="Y86" s="28"/>
      <c r="Z86" s="30"/>
      <c r="AA86" s="30"/>
      <c r="AB86" s="30"/>
      <c r="AC86" s="30"/>
      <c r="AD86" s="30"/>
      <c r="AE86" s="30"/>
      <c r="AF86" s="30"/>
      <c r="AG86" s="30"/>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139"/>
      <c r="BL86" s="28"/>
      <c r="BM86" s="28"/>
      <c r="BN86" s="28"/>
      <c r="BO86" s="28"/>
      <c r="BP86" s="28"/>
      <c r="BQ86" s="28"/>
      <c r="BR86" s="28"/>
      <c r="BS86" s="28"/>
    </row>
    <row r="87" spans="2:71" ht="33.75" customHeight="1">
      <c r="B87" s="28"/>
      <c r="C87" s="29"/>
      <c r="D87" s="28"/>
      <c r="E87" s="139"/>
      <c r="F87" s="28"/>
      <c r="G87" s="28"/>
      <c r="H87" s="28"/>
      <c r="I87" s="28"/>
      <c r="J87" s="28"/>
      <c r="K87" s="28"/>
      <c r="L87" s="28"/>
      <c r="M87" s="28"/>
      <c r="N87" s="309"/>
      <c r="O87" s="28"/>
      <c r="P87" s="28"/>
      <c r="Q87" s="28"/>
      <c r="R87" s="28"/>
      <c r="S87" s="28"/>
      <c r="T87" s="28"/>
      <c r="U87" s="28"/>
      <c r="V87" s="28"/>
      <c r="W87" s="28"/>
      <c r="X87" s="28"/>
      <c r="Y87" s="28"/>
      <c r="Z87" s="30"/>
      <c r="AA87" s="30"/>
      <c r="AB87" s="30"/>
      <c r="AC87" s="30"/>
      <c r="AD87" s="30"/>
      <c r="AE87" s="30"/>
      <c r="AF87" s="30"/>
      <c r="AG87" s="30"/>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139"/>
      <c r="BL87" s="28"/>
      <c r="BM87" s="28"/>
      <c r="BN87" s="28"/>
      <c r="BO87" s="28"/>
      <c r="BP87" s="28"/>
      <c r="BQ87" s="28"/>
      <c r="BR87" s="28"/>
      <c r="BS87" s="28"/>
    </row>
    <row r="88" spans="2:71" ht="33.75" customHeight="1">
      <c r="B88" s="28"/>
      <c r="C88" s="29"/>
      <c r="D88" s="28"/>
      <c r="E88" s="139"/>
      <c r="F88" s="28"/>
      <c r="G88" s="28"/>
      <c r="H88" s="28"/>
      <c r="I88" s="28"/>
      <c r="J88" s="28"/>
      <c r="K88" s="28"/>
      <c r="L88" s="28"/>
      <c r="M88" s="28"/>
      <c r="N88" s="309"/>
      <c r="O88" s="28"/>
      <c r="P88" s="28"/>
      <c r="Q88" s="28"/>
      <c r="R88" s="28"/>
      <c r="S88" s="28"/>
      <c r="T88" s="28"/>
      <c r="U88" s="28"/>
      <c r="V88" s="28"/>
      <c r="W88" s="28"/>
      <c r="X88" s="28"/>
      <c r="Y88" s="28"/>
      <c r="Z88" s="30"/>
      <c r="AA88" s="30"/>
      <c r="AB88" s="30"/>
      <c r="AC88" s="30"/>
      <c r="AD88" s="30"/>
      <c r="AE88" s="30"/>
      <c r="AF88" s="30"/>
      <c r="AG88" s="30"/>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139"/>
      <c r="BL88" s="28"/>
      <c r="BM88" s="28"/>
      <c r="BN88" s="28"/>
      <c r="BO88" s="28"/>
      <c r="BP88" s="28"/>
      <c r="BQ88" s="28"/>
      <c r="BR88" s="28"/>
      <c r="BS88" s="28"/>
    </row>
    <row r="89" spans="2:71" ht="33.75" customHeight="1">
      <c r="B89" s="28"/>
      <c r="C89" s="29"/>
      <c r="D89" s="28"/>
      <c r="E89" s="139"/>
      <c r="F89" s="28"/>
      <c r="G89" s="28"/>
      <c r="H89" s="28"/>
      <c r="I89" s="28"/>
      <c r="J89" s="28"/>
      <c r="K89" s="28"/>
      <c r="L89" s="28"/>
      <c r="M89" s="28"/>
      <c r="N89" s="309"/>
      <c r="O89" s="28"/>
      <c r="P89" s="28"/>
      <c r="Q89" s="28"/>
      <c r="R89" s="28"/>
      <c r="S89" s="28"/>
      <c r="T89" s="28"/>
      <c r="U89" s="28"/>
      <c r="V89" s="28"/>
      <c r="W89" s="28"/>
      <c r="X89" s="28"/>
      <c r="Y89" s="28"/>
      <c r="Z89" s="30"/>
      <c r="AA89" s="30"/>
      <c r="AB89" s="30"/>
      <c r="AC89" s="30"/>
      <c r="AD89" s="30"/>
      <c r="AE89" s="30"/>
      <c r="AF89" s="30"/>
      <c r="AG89" s="30"/>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139"/>
      <c r="BL89" s="28"/>
      <c r="BM89" s="28"/>
      <c r="BN89" s="28"/>
      <c r="BO89" s="28"/>
      <c r="BP89" s="28"/>
      <c r="BQ89" s="28"/>
      <c r="BR89" s="28"/>
      <c r="BS89" s="28"/>
    </row>
    <row r="90" spans="2:71" ht="33.75" customHeight="1">
      <c r="B90" s="28"/>
      <c r="C90" s="29"/>
      <c r="D90" s="28"/>
      <c r="E90" s="139"/>
      <c r="F90" s="28"/>
      <c r="G90" s="28"/>
      <c r="H90" s="28"/>
      <c r="I90" s="28"/>
      <c r="J90" s="28"/>
      <c r="K90" s="28"/>
      <c r="L90" s="28"/>
      <c r="M90" s="28"/>
      <c r="N90" s="309"/>
      <c r="O90" s="28"/>
      <c r="P90" s="28"/>
      <c r="Q90" s="28"/>
      <c r="R90" s="28"/>
      <c r="S90" s="28"/>
      <c r="T90" s="28"/>
      <c r="U90" s="28"/>
      <c r="V90" s="28"/>
      <c r="W90" s="28"/>
      <c r="X90" s="28"/>
      <c r="Y90" s="28"/>
      <c r="Z90" s="30"/>
      <c r="AA90" s="30"/>
      <c r="AB90" s="30"/>
      <c r="AC90" s="30"/>
      <c r="AD90" s="30"/>
      <c r="AE90" s="30"/>
      <c r="AF90" s="30"/>
      <c r="AG90" s="30"/>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139"/>
      <c r="BL90" s="28"/>
      <c r="BM90" s="28"/>
      <c r="BN90" s="28"/>
      <c r="BO90" s="28"/>
      <c r="BP90" s="28"/>
      <c r="BQ90" s="28"/>
      <c r="BR90" s="28"/>
      <c r="BS90" s="28"/>
    </row>
    <row r="91" spans="2:71" ht="33.75" customHeight="1">
      <c r="B91" s="28"/>
      <c r="C91" s="29"/>
      <c r="D91" s="28"/>
      <c r="E91" s="139"/>
      <c r="F91" s="28"/>
      <c r="G91" s="28"/>
      <c r="H91" s="28"/>
      <c r="I91" s="28"/>
      <c r="J91" s="28"/>
      <c r="K91" s="28"/>
      <c r="L91" s="28"/>
      <c r="M91" s="28"/>
      <c r="N91" s="309"/>
      <c r="O91" s="28"/>
      <c r="P91" s="28"/>
      <c r="Q91" s="28"/>
      <c r="R91" s="28"/>
      <c r="S91" s="28"/>
      <c r="T91" s="28"/>
      <c r="U91" s="28"/>
      <c r="V91" s="28"/>
      <c r="W91" s="28"/>
      <c r="X91" s="28"/>
      <c r="Y91" s="28"/>
      <c r="Z91" s="30"/>
      <c r="AA91" s="30"/>
      <c r="AB91" s="30"/>
      <c r="AC91" s="30"/>
      <c r="AD91" s="30"/>
      <c r="AE91" s="30"/>
      <c r="AF91" s="30"/>
      <c r="AG91" s="30"/>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139"/>
      <c r="BL91" s="28"/>
      <c r="BM91" s="28"/>
      <c r="BN91" s="28"/>
      <c r="BO91" s="28"/>
      <c r="BP91" s="28"/>
      <c r="BQ91" s="28"/>
      <c r="BR91" s="28"/>
      <c r="BS91" s="28"/>
    </row>
    <row r="92" spans="2:71" ht="33.75" customHeight="1">
      <c r="B92" s="28"/>
      <c r="C92" s="29"/>
      <c r="D92" s="28"/>
      <c r="E92" s="139"/>
      <c r="F92" s="28"/>
      <c r="G92" s="28"/>
      <c r="H92" s="28"/>
      <c r="I92" s="28"/>
      <c r="J92" s="28"/>
      <c r="K92" s="28"/>
      <c r="L92" s="28"/>
      <c r="M92" s="28"/>
      <c r="N92" s="309"/>
      <c r="O92" s="28"/>
      <c r="P92" s="28"/>
      <c r="Q92" s="28"/>
      <c r="R92" s="28"/>
      <c r="S92" s="28"/>
      <c r="T92" s="28"/>
      <c r="U92" s="28"/>
      <c r="V92" s="28"/>
      <c r="W92" s="28"/>
      <c r="X92" s="28"/>
      <c r="Y92" s="28"/>
      <c r="Z92" s="30"/>
      <c r="AA92" s="30"/>
      <c r="AB92" s="30"/>
      <c r="AC92" s="30"/>
      <c r="AD92" s="30"/>
      <c r="AE92" s="30"/>
      <c r="AF92" s="30"/>
      <c r="AG92" s="30"/>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139"/>
      <c r="BL92" s="28"/>
      <c r="BM92" s="28"/>
      <c r="BN92" s="28"/>
      <c r="BO92" s="28"/>
      <c r="BP92" s="28"/>
      <c r="BQ92" s="28"/>
      <c r="BR92" s="28"/>
      <c r="BS92" s="28"/>
    </row>
    <row r="93" spans="2:71" ht="33.75" customHeight="1">
      <c r="B93" s="28"/>
      <c r="C93" s="29"/>
      <c r="D93" s="28"/>
      <c r="E93" s="139"/>
      <c r="F93" s="28"/>
      <c r="G93" s="28"/>
      <c r="H93" s="28"/>
      <c r="I93" s="28"/>
      <c r="J93" s="28"/>
      <c r="K93" s="28"/>
      <c r="L93" s="28"/>
      <c r="M93" s="28"/>
      <c r="N93" s="309"/>
      <c r="O93" s="28"/>
      <c r="P93" s="28"/>
      <c r="Q93" s="28"/>
      <c r="R93" s="28"/>
      <c r="S93" s="28"/>
      <c r="T93" s="28"/>
      <c r="U93" s="28"/>
      <c r="V93" s="28"/>
      <c r="W93" s="28"/>
      <c r="X93" s="28"/>
      <c r="Y93" s="28"/>
      <c r="Z93" s="30"/>
      <c r="AA93" s="30"/>
      <c r="AB93" s="30"/>
      <c r="AC93" s="30"/>
      <c r="AD93" s="30"/>
      <c r="AE93" s="30"/>
      <c r="AF93" s="30"/>
      <c r="AG93" s="30"/>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139"/>
      <c r="BL93" s="28"/>
      <c r="BM93" s="28"/>
      <c r="BN93" s="28"/>
      <c r="BO93" s="28"/>
      <c r="BP93" s="28"/>
      <c r="BQ93" s="28"/>
      <c r="BR93" s="28"/>
      <c r="BS93" s="28"/>
    </row>
    <row r="94" spans="2:71" ht="33.75" customHeight="1">
      <c r="B94" s="28"/>
      <c r="C94" s="29"/>
      <c r="D94" s="28"/>
      <c r="E94" s="139"/>
      <c r="F94" s="28"/>
      <c r="G94" s="28"/>
      <c r="H94" s="28"/>
      <c r="I94" s="28"/>
      <c r="J94" s="28"/>
      <c r="K94" s="28"/>
      <c r="L94" s="28"/>
      <c r="M94" s="28"/>
      <c r="N94" s="309"/>
      <c r="O94" s="28"/>
      <c r="P94" s="28"/>
      <c r="Q94" s="28"/>
      <c r="R94" s="28"/>
      <c r="S94" s="28"/>
      <c r="T94" s="28"/>
      <c r="U94" s="28"/>
      <c r="V94" s="28"/>
      <c r="W94" s="28"/>
      <c r="X94" s="28"/>
      <c r="Y94" s="28"/>
      <c r="Z94" s="30"/>
      <c r="AA94" s="30"/>
      <c r="AB94" s="30"/>
      <c r="AC94" s="30"/>
      <c r="AD94" s="30"/>
      <c r="AE94" s="30"/>
      <c r="AF94" s="30"/>
      <c r="AG94" s="30"/>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139"/>
      <c r="BL94" s="28"/>
      <c r="BM94" s="28"/>
      <c r="BN94" s="28"/>
      <c r="BO94" s="28"/>
      <c r="BP94" s="28"/>
      <c r="BQ94" s="28"/>
      <c r="BR94" s="28"/>
      <c r="BS94" s="28"/>
    </row>
    <row r="95" spans="2:71" ht="33.75" customHeight="1">
      <c r="B95" s="28"/>
      <c r="C95" s="29"/>
      <c r="D95" s="28"/>
      <c r="E95" s="139"/>
      <c r="F95" s="28"/>
      <c r="G95" s="28"/>
      <c r="H95" s="28"/>
      <c r="I95" s="28"/>
      <c r="J95" s="28"/>
      <c r="K95" s="28"/>
      <c r="L95" s="28"/>
      <c r="M95" s="28"/>
      <c r="N95" s="309"/>
      <c r="O95" s="28"/>
      <c r="P95" s="28"/>
      <c r="Q95" s="28"/>
      <c r="R95" s="28"/>
      <c r="S95" s="28"/>
      <c r="T95" s="28"/>
      <c r="U95" s="28"/>
      <c r="V95" s="28"/>
      <c r="W95" s="28"/>
      <c r="X95" s="28"/>
      <c r="Y95" s="28"/>
      <c r="Z95" s="30"/>
      <c r="AA95" s="30"/>
      <c r="AB95" s="30"/>
      <c r="AC95" s="30"/>
      <c r="AD95" s="30"/>
      <c r="AE95" s="30"/>
      <c r="AF95" s="30"/>
      <c r="AG95" s="30"/>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139"/>
      <c r="BL95" s="28"/>
      <c r="BM95" s="28"/>
      <c r="BN95" s="28"/>
      <c r="BO95" s="28"/>
      <c r="BP95" s="28"/>
      <c r="BQ95" s="28"/>
      <c r="BR95" s="28"/>
      <c r="BS95" s="28"/>
    </row>
    <row r="96" spans="2:71" ht="33.75" customHeight="1">
      <c r="B96" s="28"/>
      <c r="C96" s="29"/>
      <c r="D96" s="28"/>
      <c r="E96" s="139"/>
      <c r="F96" s="28"/>
      <c r="G96" s="28"/>
      <c r="H96" s="28"/>
      <c r="I96" s="28"/>
      <c r="J96" s="28"/>
      <c r="K96" s="28"/>
      <c r="L96" s="28"/>
      <c r="M96" s="28"/>
      <c r="N96" s="309"/>
      <c r="O96" s="28"/>
      <c r="P96" s="28"/>
      <c r="Q96" s="28"/>
      <c r="R96" s="28"/>
      <c r="S96" s="28"/>
      <c r="T96" s="28"/>
      <c r="U96" s="28"/>
      <c r="V96" s="28"/>
      <c r="W96" s="28"/>
      <c r="X96" s="28"/>
      <c r="Y96" s="28"/>
      <c r="Z96" s="30"/>
      <c r="AA96" s="30"/>
      <c r="AB96" s="30"/>
      <c r="AC96" s="30"/>
      <c r="AD96" s="30"/>
      <c r="AE96" s="30"/>
      <c r="AF96" s="30"/>
      <c r="AG96" s="30"/>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139"/>
      <c r="BL96" s="28"/>
      <c r="BM96" s="28"/>
      <c r="BN96" s="28"/>
      <c r="BO96" s="28"/>
      <c r="BP96" s="28"/>
      <c r="BQ96" s="28"/>
      <c r="BR96" s="28"/>
      <c r="BS96" s="28"/>
    </row>
    <row r="97" spans="2:71" ht="33.75" customHeight="1">
      <c r="B97" s="28"/>
      <c r="C97" s="29"/>
      <c r="D97" s="28"/>
      <c r="E97" s="139"/>
      <c r="F97" s="28"/>
      <c r="G97" s="28"/>
      <c r="H97" s="28"/>
      <c r="I97" s="28"/>
      <c r="J97" s="28"/>
      <c r="K97" s="28"/>
      <c r="L97" s="28"/>
      <c r="M97" s="28"/>
      <c r="N97" s="309"/>
      <c r="O97" s="28"/>
      <c r="P97" s="28"/>
      <c r="Q97" s="28"/>
      <c r="R97" s="28"/>
      <c r="S97" s="28"/>
      <c r="T97" s="28"/>
      <c r="U97" s="28"/>
      <c r="V97" s="28"/>
      <c r="W97" s="28"/>
      <c r="X97" s="28"/>
      <c r="Y97" s="28"/>
      <c r="Z97" s="30"/>
      <c r="AA97" s="30"/>
      <c r="AB97" s="30"/>
      <c r="AC97" s="30"/>
      <c r="AD97" s="30"/>
      <c r="AE97" s="30"/>
      <c r="AF97" s="30"/>
      <c r="AG97" s="30"/>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139"/>
      <c r="BL97" s="28"/>
      <c r="BM97" s="28"/>
      <c r="BN97" s="28"/>
      <c r="BO97" s="28"/>
      <c r="BP97" s="28"/>
      <c r="BQ97" s="28"/>
      <c r="BR97" s="28"/>
      <c r="BS97" s="28"/>
    </row>
    <row r="98" spans="2:71" ht="33.75" customHeight="1">
      <c r="B98" s="28"/>
      <c r="C98" s="29"/>
      <c r="D98" s="28"/>
      <c r="E98" s="139"/>
      <c r="F98" s="28"/>
      <c r="G98" s="28"/>
      <c r="H98" s="28"/>
      <c r="I98" s="28"/>
      <c r="J98" s="28"/>
      <c r="K98" s="28"/>
      <c r="L98" s="28"/>
      <c r="M98" s="28"/>
      <c r="N98" s="309"/>
      <c r="O98" s="28"/>
      <c r="P98" s="28"/>
      <c r="Q98" s="28"/>
      <c r="R98" s="28"/>
      <c r="S98" s="28"/>
      <c r="T98" s="28"/>
      <c r="U98" s="28"/>
      <c r="V98" s="28"/>
      <c r="W98" s="28"/>
      <c r="X98" s="28"/>
      <c r="Y98" s="28"/>
      <c r="Z98" s="30"/>
      <c r="AA98" s="30"/>
      <c r="AB98" s="30"/>
      <c r="AC98" s="30"/>
      <c r="AD98" s="30"/>
      <c r="AE98" s="30"/>
      <c r="AF98" s="30"/>
      <c r="AG98" s="30"/>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139"/>
      <c r="BL98" s="28"/>
      <c r="BM98" s="28"/>
      <c r="BN98" s="28"/>
      <c r="BO98" s="28"/>
      <c r="BP98" s="28"/>
      <c r="BQ98" s="28"/>
      <c r="BR98" s="28"/>
      <c r="BS98" s="28"/>
    </row>
    <row r="99" spans="2:71" ht="33.75" customHeight="1">
      <c r="B99" s="28"/>
      <c r="C99" s="29"/>
      <c r="D99" s="28"/>
      <c r="E99" s="139"/>
      <c r="F99" s="28"/>
      <c r="G99" s="28"/>
      <c r="H99" s="28"/>
      <c r="I99" s="28"/>
      <c r="J99" s="28"/>
      <c r="K99" s="28"/>
      <c r="L99" s="28"/>
      <c r="M99" s="28"/>
      <c r="N99" s="309"/>
      <c r="O99" s="28"/>
      <c r="P99" s="28"/>
      <c r="Q99" s="28"/>
      <c r="R99" s="28"/>
      <c r="S99" s="28"/>
      <c r="T99" s="28"/>
      <c r="U99" s="28"/>
      <c r="V99" s="28"/>
      <c r="W99" s="28"/>
      <c r="X99" s="28"/>
      <c r="Y99" s="28"/>
      <c r="Z99" s="30"/>
      <c r="AA99" s="30"/>
      <c r="AB99" s="30"/>
      <c r="AC99" s="30"/>
      <c r="AD99" s="30"/>
      <c r="AE99" s="30"/>
      <c r="AF99" s="30"/>
      <c r="AG99" s="30"/>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139"/>
      <c r="BL99" s="28"/>
      <c r="BM99" s="28"/>
      <c r="BN99" s="28"/>
      <c r="BO99" s="28"/>
      <c r="BP99" s="28"/>
      <c r="BQ99" s="28"/>
      <c r="BR99" s="28"/>
      <c r="BS99" s="28"/>
    </row>
    <row r="100" spans="2:71" ht="33.75" customHeight="1">
      <c r="B100" s="25"/>
      <c r="C100" s="26"/>
      <c r="D100" s="25"/>
      <c r="E100" s="138"/>
      <c r="F100" s="25"/>
      <c r="G100" s="25"/>
      <c r="H100" s="25"/>
      <c r="I100" s="25"/>
      <c r="J100" s="25"/>
      <c r="K100" s="25"/>
      <c r="L100" s="25"/>
      <c r="M100" s="25"/>
      <c r="N100" s="308"/>
      <c r="O100" s="25"/>
      <c r="P100" s="25"/>
      <c r="Q100" s="25"/>
      <c r="R100" s="25"/>
      <c r="S100" s="25"/>
      <c r="T100" s="25"/>
      <c r="U100" s="25"/>
      <c r="V100" s="25"/>
      <c r="W100" s="25"/>
      <c r="X100" s="25"/>
      <c r="Y100" s="25"/>
      <c r="Z100" s="27"/>
      <c r="AA100" s="27"/>
      <c r="AB100" s="27"/>
      <c r="AC100" s="27"/>
      <c r="AD100" s="27"/>
      <c r="AE100" s="27"/>
      <c r="AF100" s="27"/>
      <c r="AG100" s="27"/>
      <c r="AH100" s="25"/>
      <c r="AI100" s="25"/>
      <c r="AJ100" s="25"/>
      <c r="AK100" s="25"/>
      <c r="AL100" s="25"/>
      <c r="AM100" s="25"/>
      <c r="AN100" s="25"/>
      <c r="AO100" s="25"/>
      <c r="AP100" s="25"/>
      <c r="AQ100" s="25"/>
      <c r="AR100" s="25"/>
      <c r="AS100" s="25"/>
      <c r="AT100" s="25"/>
      <c r="AU100" s="25"/>
      <c r="AV100" s="28"/>
      <c r="AW100" s="25"/>
      <c r="AX100" s="25"/>
      <c r="AY100" s="25"/>
      <c r="AZ100" s="25"/>
      <c r="BA100" s="25"/>
      <c r="BB100" s="25"/>
      <c r="BC100" s="25"/>
      <c r="BD100" s="25"/>
      <c r="BE100" s="25"/>
      <c r="BF100" s="25"/>
      <c r="BG100" s="25"/>
      <c r="BH100" s="25"/>
      <c r="BI100" s="25"/>
      <c r="BJ100" s="25"/>
      <c r="BK100" s="138"/>
      <c r="BL100" s="25"/>
      <c r="BM100" s="25"/>
      <c r="BN100" s="25"/>
      <c r="BO100" s="25"/>
      <c r="BP100" s="25"/>
      <c r="BQ100" s="25"/>
      <c r="BR100" s="25"/>
      <c r="BS100" s="25"/>
    </row>
    <row r="101" spans="2:71" ht="33.75" customHeight="1">
      <c r="B101" s="25"/>
      <c r="C101" s="26"/>
      <c r="D101" s="25"/>
      <c r="E101" s="138"/>
      <c r="F101" s="25"/>
      <c r="G101" s="25"/>
      <c r="H101" s="25"/>
      <c r="I101" s="25"/>
      <c r="J101" s="25"/>
      <c r="K101" s="25"/>
      <c r="L101" s="25"/>
      <c r="M101" s="25"/>
      <c r="N101" s="308"/>
      <c r="O101" s="25"/>
      <c r="P101" s="25"/>
      <c r="Q101" s="25"/>
      <c r="R101" s="25"/>
      <c r="S101" s="25"/>
      <c r="T101" s="25"/>
      <c r="U101" s="25"/>
      <c r="V101" s="25"/>
      <c r="W101" s="25"/>
      <c r="X101" s="25"/>
      <c r="Y101" s="25"/>
      <c r="Z101" s="27"/>
      <c r="AA101" s="27"/>
      <c r="AB101" s="27"/>
      <c r="AC101" s="27"/>
      <c r="AD101" s="27"/>
      <c r="AE101" s="27"/>
      <c r="AF101" s="27"/>
      <c r="AG101" s="27"/>
      <c r="AH101" s="25"/>
      <c r="AI101" s="25"/>
      <c r="AJ101" s="25"/>
      <c r="AK101" s="25"/>
      <c r="AL101" s="25"/>
      <c r="AM101" s="25"/>
      <c r="AN101" s="25"/>
      <c r="AO101" s="25"/>
      <c r="AP101" s="25"/>
      <c r="AQ101" s="25"/>
      <c r="AR101" s="25"/>
      <c r="AS101" s="25"/>
      <c r="AT101" s="25"/>
      <c r="AU101" s="25"/>
      <c r="AV101" s="28"/>
      <c r="AW101" s="25"/>
      <c r="AX101" s="25"/>
      <c r="AY101" s="25"/>
      <c r="AZ101" s="25"/>
      <c r="BA101" s="25"/>
      <c r="BB101" s="25"/>
      <c r="BC101" s="25"/>
      <c r="BD101" s="25"/>
      <c r="BE101" s="25"/>
      <c r="BF101" s="25"/>
      <c r="BG101" s="25"/>
      <c r="BH101" s="25"/>
      <c r="BI101" s="25"/>
      <c r="BJ101" s="25"/>
      <c r="BK101" s="138"/>
      <c r="BL101" s="25"/>
      <c r="BM101" s="25"/>
      <c r="BN101" s="25"/>
      <c r="BO101" s="25"/>
      <c r="BP101" s="25"/>
      <c r="BQ101" s="25"/>
      <c r="BR101" s="25"/>
      <c r="BS101" s="25"/>
    </row>
    <row r="102" spans="2:71" ht="33.75" customHeight="1">
      <c r="B102" s="25"/>
      <c r="C102" s="26"/>
      <c r="D102" s="25"/>
      <c r="E102" s="138"/>
      <c r="F102" s="25"/>
      <c r="G102" s="25"/>
      <c r="H102" s="25"/>
      <c r="I102" s="25"/>
      <c r="J102" s="25"/>
      <c r="K102" s="25"/>
      <c r="L102" s="25"/>
      <c r="M102" s="25"/>
      <c r="N102" s="308"/>
      <c r="O102" s="25"/>
      <c r="P102" s="25"/>
      <c r="Q102" s="25"/>
      <c r="R102" s="25"/>
      <c r="S102" s="25"/>
      <c r="T102" s="25"/>
      <c r="U102" s="25"/>
      <c r="V102" s="25"/>
      <c r="W102" s="25"/>
      <c r="X102" s="25"/>
      <c r="Y102" s="25"/>
      <c r="Z102" s="27"/>
      <c r="AA102" s="27"/>
      <c r="AB102" s="27"/>
      <c r="AC102" s="27"/>
      <c r="AD102" s="27"/>
      <c r="AE102" s="27"/>
      <c r="AF102" s="27"/>
      <c r="AG102" s="27"/>
      <c r="AH102" s="25"/>
      <c r="AI102" s="25"/>
      <c r="AJ102" s="25"/>
      <c r="AK102" s="25"/>
      <c r="AL102" s="25"/>
      <c r="AM102" s="25"/>
      <c r="AN102" s="25"/>
      <c r="AO102" s="25"/>
      <c r="AP102" s="25"/>
      <c r="AQ102" s="25"/>
      <c r="AR102" s="25"/>
      <c r="AS102" s="25"/>
      <c r="AT102" s="25"/>
      <c r="AU102" s="25"/>
      <c r="AV102" s="28"/>
      <c r="AW102" s="25"/>
      <c r="AX102" s="25"/>
      <c r="AY102" s="25"/>
      <c r="AZ102" s="25"/>
      <c r="BA102" s="25"/>
      <c r="BB102" s="25"/>
      <c r="BC102" s="25"/>
      <c r="BD102" s="25"/>
      <c r="BE102" s="25"/>
      <c r="BF102" s="25"/>
      <c r="BG102" s="25"/>
      <c r="BH102" s="25"/>
      <c r="BI102" s="25"/>
      <c r="BJ102" s="25"/>
      <c r="BK102" s="138"/>
      <c r="BL102" s="25"/>
      <c r="BM102" s="25"/>
      <c r="BN102" s="25"/>
      <c r="BO102" s="25"/>
      <c r="BP102" s="25"/>
      <c r="BQ102" s="25"/>
      <c r="BR102" s="25"/>
      <c r="BS102" s="25"/>
    </row>
    <row r="103" spans="2:71" ht="33.75" customHeight="1">
      <c r="B103" s="25"/>
      <c r="C103" s="26"/>
      <c r="D103" s="25"/>
      <c r="E103" s="138"/>
      <c r="F103" s="25"/>
      <c r="G103" s="25"/>
      <c r="H103" s="25"/>
      <c r="I103" s="25"/>
      <c r="J103" s="25"/>
      <c r="K103" s="25"/>
      <c r="L103" s="25"/>
      <c r="M103" s="25"/>
      <c r="N103" s="308"/>
      <c r="O103" s="25"/>
      <c r="P103" s="25"/>
      <c r="Q103" s="25"/>
      <c r="R103" s="25"/>
      <c r="S103" s="25"/>
      <c r="T103" s="25"/>
      <c r="U103" s="25"/>
      <c r="V103" s="25"/>
      <c r="W103" s="25"/>
      <c r="X103" s="25"/>
      <c r="Y103" s="25"/>
      <c r="Z103" s="27"/>
      <c r="AA103" s="27"/>
      <c r="AB103" s="27"/>
      <c r="AC103" s="27"/>
      <c r="AD103" s="27"/>
      <c r="AE103" s="27"/>
      <c r="AF103" s="27"/>
      <c r="AG103" s="27"/>
      <c r="AH103" s="25"/>
      <c r="AI103" s="25"/>
      <c r="AJ103" s="25"/>
      <c r="AK103" s="25"/>
      <c r="AL103" s="25"/>
      <c r="AM103" s="25"/>
      <c r="AN103" s="25"/>
      <c r="AO103" s="25"/>
      <c r="AP103" s="25"/>
      <c r="AQ103" s="25"/>
      <c r="AR103" s="25"/>
      <c r="AS103" s="25"/>
      <c r="AT103" s="25"/>
      <c r="AU103" s="25"/>
      <c r="AV103" s="28"/>
      <c r="AW103" s="25"/>
      <c r="AX103" s="25"/>
      <c r="AY103" s="25"/>
      <c r="AZ103" s="25"/>
      <c r="BA103" s="25"/>
      <c r="BB103" s="25"/>
      <c r="BC103" s="25"/>
      <c r="BD103" s="25"/>
      <c r="BE103" s="25"/>
      <c r="BF103" s="25"/>
      <c r="BG103" s="25"/>
      <c r="BH103" s="25"/>
      <c r="BI103" s="25"/>
      <c r="BJ103" s="25"/>
      <c r="BK103" s="138"/>
      <c r="BL103" s="25"/>
      <c r="BM103" s="25"/>
      <c r="BN103" s="25"/>
      <c r="BO103" s="25"/>
      <c r="BP103" s="25"/>
      <c r="BQ103" s="25"/>
      <c r="BR103" s="25"/>
      <c r="BS103" s="25"/>
    </row>
    <row r="104" spans="2:71" ht="33.75" customHeight="1">
      <c r="B104" s="25"/>
      <c r="C104" s="26"/>
      <c r="D104" s="25"/>
      <c r="E104" s="138"/>
      <c r="F104" s="25"/>
      <c r="G104" s="25"/>
      <c r="H104" s="25"/>
      <c r="I104" s="25"/>
      <c r="J104" s="25"/>
      <c r="K104" s="25"/>
      <c r="L104" s="25"/>
      <c r="M104" s="25"/>
      <c r="N104" s="308"/>
      <c r="O104" s="25"/>
      <c r="P104" s="25"/>
      <c r="Q104" s="25"/>
      <c r="R104" s="25"/>
      <c r="S104" s="25"/>
      <c r="T104" s="25"/>
      <c r="U104" s="25"/>
      <c r="V104" s="25"/>
      <c r="W104" s="25"/>
      <c r="X104" s="25"/>
      <c r="Y104" s="25"/>
      <c r="Z104" s="27"/>
      <c r="AA104" s="27"/>
      <c r="AB104" s="27"/>
      <c r="AC104" s="27"/>
      <c r="AD104" s="27"/>
      <c r="AE104" s="27"/>
      <c r="AF104" s="27"/>
      <c r="AG104" s="27"/>
      <c r="AH104" s="25"/>
      <c r="AI104" s="25"/>
      <c r="AJ104" s="25"/>
      <c r="AK104" s="25"/>
      <c r="AL104" s="25"/>
      <c r="AM104" s="25"/>
      <c r="AN104" s="25"/>
      <c r="AO104" s="25"/>
      <c r="AP104" s="25"/>
      <c r="AQ104" s="25"/>
      <c r="AR104" s="25"/>
      <c r="AS104" s="25"/>
      <c r="AT104" s="25"/>
      <c r="AU104" s="25"/>
      <c r="AV104" s="28"/>
      <c r="AW104" s="25"/>
      <c r="AX104" s="25"/>
      <c r="AY104" s="25"/>
      <c r="AZ104" s="25"/>
      <c r="BA104" s="25"/>
      <c r="BB104" s="25"/>
      <c r="BC104" s="25"/>
      <c r="BD104" s="25"/>
      <c r="BE104" s="25"/>
      <c r="BF104" s="25"/>
      <c r="BG104" s="25"/>
      <c r="BH104" s="25"/>
      <c r="BI104" s="25"/>
      <c r="BJ104" s="25"/>
      <c r="BK104" s="138"/>
      <c r="BL104" s="25"/>
      <c r="BM104" s="25"/>
      <c r="BN104" s="25"/>
      <c r="BO104" s="25"/>
      <c r="BP104" s="25"/>
      <c r="BQ104" s="25"/>
      <c r="BR104" s="25"/>
      <c r="BS104" s="25"/>
    </row>
    <row r="105" spans="2:71" ht="33.75" customHeight="1">
      <c r="B105" s="25"/>
      <c r="C105" s="26"/>
      <c r="D105" s="25"/>
      <c r="E105" s="138"/>
      <c r="F105" s="25"/>
      <c r="G105" s="25"/>
      <c r="H105" s="25"/>
      <c r="I105" s="25"/>
      <c r="J105" s="25"/>
      <c r="K105" s="25"/>
      <c r="L105" s="25"/>
      <c r="M105" s="25"/>
      <c r="N105" s="308"/>
      <c r="O105" s="25"/>
      <c r="P105" s="25"/>
      <c r="Q105" s="25"/>
      <c r="R105" s="25"/>
      <c r="S105" s="25"/>
      <c r="T105" s="25"/>
      <c r="U105" s="25"/>
      <c r="V105" s="25"/>
      <c r="W105" s="25"/>
      <c r="X105" s="25"/>
      <c r="Y105" s="25"/>
      <c r="Z105" s="27"/>
      <c r="AA105" s="27"/>
      <c r="AB105" s="27"/>
      <c r="AC105" s="27"/>
      <c r="AD105" s="27"/>
      <c r="AE105" s="27"/>
      <c r="AF105" s="27"/>
      <c r="AG105" s="27"/>
      <c r="AH105" s="25"/>
      <c r="AI105" s="25"/>
      <c r="AJ105" s="25"/>
      <c r="AK105" s="25"/>
      <c r="AL105" s="25"/>
      <c r="AM105" s="25"/>
      <c r="AN105" s="25"/>
      <c r="AO105" s="25"/>
      <c r="AP105" s="25"/>
      <c r="AQ105" s="25"/>
      <c r="AR105" s="25"/>
      <c r="AS105" s="25"/>
      <c r="AT105" s="25"/>
      <c r="AU105" s="25"/>
      <c r="AV105" s="28"/>
      <c r="AW105" s="25"/>
      <c r="AX105" s="25"/>
      <c r="AY105" s="25"/>
      <c r="AZ105" s="25"/>
      <c r="BA105" s="25"/>
      <c r="BB105" s="25"/>
      <c r="BC105" s="25"/>
      <c r="BD105" s="25"/>
      <c r="BE105" s="25"/>
      <c r="BF105" s="25"/>
      <c r="BG105" s="25"/>
      <c r="BH105" s="25"/>
      <c r="BI105" s="25"/>
      <c r="BJ105" s="25"/>
      <c r="BK105" s="138"/>
      <c r="BL105" s="25"/>
      <c r="BM105" s="25"/>
      <c r="BN105" s="25"/>
      <c r="BO105" s="25"/>
      <c r="BP105" s="25"/>
      <c r="BQ105" s="25"/>
      <c r="BR105" s="25"/>
      <c r="BS105" s="25"/>
    </row>
    <row r="106" spans="2:71" ht="33.75" customHeight="1">
      <c r="B106" s="25"/>
      <c r="C106" s="26"/>
      <c r="D106" s="25"/>
      <c r="E106" s="138"/>
      <c r="F106" s="25"/>
      <c r="G106" s="25"/>
      <c r="H106" s="25"/>
      <c r="I106" s="25"/>
      <c r="J106" s="25"/>
      <c r="K106" s="25"/>
      <c r="L106" s="25"/>
      <c r="M106" s="25"/>
      <c r="N106" s="308"/>
      <c r="O106" s="25"/>
      <c r="P106" s="25"/>
      <c r="Q106" s="25"/>
      <c r="R106" s="25"/>
      <c r="S106" s="25"/>
      <c r="T106" s="25"/>
      <c r="U106" s="25"/>
      <c r="V106" s="25"/>
      <c r="W106" s="25"/>
      <c r="X106" s="25"/>
      <c r="Y106" s="25"/>
      <c r="Z106" s="27"/>
      <c r="AA106" s="27"/>
      <c r="AB106" s="27"/>
      <c r="AC106" s="27"/>
      <c r="AD106" s="27"/>
      <c r="AE106" s="27"/>
      <c r="AF106" s="27"/>
      <c r="AG106" s="27"/>
      <c r="AH106" s="25"/>
      <c r="AI106" s="25"/>
      <c r="AJ106" s="25"/>
      <c r="AK106" s="25"/>
      <c r="AL106" s="25"/>
      <c r="AM106" s="25"/>
      <c r="AN106" s="25"/>
      <c r="AO106" s="25"/>
      <c r="AP106" s="25"/>
      <c r="AQ106" s="25"/>
      <c r="AR106" s="25"/>
      <c r="AS106" s="25"/>
      <c r="AT106" s="25"/>
      <c r="AU106" s="25"/>
      <c r="AV106" s="28"/>
      <c r="AW106" s="25"/>
      <c r="AX106" s="25"/>
      <c r="AY106" s="25"/>
      <c r="AZ106" s="25"/>
      <c r="BA106" s="25"/>
      <c r="BB106" s="25"/>
      <c r="BC106" s="25"/>
      <c r="BD106" s="25"/>
      <c r="BE106" s="25"/>
      <c r="BF106" s="25"/>
      <c r="BG106" s="25"/>
      <c r="BH106" s="25"/>
      <c r="BI106" s="25"/>
      <c r="BJ106" s="25"/>
      <c r="BK106" s="138"/>
      <c r="BL106" s="25"/>
      <c r="BM106" s="25"/>
      <c r="BN106" s="25"/>
      <c r="BO106" s="25"/>
      <c r="BP106" s="25"/>
      <c r="BQ106" s="25"/>
      <c r="BR106" s="25"/>
      <c r="BS106" s="25"/>
    </row>
    <row r="107" spans="2:71" ht="33.75" customHeight="1">
      <c r="B107" s="25"/>
      <c r="C107" s="26"/>
      <c r="D107" s="25"/>
      <c r="E107" s="138"/>
      <c r="F107" s="25"/>
      <c r="G107" s="25"/>
      <c r="H107" s="25"/>
      <c r="I107" s="25"/>
      <c r="J107" s="25"/>
      <c r="K107" s="25"/>
      <c r="L107" s="25"/>
      <c r="M107" s="25"/>
      <c r="N107" s="308"/>
      <c r="O107" s="25"/>
      <c r="P107" s="25"/>
      <c r="Q107" s="25"/>
      <c r="R107" s="25"/>
      <c r="S107" s="25"/>
      <c r="T107" s="25"/>
      <c r="U107" s="25"/>
      <c r="V107" s="25"/>
      <c r="W107" s="25"/>
      <c r="X107" s="25"/>
      <c r="Y107" s="25"/>
      <c r="Z107" s="27"/>
      <c r="AA107" s="27"/>
      <c r="AB107" s="27"/>
      <c r="AC107" s="27"/>
      <c r="AD107" s="27"/>
      <c r="AE107" s="27"/>
      <c r="AF107" s="27"/>
      <c r="AG107" s="27"/>
      <c r="AH107" s="25"/>
      <c r="AI107" s="25"/>
      <c r="AJ107" s="25"/>
      <c r="AK107" s="25"/>
      <c r="AL107" s="25"/>
      <c r="AM107" s="25"/>
      <c r="AN107" s="25"/>
      <c r="AO107" s="25"/>
      <c r="AP107" s="25"/>
      <c r="AQ107" s="25"/>
      <c r="AR107" s="25"/>
      <c r="AS107" s="25"/>
      <c r="AT107" s="25"/>
      <c r="AU107" s="25"/>
      <c r="AV107" s="28"/>
      <c r="AW107" s="25"/>
      <c r="AX107" s="25"/>
      <c r="AY107" s="25"/>
      <c r="AZ107" s="25"/>
      <c r="BA107" s="25"/>
      <c r="BB107" s="25"/>
      <c r="BC107" s="25"/>
      <c r="BD107" s="25"/>
      <c r="BE107" s="25"/>
      <c r="BF107" s="25"/>
      <c r="BG107" s="25"/>
      <c r="BH107" s="25"/>
      <c r="BI107" s="25"/>
      <c r="BJ107" s="25"/>
      <c r="BK107" s="138"/>
      <c r="BL107" s="25"/>
      <c r="BM107" s="25"/>
      <c r="BN107" s="25"/>
      <c r="BO107" s="25"/>
      <c r="BP107" s="25"/>
      <c r="BQ107" s="25"/>
      <c r="BR107" s="25"/>
      <c r="BS107" s="25"/>
    </row>
    <row r="108" spans="2:71" ht="33.75" customHeight="1">
      <c r="B108" s="25"/>
      <c r="C108" s="26"/>
      <c r="D108" s="25"/>
      <c r="E108" s="138"/>
      <c r="F108" s="25"/>
      <c r="G108" s="25"/>
      <c r="H108" s="25"/>
      <c r="I108" s="25"/>
      <c r="J108" s="25"/>
      <c r="K108" s="25"/>
      <c r="L108" s="25"/>
      <c r="M108" s="25"/>
      <c r="N108" s="308"/>
      <c r="O108" s="25"/>
      <c r="P108" s="25"/>
      <c r="Q108" s="25"/>
      <c r="R108" s="25"/>
      <c r="S108" s="25"/>
      <c r="T108" s="25"/>
      <c r="U108" s="25"/>
      <c r="V108" s="25"/>
      <c r="W108" s="25"/>
      <c r="X108" s="25"/>
      <c r="Y108" s="25"/>
      <c r="Z108" s="27"/>
      <c r="AA108" s="27"/>
      <c r="AB108" s="27"/>
      <c r="AC108" s="27"/>
      <c r="AD108" s="27"/>
      <c r="AE108" s="27"/>
      <c r="AF108" s="27"/>
      <c r="AG108" s="27"/>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138"/>
      <c r="BL108" s="25"/>
      <c r="BM108" s="25"/>
      <c r="BN108" s="25"/>
      <c r="BO108" s="25"/>
      <c r="BP108" s="25"/>
      <c r="BQ108" s="25"/>
      <c r="BR108" s="25"/>
      <c r="BS108" s="25"/>
    </row>
    <row r="109" spans="2:71" ht="33.75" customHeight="1">
      <c r="B109" s="25"/>
      <c r="C109" s="26"/>
      <c r="D109" s="25"/>
      <c r="E109" s="138"/>
      <c r="F109" s="25"/>
      <c r="G109" s="25"/>
      <c r="H109" s="25"/>
      <c r="I109" s="25"/>
      <c r="J109" s="25"/>
      <c r="K109" s="25"/>
      <c r="L109" s="25"/>
      <c r="M109" s="25"/>
      <c r="N109" s="308"/>
      <c r="O109" s="25"/>
      <c r="P109" s="25"/>
      <c r="Q109" s="25"/>
      <c r="R109" s="25"/>
      <c r="S109" s="25"/>
      <c r="T109" s="25"/>
      <c r="U109" s="25"/>
      <c r="V109" s="25"/>
      <c r="W109" s="25"/>
      <c r="X109" s="25"/>
      <c r="Y109" s="25"/>
      <c r="Z109" s="27"/>
      <c r="AA109" s="27"/>
      <c r="AB109" s="27"/>
      <c r="AC109" s="27"/>
      <c r="AD109" s="27"/>
      <c r="AE109" s="27"/>
      <c r="AF109" s="27"/>
      <c r="AG109" s="27"/>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138"/>
      <c r="BL109" s="25"/>
      <c r="BM109" s="25"/>
      <c r="BN109" s="25"/>
      <c r="BO109" s="25"/>
      <c r="BP109" s="25"/>
      <c r="BQ109" s="25"/>
      <c r="BR109" s="25"/>
      <c r="BS109" s="25"/>
    </row>
    <row r="110" spans="2:71" ht="33.75" customHeight="1">
      <c r="B110" s="25"/>
      <c r="C110" s="26"/>
      <c r="D110" s="25"/>
      <c r="E110" s="138"/>
      <c r="F110" s="25"/>
      <c r="G110" s="25"/>
      <c r="H110" s="25"/>
      <c r="I110" s="25"/>
      <c r="J110" s="25"/>
      <c r="K110" s="25"/>
      <c r="L110" s="25"/>
      <c r="M110" s="25"/>
      <c r="N110" s="308"/>
      <c r="O110" s="25"/>
      <c r="P110" s="25"/>
      <c r="Q110" s="25"/>
      <c r="R110" s="25"/>
      <c r="S110" s="25"/>
      <c r="T110" s="25"/>
      <c r="U110" s="25"/>
      <c r="V110" s="25"/>
      <c r="W110" s="25"/>
      <c r="X110" s="25"/>
      <c r="Y110" s="25"/>
      <c r="Z110" s="27"/>
      <c r="AA110" s="27"/>
      <c r="AB110" s="27"/>
      <c r="AC110" s="27"/>
      <c r="AD110" s="27"/>
      <c r="AE110" s="27"/>
      <c r="AF110" s="27"/>
      <c r="AG110" s="27"/>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138"/>
      <c r="BL110" s="25"/>
      <c r="BM110" s="25"/>
      <c r="BN110" s="25"/>
      <c r="BO110" s="25"/>
      <c r="BP110" s="25"/>
      <c r="BQ110" s="25"/>
      <c r="BR110" s="25"/>
      <c r="BS110" s="25"/>
    </row>
    <row r="111" spans="2:71" ht="33.75" customHeight="1">
      <c r="B111" s="25"/>
      <c r="C111" s="26"/>
      <c r="D111" s="25"/>
      <c r="E111" s="138"/>
      <c r="F111" s="25"/>
      <c r="G111" s="25"/>
      <c r="H111" s="25"/>
      <c r="I111" s="25"/>
      <c r="J111" s="25"/>
      <c r="K111" s="25"/>
      <c r="L111" s="25"/>
      <c r="M111" s="25"/>
      <c r="N111" s="308"/>
      <c r="O111" s="25"/>
      <c r="P111" s="25"/>
      <c r="Q111" s="25"/>
      <c r="R111" s="25"/>
      <c r="S111" s="25"/>
      <c r="T111" s="25"/>
      <c r="U111" s="25"/>
      <c r="V111" s="25"/>
      <c r="W111" s="25"/>
      <c r="X111" s="25"/>
      <c r="Y111" s="25"/>
      <c r="Z111" s="27"/>
      <c r="AA111" s="27"/>
      <c r="AB111" s="27"/>
      <c r="AC111" s="27"/>
      <c r="AD111" s="27"/>
      <c r="AE111" s="27"/>
      <c r="AF111" s="27"/>
      <c r="AG111" s="27"/>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138"/>
      <c r="BL111" s="25"/>
      <c r="BM111" s="25"/>
      <c r="BN111" s="25"/>
      <c r="BO111" s="25"/>
      <c r="BP111" s="25"/>
      <c r="BQ111" s="25"/>
      <c r="BR111" s="25"/>
      <c r="BS111" s="25"/>
    </row>
    <row r="112" spans="2:71" ht="33.75" customHeight="1">
      <c r="B112" s="25"/>
      <c r="C112" s="26"/>
      <c r="D112" s="25"/>
      <c r="E112" s="138"/>
      <c r="F112" s="25"/>
      <c r="G112" s="25"/>
      <c r="H112" s="25"/>
      <c r="I112" s="25"/>
      <c r="J112" s="25"/>
      <c r="K112" s="25"/>
      <c r="L112" s="25"/>
      <c r="M112" s="25"/>
      <c r="N112" s="308"/>
      <c r="O112" s="25"/>
      <c r="P112" s="25"/>
      <c r="Q112" s="25"/>
      <c r="R112" s="25"/>
      <c r="S112" s="25"/>
      <c r="T112" s="25"/>
      <c r="U112" s="25"/>
      <c r="V112" s="25"/>
      <c r="W112" s="25"/>
      <c r="X112" s="25"/>
      <c r="Y112" s="25"/>
      <c r="Z112" s="27"/>
      <c r="AA112" s="27"/>
      <c r="AB112" s="27"/>
      <c r="AC112" s="27"/>
      <c r="AD112" s="27"/>
      <c r="AE112" s="27"/>
      <c r="AF112" s="27"/>
      <c r="AG112" s="27"/>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138"/>
      <c r="BL112" s="25"/>
      <c r="BM112" s="25"/>
      <c r="BN112" s="25"/>
      <c r="BO112" s="25"/>
      <c r="BP112" s="25"/>
      <c r="BQ112" s="25"/>
      <c r="BR112" s="25"/>
      <c r="BS112" s="25"/>
    </row>
    <row r="113" spans="2:71" ht="33.75" customHeight="1">
      <c r="B113" s="25"/>
      <c r="C113" s="26"/>
      <c r="D113" s="25"/>
      <c r="E113" s="138"/>
      <c r="F113" s="25"/>
      <c r="G113" s="25"/>
      <c r="H113" s="25"/>
      <c r="I113" s="25"/>
      <c r="J113" s="25"/>
      <c r="K113" s="25"/>
      <c r="L113" s="25"/>
      <c r="M113" s="25"/>
      <c r="N113" s="308"/>
      <c r="O113" s="25"/>
      <c r="P113" s="25"/>
      <c r="Q113" s="25"/>
      <c r="R113" s="25"/>
      <c r="S113" s="25"/>
      <c r="T113" s="25"/>
      <c r="U113" s="25"/>
      <c r="V113" s="25"/>
      <c r="W113" s="25"/>
      <c r="X113" s="25"/>
      <c r="Y113" s="25"/>
      <c r="Z113" s="27"/>
      <c r="AA113" s="27"/>
      <c r="AB113" s="27"/>
      <c r="AC113" s="27"/>
      <c r="AD113" s="27"/>
      <c r="AE113" s="27"/>
      <c r="AF113" s="27"/>
      <c r="AG113" s="27"/>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138"/>
      <c r="BL113" s="25"/>
      <c r="BM113" s="25"/>
      <c r="BN113" s="25"/>
      <c r="BO113" s="25"/>
      <c r="BP113" s="25"/>
      <c r="BQ113" s="25"/>
      <c r="BR113" s="25"/>
      <c r="BS113" s="25"/>
    </row>
    <row r="114" spans="2:71" ht="33.75" customHeight="1">
      <c r="B114" s="25"/>
      <c r="C114" s="26"/>
      <c r="D114" s="25"/>
      <c r="E114" s="138"/>
      <c r="F114" s="25"/>
      <c r="G114" s="25"/>
      <c r="H114" s="25"/>
      <c r="I114" s="25"/>
      <c r="J114" s="25"/>
      <c r="K114" s="25"/>
      <c r="L114" s="25"/>
      <c r="M114" s="25"/>
      <c r="N114" s="308"/>
      <c r="O114" s="25"/>
      <c r="P114" s="25"/>
      <c r="Q114" s="25"/>
      <c r="R114" s="25"/>
      <c r="S114" s="25"/>
      <c r="T114" s="25"/>
      <c r="U114" s="25"/>
      <c r="V114" s="25"/>
      <c r="W114" s="25"/>
      <c r="X114" s="25"/>
      <c r="Y114" s="25"/>
      <c r="Z114" s="27"/>
      <c r="AA114" s="27"/>
      <c r="AB114" s="27"/>
      <c r="AC114" s="27"/>
      <c r="AD114" s="27"/>
      <c r="AE114" s="27"/>
      <c r="AF114" s="27"/>
      <c r="AG114" s="27"/>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138"/>
      <c r="BL114" s="25"/>
      <c r="BM114" s="25"/>
      <c r="BN114" s="25"/>
      <c r="BO114" s="25"/>
      <c r="BP114" s="25"/>
      <c r="BQ114" s="25"/>
      <c r="BR114" s="25"/>
      <c r="BS114" s="25"/>
    </row>
    <row r="115" spans="2:71" ht="33.75" customHeight="1">
      <c r="B115" s="25"/>
      <c r="C115" s="26"/>
      <c r="D115" s="25"/>
      <c r="E115" s="138"/>
      <c r="F115" s="25"/>
      <c r="G115" s="25"/>
      <c r="H115" s="25"/>
      <c r="I115" s="25"/>
      <c r="J115" s="25"/>
      <c r="K115" s="25"/>
      <c r="L115" s="25"/>
      <c r="M115" s="25"/>
      <c r="N115" s="308"/>
      <c r="O115" s="25"/>
      <c r="P115" s="25"/>
      <c r="Q115" s="25"/>
      <c r="R115" s="25"/>
      <c r="S115" s="25"/>
      <c r="T115" s="25"/>
      <c r="U115" s="25"/>
      <c r="V115" s="25"/>
      <c r="W115" s="25"/>
      <c r="X115" s="25"/>
      <c r="Y115" s="25"/>
      <c r="Z115" s="27"/>
      <c r="AA115" s="27"/>
      <c r="AB115" s="27"/>
      <c r="AC115" s="27"/>
      <c r="AD115" s="27"/>
      <c r="AE115" s="27"/>
      <c r="AF115" s="27"/>
      <c r="AG115" s="27"/>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138"/>
      <c r="BL115" s="25"/>
      <c r="BM115" s="25"/>
      <c r="BN115" s="25"/>
      <c r="BO115" s="25"/>
      <c r="BP115" s="25"/>
      <c r="BQ115" s="25"/>
      <c r="BR115" s="25"/>
      <c r="BS115" s="25"/>
    </row>
    <row r="116" spans="2:71" ht="33.75" customHeight="1">
      <c r="B116" s="25"/>
      <c r="C116" s="26"/>
      <c r="D116" s="25"/>
      <c r="E116" s="138"/>
      <c r="F116" s="25"/>
      <c r="G116" s="25"/>
      <c r="H116" s="25"/>
      <c r="I116" s="25"/>
      <c r="J116" s="25"/>
      <c r="K116" s="25"/>
      <c r="L116" s="25"/>
      <c r="M116" s="25"/>
      <c r="N116" s="308"/>
      <c r="O116" s="25"/>
      <c r="P116" s="25"/>
      <c r="Q116" s="25"/>
      <c r="R116" s="25"/>
      <c r="S116" s="25"/>
      <c r="T116" s="25"/>
      <c r="U116" s="25"/>
      <c r="V116" s="25"/>
      <c r="W116" s="25"/>
      <c r="X116" s="25"/>
      <c r="Y116" s="25"/>
      <c r="Z116" s="27"/>
      <c r="AA116" s="27"/>
      <c r="AB116" s="27"/>
      <c r="AC116" s="27"/>
      <c r="AD116" s="27"/>
      <c r="AE116" s="27"/>
      <c r="AF116" s="27"/>
      <c r="AG116" s="27"/>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138"/>
      <c r="BL116" s="25"/>
      <c r="BM116" s="25"/>
      <c r="BN116" s="25"/>
      <c r="BO116" s="25"/>
      <c r="BP116" s="25"/>
      <c r="BQ116" s="25"/>
      <c r="BR116" s="25"/>
      <c r="BS116" s="25"/>
    </row>
    <row r="117" spans="2:71" ht="33.75" customHeight="1">
      <c r="B117" s="25"/>
      <c r="C117" s="26"/>
      <c r="D117" s="25"/>
      <c r="E117" s="138"/>
      <c r="F117" s="25"/>
      <c r="G117" s="25"/>
      <c r="H117" s="25"/>
      <c r="I117" s="25"/>
      <c r="J117" s="25"/>
      <c r="K117" s="25"/>
      <c r="L117" s="25"/>
      <c r="M117" s="25"/>
      <c r="N117" s="308"/>
      <c r="O117" s="25"/>
      <c r="P117" s="25"/>
      <c r="Q117" s="25"/>
      <c r="R117" s="25"/>
      <c r="S117" s="25"/>
      <c r="T117" s="25"/>
      <c r="U117" s="25"/>
      <c r="V117" s="25"/>
      <c r="W117" s="25"/>
      <c r="X117" s="25"/>
      <c r="Y117" s="25"/>
      <c r="Z117" s="27"/>
      <c r="AA117" s="27"/>
      <c r="AB117" s="27"/>
      <c r="AC117" s="27"/>
      <c r="AD117" s="27"/>
      <c r="AE117" s="27"/>
      <c r="AF117" s="27"/>
      <c r="AG117" s="27"/>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138"/>
      <c r="BL117" s="25"/>
      <c r="BM117" s="25"/>
      <c r="BN117" s="25"/>
      <c r="BO117" s="25"/>
      <c r="BP117" s="25"/>
      <c r="BQ117" s="25"/>
      <c r="BR117" s="25"/>
      <c r="BS117" s="25"/>
    </row>
    <row r="118" spans="2:71" ht="33.75" customHeight="1">
      <c r="B118" s="25"/>
      <c r="C118" s="26"/>
      <c r="D118" s="25"/>
      <c r="E118" s="138"/>
      <c r="F118" s="25"/>
      <c r="G118" s="25"/>
      <c r="H118" s="25"/>
      <c r="I118" s="25"/>
      <c r="J118" s="25"/>
      <c r="K118" s="25"/>
      <c r="L118" s="25"/>
      <c r="M118" s="25"/>
      <c r="N118" s="308"/>
      <c r="O118" s="25"/>
      <c r="P118" s="25"/>
      <c r="Q118" s="25"/>
      <c r="R118" s="25"/>
      <c r="S118" s="25"/>
      <c r="T118" s="25"/>
      <c r="U118" s="25"/>
      <c r="V118" s="25"/>
      <c r="W118" s="25"/>
      <c r="X118" s="25"/>
      <c r="Y118" s="25"/>
      <c r="Z118" s="27"/>
      <c r="AA118" s="27"/>
      <c r="AB118" s="27"/>
      <c r="AC118" s="27"/>
      <c r="AD118" s="27"/>
      <c r="AE118" s="27"/>
      <c r="AF118" s="27"/>
      <c r="AG118" s="27"/>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138"/>
      <c r="BL118" s="25"/>
      <c r="BM118" s="25"/>
      <c r="BN118" s="25"/>
      <c r="BO118" s="25"/>
      <c r="BP118" s="25"/>
      <c r="BQ118" s="25"/>
      <c r="BR118" s="25"/>
      <c r="BS118" s="25"/>
    </row>
    <row r="119" spans="2:71" ht="33.75" customHeight="1">
      <c r="B119" s="25"/>
      <c r="C119" s="26"/>
      <c r="D119" s="25"/>
      <c r="E119" s="138"/>
      <c r="F119" s="25"/>
      <c r="G119" s="25"/>
      <c r="H119" s="25"/>
      <c r="I119" s="25"/>
      <c r="J119" s="25"/>
      <c r="K119" s="25"/>
      <c r="L119" s="25"/>
      <c r="M119" s="25"/>
      <c r="N119" s="308"/>
      <c r="O119" s="25"/>
      <c r="P119" s="25"/>
      <c r="Q119" s="25"/>
      <c r="R119" s="25"/>
      <c r="S119" s="25"/>
      <c r="T119" s="25"/>
      <c r="U119" s="25"/>
      <c r="V119" s="25"/>
      <c r="W119" s="25"/>
      <c r="X119" s="25"/>
      <c r="Y119" s="25"/>
      <c r="Z119" s="27"/>
      <c r="AA119" s="27"/>
      <c r="AB119" s="27"/>
      <c r="AC119" s="27"/>
      <c r="AD119" s="27"/>
      <c r="AE119" s="27"/>
      <c r="AF119" s="27"/>
      <c r="AG119" s="27"/>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138"/>
      <c r="BL119" s="25"/>
      <c r="BM119" s="25"/>
      <c r="BN119" s="25"/>
      <c r="BO119" s="25"/>
      <c r="BP119" s="25"/>
      <c r="BQ119" s="25"/>
      <c r="BR119" s="25"/>
      <c r="BS119" s="25"/>
    </row>
    <row r="120" spans="2:71" ht="33.75" customHeight="1">
      <c r="B120" s="25"/>
      <c r="C120" s="26"/>
      <c r="D120" s="25"/>
      <c r="E120" s="138"/>
      <c r="F120" s="25"/>
      <c r="G120" s="25"/>
      <c r="H120" s="25"/>
      <c r="I120" s="25"/>
      <c r="J120" s="25"/>
      <c r="K120" s="25"/>
      <c r="L120" s="25"/>
      <c r="M120" s="25"/>
      <c r="N120" s="308"/>
      <c r="O120" s="25"/>
      <c r="P120" s="25"/>
      <c r="Q120" s="25"/>
      <c r="R120" s="25"/>
      <c r="S120" s="25"/>
      <c r="T120" s="25"/>
      <c r="U120" s="25"/>
      <c r="V120" s="25"/>
      <c r="W120" s="25"/>
      <c r="X120" s="25"/>
      <c r="Y120" s="25"/>
      <c r="Z120" s="27"/>
      <c r="AA120" s="27"/>
      <c r="AB120" s="27"/>
      <c r="AC120" s="27"/>
      <c r="AD120" s="27"/>
      <c r="AE120" s="27"/>
      <c r="AF120" s="27"/>
      <c r="AG120" s="27"/>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138"/>
      <c r="BL120" s="25"/>
      <c r="BM120" s="25"/>
      <c r="BN120" s="25"/>
      <c r="BO120" s="25"/>
      <c r="BP120" s="25"/>
      <c r="BQ120" s="25"/>
      <c r="BR120" s="25"/>
      <c r="BS120" s="25"/>
    </row>
    <row r="121" spans="2:71" ht="33.75" customHeight="1">
      <c r="B121" s="25"/>
      <c r="C121" s="26"/>
      <c r="D121" s="25"/>
      <c r="E121" s="138"/>
      <c r="F121" s="25"/>
      <c r="G121" s="25"/>
      <c r="H121" s="25"/>
      <c r="I121" s="25"/>
      <c r="J121" s="25"/>
      <c r="K121" s="25"/>
      <c r="L121" s="25"/>
      <c r="M121" s="25"/>
      <c r="N121" s="308"/>
      <c r="O121" s="25"/>
      <c r="P121" s="25"/>
      <c r="Q121" s="25"/>
      <c r="R121" s="25"/>
      <c r="S121" s="25"/>
      <c r="T121" s="25"/>
      <c r="U121" s="25"/>
      <c r="V121" s="25"/>
      <c r="W121" s="25"/>
      <c r="X121" s="25"/>
      <c r="Y121" s="25"/>
      <c r="Z121" s="27"/>
      <c r="AA121" s="27"/>
      <c r="AB121" s="27"/>
      <c r="AC121" s="27"/>
      <c r="AD121" s="27"/>
      <c r="AE121" s="27"/>
      <c r="AF121" s="27"/>
      <c r="AG121" s="27"/>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138"/>
      <c r="BL121" s="25"/>
      <c r="BM121" s="25"/>
      <c r="BN121" s="25"/>
      <c r="BO121" s="25"/>
      <c r="BP121" s="25"/>
      <c r="BQ121" s="25"/>
      <c r="BR121" s="25"/>
      <c r="BS121" s="25"/>
    </row>
    <row r="122" spans="2:71" ht="33.75" customHeight="1">
      <c r="B122" s="25"/>
      <c r="C122" s="26"/>
      <c r="D122" s="25"/>
      <c r="E122" s="138"/>
      <c r="F122" s="25"/>
      <c r="G122" s="25"/>
      <c r="H122" s="25"/>
      <c r="I122" s="25"/>
      <c r="J122" s="25"/>
      <c r="K122" s="25"/>
      <c r="L122" s="25"/>
      <c r="M122" s="25"/>
      <c r="N122" s="308"/>
      <c r="O122" s="25"/>
      <c r="P122" s="25"/>
      <c r="Q122" s="25"/>
      <c r="R122" s="25"/>
      <c r="S122" s="25"/>
      <c r="T122" s="25"/>
      <c r="U122" s="25"/>
      <c r="V122" s="25"/>
      <c r="W122" s="25"/>
      <c r="X122" s="25"/>
      <c r="Y122" s="25"/>
      <c r="Z122" s="27"/>
      <c r="AA122" s="27"/>
      <c r="AB122" s="27"/>
      <c r="AC122" s="27"/>
      <c r="AD122" s="27"/>
      <c r="AE122" s="27"/>
      <c r="AF122" s="27"/>
      <c r="AG122" s="27"/>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138"/>
      <c r="BL122" s="25"/>
      <c r="BM122" s="25"/>
      <c r="BN122" s="25"/>
      <c r="BO122" s="25"/>
      <c r="BP122" s="25"/>
      <c r="BQ122" s="25"/>
      <c r="BR122" s="25"/>
      <c r="BS122" s="25"/>
    </row>
    <row r="123" spans="2:71" ht="33.75" customHeight="1">
      <c r="B123" s="25"/>
      <c r="C123" s="26"/>
      <c r="D123" s="25"/>
      <c r="E123" s="138"/>
      <c r="F123" s="25"/>
      <c r="G123" s="25"/>
      <c r="H123" s="25"/>
      <c r="I123" s="25"/>
      <c r="J123" s="25"/>
      <c r="K123" s="25"/>
      <c r="L123" s="25"/>
      <c r="M123" s="25"/>
      <c r="N123" s="308"/>
      <c r="O123" s="25"/>
      <c r="P123" s="25"/>
      <c r="Q123" s="25"/>
      <c r="R123" s="25"/>
      <c r="S123" s="25"/>
      <c r="T123" s="25"/>
      <c r="U123" s="25"/>
      <c r="V123" s="25"/>
      <c r="W123" s="25"/>
      <c r="X123" s="25"/>
      <c r="Y123" s="25"/>
      <c r="Z123" s="27"/>
      <c r="AA123" s="27"/>
      <c r="AB123" s="27"/>
      <c r="AC123" s="27"/>
      <c r="AD123" s="27"/>
      <c r="AE123" s="27"/>
      <c r="AF123" s="27"/>
      <c r="AG123" s="27"/>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138"/>
      <c r="BL123" s="25"/>
      <c r="BM123" s="25"/>
      <c r="BN123" s="25"/>
      <c r="BO123" s="25"/>
      <c r="BP123" s="25"/>
      <c r="BQ123" s="25"/>
      <c r="BR123" s="25"/>
      <c r="BS123" s="25"/>
    </row>
    <row r="124" spans="2:71" ht="33.75" customHeight="1">
      <c r="B124" s="25"/>
      <c r="C124" s="26"/>
      <c r="D124" s="25"/>
      <c r="E124" s="138"/>
      <c r="F124" s="25"/>
      <c r="G124" s="25"/>
      <c r="H124" s="25"/>
      <c r="I124" s="25"/>
      <c r="J124" s="25"/>
      <c r="K124" s="25"/>
      <c r="L124" s="25"/>
      <c r="M124" s="25"/>
      <c r="N124" s="308"/>
      <c r="O124" s="25"/>
      <c r="P124" s="25"/>
      <c r="Q124" s="25"/>
      <c r="R124" s="25"/>
      <c r="S124" s="25"/>
      <c r="T124" s="25"/>
      <c r="U124" s="25"/>
      <c r="V124" s="25"/>
      <c r="W124" s="25"/>
      <c r="X124" s="25"/>
      <c r="Y124" s="25"/>
      <c r="Z124" s="27"/>
      <c r="AA124" s="27"/>
      <c r="AB124" s="27"/>
      <c r="AC124" s="27"/>
      <c r="AD124" s="27"/>
      <c r="AE124" s="27"/>
      <c r="AF124" s="27"/>
      <c r="AG124" s="27"/>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138"/>
      <c r="BL124" s="25"/>
      <c r="BM124" s="25"/>
      <c r="BN124" s="25"/>
      <c r="BO124" s="25"/>
      <c r="BP124" s="25"/>
      <c r="BQ124" s="25"/>
      <c r="BR124" s="25"/>
      <c r="BS124" s="25"/>
    </row>
    <row r="125" spans="2:71" ht="33.75" customHeight="1">
      <c r="B125" s="25"/>
      <c r="C125" s="26"/>
      <c r="D125" s="25"/>
      <c r="E125" s="138"/>
      <c r="F125" s="25"/>
      <c r="G125" s="25"/>
      <c r="H125" s="25"/>
      <c r="I125" s="25"/>
      <c r="J125" s="25"/>
      <c r="K125" s="25"/>
      <c r="L125" s="25"/>
      <c r="M125" s="25"/>
      <c r="N125" s="308"/>
      <c r="O125" s="25"/>
      <c r="P125" s="25"/>
      <c r="Q125" s="25"/>
      <c r="R125" s="25"/>
      <c r="S125" s="25"/>
      <c r="T125" s="25"/>
      <c r="U125" s="25"/>
      <c r="V125" s="25"/>
      <c r="W125" s="25"/>
      <c r="X125" s="25"/>
      <c r="Y125" s="25"/>
      <c r="Z125" s="27"/>
      <c r="AA125" s="27"/>
      <c r="AB125" s="27"/>
      <c r="AC125" s="27"/>
      <c r="AD125" s="27"/>
      <c r="AE125" s="27"/>
      <c r="AF125" s="27"/>
      <c r="AG125" s="27"/>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138"/>
      <c r="BL125" s="25"/>
      <c r="BM125" s="25"/>
      <c r="BN125" s="25"/>
      <c r="BO125" s="25"/>
      <c r="BP125" s="25"/>
      <c r="BQ125" s="25"/>
      <c r="BR125" s="25"/>
      <c r="BS125" s="25"/>
    </row>
    <row r="126" spans="2:71" ht="33.75" customHeight="1">
      <c r="B126" s="25"/>
      <c r="C126" s="26"/>
      <c r="D126" s="25"/>
      <c r="E126" s="138"/>
      <c r="F126" s="25"/>
      <c r="G126" s="25"/>
      <c r="H126" s="25"/>
      <c r="I126" s="25"/>
      <c r="J126" s="25"/>
      <c r="K126" s="25"/>
      <c r="L126" s="25"/>
      <c r="M126" s="25"/>
      <c r="N126" s="308"/>
      <c r="O126" s="25"/>
      <c r="P126" s="25"/>
      <c r="Q126" s="25"/>
      <c r="R126" s="25"/>
      <c r="S126" s="25"/>
      <c r="T126" s="25"/>
      <c r="U126" s="25"/>
      <c r="V126" s="25"/>
      <c r="W126" s="25"/>
      <c r="X126" s="25"/>
      <c r="Y126" s="25"/>
      <c r="Z126" s="27"/>
      <c r="AA126" s="27"/>
      <c r="AB126" s="27"/>
      <c r="AC126" s="27"/>
      <c r="AD126" s="27"/>
      <c r="AE126" s="27"/>
      <c r="AF126" s="27"/>
      <c r="AG126" s="27"/>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138"/>
      <c r="BL126" s="25"/>
      <c r="BM126" s="25"/>
      <c r="BN126" s="25"/>
      <c r="BO126" s="25"/>
      <c r="BP126" s="25"/>
      <c r="BQ126" s="25"/>
      <c r="BR126" s="25"/>
      <c r="BS126" s="25"/>
    </row>
    <row r="127" spans="2:71" ht="33.75" customHeight="1">
      <c r="B127" s="25"/>
      <c r="C127" s="26"/>
      <c r="D127" s="25"/>
      <c r="E127" s="138"/>
      <c r="F127" s="25"/>
      <c r="G127" s="25"/>
      <c r="H127" s="25"/>
      <c r="I127" s="25"/>
      <c r="J127" s="25"/>
      <c r="K127" s="25"/>
      <c r="L127" s="25"/>
      <c r="M127" s="25"/>
      <c r="N127" s="308"/>
      <c r="O127" s="25"/>
      <c r="P127" s="25"/>
      <c r="Q127" s="25"/>
      <c r="R127" s="25"/>
      <c r="S127" s="25"/>
      <c r="T127" s="25"/>
      <c r="U127" s="25"/>
      <c r="V127" s="25"/>
      <c r="W127" s="25"/>
      <c r="X127" s="25"/>
      <c r="Y127" s="25"/>
      <c r="Z127" s="27"/>
      <c r="AA127" s="27"/>
      <c r="AB127" s="27"/>
      <c r="AC127" s="27"/>
      <c r="AD127" s="27"/>
      <c r="AE127" s="27"/>
      <c r="AF127" s="27"/>
      <c r="AG127" s="27"/>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138"/>
      <c r="BL127" s="25"/>
      <c r="BM127" s="25"/>
      <c r="BN127" s="25"/>
      <c r="BO127" s="25"/>
      <c r="BP127" s="25"/>
      <c r="BQ127" s="25"/>
      <c r="BR127" s="25"/>
      <c r="BS127" s="25"/>
    </row>
    <row r="128" spans="2:71" ht="33.75" customHeight="1">
      <c r="B128" s="25"/>
      <c r="C128" s="26"/>
      <c r="D128" s="25"/>
      <c r="E128" s="138"/>
      <c r="F128" s="25"/>
      <c r="G128" s="25"/>
      <c r="H128" s="25"/>
      <c r="I128" s="25"/>
      <c r="J128" s="25"/>
      <c r="K128" s="25"/>
      <c r="L128" s="25"/>
      <c r="M128" s="25"/>
      <c r="N128" s="308"/>
      <c r="O128" s="25"/>
      <c r="P128" s="25"/>
      <c r="Q128" s="25"/>
      <c r="R128" s="25"/>
      <c r="S128" s="25"/>
      <c r="T128" s="25"/>
      <c r="U128" s="25"/>
      <c r="V128" s="25"/>
      <c r="W128" s="25"/>
      <c r="X128" s="25"/>
      <c r="Y128" s="25"/>
      <c r="Z128" s="27"/>
      <c r="AA128" s="27"/>
      <c r="AB128" s="27"/>
      <c r="AC128" s="27"/>
      <c r="AD128" s="27"/>
      <c r="AE128" s="27"/>
      <c r="AF128" s="27"/>
      <c r="AG128" s="27"/>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138"/>
      <c r="BL128" s="25"/>
      <c r="BM128" s="25"/>
      <c r="BN128" s="25"/>
      <c r="BO128" s="25"/>
      <c r="BP128" s="25"/>
      <c r="BQ128" s="25"/>
      <c r="BR128" s="25"/>
      <c r="BS128" s="25"/>
    </row>
    <row r="129" spans="2:71" ht="33.75" customHeight="1">
      <c r="B129" s="25"/>
      <c r="C129" s="26"/>
      <c r="D129" s="25"/>
      <c r="E129" s="138"/>
      <c r="F129" s="25"/>
      <c r="G129" s="25"/>
      <c r="H129" s="25"/>
      <c r="I129" s="25"/>
      <c r="J129" s="25"/>
      <c r="K129" s="25"/>
      <c r="L129" s="25"/>
      <c r="M129" s="25"/>
      <c r="N129" s="308"/>
      <c r="O129" s="25"/>
      <c r="P129" s="25"/>
      <c r="Q129" s="25"/>
      <c r="R129" s="25"/>
      <c r="S129" s="25"/>
      <c r="T129" s="25"/>
      <c r="U129" s="25"/>
      <c r="V129" s="25"/>
      <c r="W129" s="25"/>
      <c r="X129" s="25"/>
      <c r="Y129" s="25"/>
      <c r="Z129" s="27"/>
      <c r="AA129" s="27"/>
      <c r="AB129" s="27"/>
      <c r="AC129" s="27"/>
      <c r="AD129" s="27"/>
      <c r="AE129" s="27"/>
      <c r="AF129" s="27"/>
      <c r="AG129" s="27"/>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138"/>
      <c r="BL129" s="25"/>
      <c r="BM129" s="25"/>
      <c r="BN129" s="25"/>
      <c r="BO129" s="25"/>
      <c r="BP129" s="25"/>
      <c r="BQ129" s="25"/>
      <c r="BR129" s="25"/>
      <c r="BS129" s="25"/>
    </row>
    <row r="130" spans="2:71" ht="33.75" customHeight="1">
      <c r="B130" s="25"/>
      <c r="C130" s="26"/>
      <c r="D130" s="25"/>
      <c r="E130" s="138"/>
      <c r="F130" s="25"/>
      <c r="G130" s="25"/>
      <c r="H130" s="25"/>
      <c r="I130" s="25"/>
      <c r="J130" s="25"/>
      <c r="K130" s="25"/>
      <c r="L130" s="25"/>
      <c r="M130" s="25"/>
      <c r="N130" s="308"/>
      <c r="O130" s="25"/>
      <c r="P130" s="25"/>
      <c r="Q130" s="25"/>
      <c r="R130" s="25"/>
      <c r="S130" s="25"/>
      <c r="T130" s="25"/>
      <c r="U130" s="25"/>
      <c r="V130" s="25"/>
      <c r="W130" s="25"/>
      <c r="X130" s="25"/>
      <c r="Y130" s="25"/>
      <c r="Z130" s="27"/>
      <c r="AA130" s="27"/>
      <c r="AB130" s="27"/>
      <c r="AC130" s="27"/>
      <c r="AD130" s="27"/>
      <c r="AE130" s="27"/>
      <c r="AF130" s="27"/>
      <c r="AG130" s="27"/>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138"/>
      <c r="BL130" s="25"/>
      <c r="BM130" s="25"/>
      <c r="BN130" s="25"/>
      <c r="BO130" s="25"/>
      <c r="BP130" s="25"/>
      <c r="BQ130" s="25"/>
      <c r="BR130" s="25"/>
      <c r="BS130" s="25"/>
    </row>
    <row r="131" spans="2:71" ht="33.75" customHeight="1">
      <c r="B131" s="25"/>
      <c r="C131" s="26"/>
      <c r="D131" s="25"/>
      <c r="E131" s="138"/>
      <c r="F131" s="25"/>
      <c r="G131" s="25"/>
      <c r="H131" s="25"/>
      <c r="I131" s="25"/>
      <c r="J131" s="25"/>
      <c r="K131" s="25"/>
      <c r="L131" s="25"/>
      <c r="M131" s="25"/>
      <c r="N131" s="308"/>
      <c r="O131" s="25"/>
      <c r="P131" s="25"/>
      <c r="Q131" s="25"/>
      <c r="R131" s="25"/>
      <c r="S131" s="25"/>
      <c r="T131" s="25"/>
      <c r="U131" s="25"/>
      <c r="V131" s="25"/>
      <c r="W131" s="25"/>
      <c r="X131" s="25"/>
      <c r="Y131" s="25"/>
      <c r="Z131" s="27"/>
      <c r="AA131" s="27"/>
      <c r="AB131" s="27"/>
      <c r="AC131" s="27"/>
      <c r="AD131" s="27"/>
      <c r="AE131" s="27"/>
      <c r="AF131" s="27"/>
      <c r="AG131" s="27"/>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138"/>
      <c r="BL131" s="25"/>
      <c r="BM131" s="25"/>
      <c r="BN131" s="25"/>
      <c r="BO131" s="25"/>
      <c r="BP131" s="25"/>
      <c r="BQ131" s="25"/>
      <c r="BR131" s="25"/>
      <c r="BS131" s="25"/>
    </row>
    <row r="132" spans="2:71" ht="33.75" customHeight="1">
      <c r="B132" s="25"/>
      <c r="C132" s="26"/>
      <c r="D132" s="25"/>
      <c r="E132" s="138"/>
      <c r="F132" s="25"/>
      <c r="G132" s="25"/>
      <c r="H132" s="25"/>
      <c r="I132" s="25"/>
      <c r="J132" s="25"/>
      <c r="K132" s="25"/>
      <c r="L132" s="25"/>
      <c r="M132" s="25"/>
      <c r="N132" s="308"/>
      <c r="O132" s="25"/>
      <c r="P132" s="25"/>
      <c r="Q132" s="25"/>
      <c r="R132" s="25"/>
      <c r="S132" s="25"/>
      <c r="T132" s="25"/>
      <c r="U132" s="25"/>
      <c r="V132" s="25"/>
      <c r="W132" s="25"/>
      <c r="X132" s="25"/>
      <c r="Y132" s="25"/>
      <c r="Z132" s="27"/>
      <c r="AA132" s="27"/>
      <c r="AB132" s="27"/>
      <c r="AC132" s="27"/>
      <c r="AD132" s="27"/>
      <c r="AE132" s="27"/>
      <c r="AF132" s="27"/>
      <c r="AG132" s="27"/>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138"/>
      <c r="BL132" s="25"/>
      <c r="BM132" s="25"/>
      <c r="BN132" s="25"/>
      <c r="BO132" s="25"/>
      <c r="BP132" s="25"/>
      <c r="BQ132" s="25"/>
      <c r="BR132" s="25"/>
      <c r="BS132" s="25"/>
    </row>
    <row r="133" spans="2:71" ht="33.75" customHeight="1">
      <c r="B133" s="25"/>
      <c r="C133" s="26"/>
      <c r="D133" s="25"/>
      <c r="E133" s="138"/>
      <c r="F133" s="25"/>
      <c r="G133" s="25"/>
      <c r="H133" s="25"/>
      <c r="I133" s="25"/>
      <c r="J133" s="25"/>
      <c r="K133" s="25"/>
      <c r="L133" s="25"/>
      <c r="M133" s="25"/>
      <c r="N133" s="308"/>
      <c r="O133" s="25"/>
      <c r="P133" s="25"/>
      <c r="Q133" s="25"/>
      <c r="R133" s="25"/>
      <c r="S133" s="25"/>
      <c r="T133" s="25"/>
      <c r="U133" s="25"/>
      <c r="V133" s="25"/>
      <c r="W133" s="25"/>
      <c r="X133" s="25"/>
      <c r="Y133" s="25"/>
      <c r="Z133" s="27"/>
      <c r="AA133" s="27"/>
      <c r="AB133" s="27"/>
      <c r="AC133" s="27"/>
      <c r="AD133" s="27"/>
      <c r="AE133" s="27"/>
      <c r="AF133" s="27"/>
      <c r="AG133" s="27"/>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138"/>
      <c r="BL133" s="25"/>
      <c r="BM133" s="25"/>
      <c r="BN133" s="25"/>
      <c r="BO133" s="25"/>
      <c r="BP133" s="25"/>
      <c r="BQ133" s="25"/>
      <c r="BR133" s="25"/>
      <c r="BS133" s="25"/>
    </row>
    <row r="134" spans="2:71" ht="33.75" customHeight="1">
      <c r="B134" s="25"/>
      <c r="C134" s="26"/>
      <c r="D134" s="25"/>
      <c r="E134" s="138"/>
      <c r="F134" s="25"/>
      <c r="G134" s="25"/>
      <c r="H134" s="25"/>
      <c r="I134" s="25"/>
      <c r="J134" s="25"/>
      <c r="K134" s="25"/>
      <c r="L134" s="25"/>
      <c r="M134" s="25"/>
      <c r="N134" s="308"/>
      <c r="O134" s="25"/>
      <c r="P134" s="25"/>
      <c r="Q134" s="25"/>
      <c r="R134" s="25"/>
      <c r="S134" s="25"/>
      <c r="T134" s="25"/>
      <c r="U134" s="25"/>
      <c r="V134" s="25"/>
      <c r="W134" s="25"/>
      <c r="X134" s="25"/>
      <c r="Y134" s="25"/>
      <c r="Z134" s="27"/>
      <c r="AA134" s="27"/>
      <c r="AB134" s="27"/>
      <c r="AC134" s="27"/>
      <c r="AD134" s="27"/>
      <c r="AE134" s="27"/>
      <c r="AF134" s="27"/>
      <c r="AG134" s="27"/>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138"/>
      <c r="BL134" s="25"/>
      <c r="BM134" s="25"/>
      <c r="BN134" s="25"/>
      <c r="BO134" s="25"/>
      <c r="BP134" s="25"/>
      <c r="BQ134" s="25"/>
      <c r="BR134" s="25"/>
      <c r="BS134" s="25"/>
    </row>
    <row r="135" spans="2:71" ht="33.75" customHeight="1">
      <c r="B135" s="25"/>
      <c r="C135" s="26"/>
      <c r="D135" s="25"/>
      <c r="E135" s="138"/>
      <c r="F135" s="25"/>
      <c r="G135" s="25"/>
      <c r="H135" s="25"/>
      <c r="I135" s="25"/>
      <c r="J135" s="25"/>
      <c r="K135" s="25"/>
      <c r="L135" s="25"/>
      <c r="M135" s="25"/>
      <c r="N135" s="308"/>
      <c r="O135" s="25"/>
      <c r="P135" s="25"/>
      <c r="Q135" s="25"/>
      <c r="R135" s="25"/>
      <c r="S135" s="25"/>
      <c r="T135" s="25"/>
      <c r="U135" s="25"/>
      <c r="V135" s="25"/>
      <c r="W135" s="25"/>
      <c r="X135" s="25"/>
      <c r="Y135" s="25"/>
      <c r="Z135" s="27"/>
      <c r="AA135" s="27"/>
      <c r="AB135" s="27"/>
      <c r="AC135" s="27"/>
      <c r="AD135" s="27"/>
      <c r="AE135" s="27"/>
      <c r="AF135" s="27"/>
      <c r="AG135" s="27"/>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138"/>
      <c r="BL135" s="25"/>
      <c r="BM135" s="25"/>
      <c r="BN135" s="25"/>
      <c r="BO135" s="25"/>
      <c r="BP135" s="25"/>
      <c r="BQ135" s="25"/>
      <c r="BR135" s="25"/>
      <c r="BS135" s="25"/>
    </row>
    <row r="136" spans="2:71" ht="33.75" customHeight="1">
      <c r="B136" s="25"/>
      <c r="C136" s="26"/>
      <c r="D136" s="25"/>
      <c r="E136" s="138"/>
      <c r="F136" s="25"/>
      <c r="G136" s="25"/>
      <c r="H136" s="25"/>
      <c r="I136" s="25"/>
      <c r="J136" s="25"/>
      <c r="K136" s="25"/>
      <c r="L136" s="25"/>
      <c r="M136" s="25"/>
      <c r="N136" s="308"/>
      <c r="O136" s="25"/>
      <c r="P136" s="25"/>
      <c r="Q136" s="25"/>
      <c r="R136" s="25"/>
      <c r="S136" s="25"/>
      <c r="T136" s="25"/>
      <c r="U136" s="25"/>
      <c r="V136" s="25"/>
      <c r="W136" s="25"/>
      <c r="X136" s="25"/>
      <c r="Y136" s="25"/>
      <c r="Z136" s="27"/>
      <c r="AA136" s="27"/>
      <c r="AB136" s="27"/>
      <c r="AC136" s="27"/>
      <c r="AD136" s="27"/>
      <c r="AE136" s="27"/>
      <c r="AF136" s="27"/>
      <c r="AG136" s="27"/>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138"/>
      <c r="BL136" s="25"/>
      <c r="BM136" s="25"/>
      <c r="BN136" s="25"/>
      <c r="BO136" s="25"/>
      <c r="BP136" s="25"/>
      <c r="BQ136" s="25"/>
      <c r="BR136" s="25"/>
      <c r="BS136" s="25"/>
    </row>
    <row r="137" spans="2:71" ht="33.75" customHeight="1">
      <c r="B137" s="25"/>
      <c r="C137" s="26"/>
      <c r="D137" s="25"/>
      <c r="E137" s="138"/>
      <c r="F137" s="25"/>
      <c r="G137" s="25"/>
      <c r="H137" s="25"/>
      <c r="I137" s="25"/>
      <c r="J137" s="25"/>
      <c r="K137" s="25"/>
      <c r="L137" s="25"/>
      <c r="M137" s="25"/>
      <c r="N137" s="308"/>
      <c r="O137" s="25"/>
      <c r="P137" s="25"/>
      <c r="Q137" s="25"/>
      <c r="R137" s="25"/>
      <c r="S137" s="25"/>
      <c r="T137" s="25"/>
      <c r="U137" s="25"/>
      <c r="V137" s="25"/>
      <c r="W137" s="25"/>
      <c r="X137" s="25"/>
      <c r="Y137" s="25"/>
      <c r="Z137" s="27"/>
      <c r="AA137" s="27"/>
      <c r="AB137" s="27"/>
      <c r="AC137" s="27"/>
      <c r="AD137" s="27"/>
      <c r="AE137" s="27"/>
      <c r="AF137" s="27"/>
      <c r="AG137" s="27"/>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138"/>
      <c r="BL137" s="25"/>
      <c r="BM137" s="25"/>
      <c r="BN137" s="25"/>
      <c r="BO137" s="25"/>
      <c r="BP137" s="25"/>
      <c r="BQ137" s="25"/>
      <c r="BR137" s="25"/>
      <c r="BS137" s="25"/>
    </row>
    <row r="138" spans="2:71" ht="33.75" customHeight="1">
      <c r="B138" s="25"/>
      <c r="C138" s="26"/>
      <c r="D138" s="25"/>
      <c r="E138" s="138"/>
      <c r="F138" s="25"/>
      <c r="G138" s="25"/>
      <c r="H138" s="25"/>
      <c r="I138" s="25"/>
      <c r="J138" s="25"/>
      <c r="K138" s="25"/>
      <c r="L138" s="25"/>
      <c r="M138" s="25"/>
      <c r="N138" s="308"/>
      <c r="O138" s="25"/>
      <c r="P138" s="25"/>
      <c r="Q138" s="25"/>
      <c r="R138" s="25"/>
      <c r="S138" s="25"/>
      <c r="T138" s="25"/>
      <c r="U138" s="25"/>
      <c r="V138" s="25"/>
      <c r="W138" s="25"/>
      <c r="X138" s="25"/>
      <c r="Y138" s="25"/>
      <c r="Z138" s="27"/>
      <c r="AA138" s="27"/>
      <c r="AB138" s="27"/>
      <c r="AC138" s="27"/>
      <c r="AD138" s="27"/>
      <c r="AE138" s="27"/>
      <c r="AF138" s="27"/>
      <c r="AG138" s="27"/>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138"/>
      <c r="BL138" s="25"/>
      <c r="BM138" s="25"/>
      <c r="BN138" s="25"/>
      <c r="BO138" s="25"/>
      <c r="BP138" s="25"/>
      <c r="BQ138" s="25"/>
      <c r="BR138" s="25"/>
      <c r="BS138" s="25"/>
    </row>
    <row r="139" spans="2:71" ht="33.75" customHeight="1">
      <c r="B139" s="25"/>
      <c r="C139" s="26"/>
      <c r="D139" s="25"/>
      <c r="E139" s="138"/>
      <c r="F139" s="25"/>
      <c r="G139" s="25"/>
      <c r="H139" s="25"/>
      <c r="I139" s="25"/>
      <c r="J139" s="25"/>
      <c r="K139" s="25"/>
      <c r="L139" s="25"/>
      <c r="M139" s="25"/>
      <c r="N139" s="308"/>
      <c r="O139" s="25"/>
      <c r="P139" s="25"/>
      <c r="Q139" s="25"/>
      <c r="R139" s="25"/>
      <c r="S139" s="25"/>
      <c r="T139" s="25"/>
      <c r="U139" s="25"/>
      <c r="V139" s="25"/>
      <c r="W139" s="25"/>
      <c r="X139" s="25"/>
      <c r="Y139" s="25"/>
      <c r="Z139" s="27"/>
      <c r="AA139" s="27"/>
      <c r="AB139" s="27"/>
      <c r="AC139" s="27"/>
      <c r="AD139" s="27"/>
      <c r="AE139" s="27"/>
      <c r="AF139" s="27"/>
      <c r="AG139" s="27"/>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138"/>
      <c r="BL139" s="25"/>
      <c r="BM139" s="25"/>
      <c r="BN139" s="25"/>
      <c r="BO139" s="25"/>
      <c r="BP139" s="25"/>
      <c r="BQ139" s="25"/>
      <c r="BR139" s="25"/>
      <c r="BS139" s="25"/>
    </row>
    <row r="140" spans="2:71" ht="33.75" customHeight="1">
      <c r="B140" s="25"/>
      <c r="C140" s="26"/>
      <c r="D140" s="25"/>
      <c r="E140" s="138"/>
      <c r="F140" s="25"/>
      <c r="G140" s="25"/>
      <c r="H140" s="25"/>
      <c r="I140" s="25"/>
      <c r="J140" s="25"/>
      <c r="K140" s="25"/>
      <c r="L140" s="25"/>
      <c r="M140" s="25"/>
      <c r="N140" s="308"/>
      <c r="O140" s="25"/>
      <c r="P140" s="25"/>
      <c r="Q140" s="25"/>
      <c r="R140" s="25"/>
      <c r="S140" s="25"/>
      <c r="T140" s="25"/>
      <c r="U140" s="25"/>
      <c r="V140" s="25"/>
      <c r="W140" s="25"/>
      <c r="X140" s="25"/>
      <c r="Y140" s="25"/>
      <c r="Z140" s="27"/>
      <c r="AA140" s="27"/>
      <c r="AB140" s="27"/>
      <c r="AC140" s="27"/>
      <c r="AD140" s="27"/>
      <c r="AE140" s="27"/>
      <c r="AF140" s="27"/>
      <c r="AG140" s="27"/>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138"/>
      <c r="BL140" s="25"/>
      <c r="BM140" s="25"/>
      <c r="BN140" s="25"/>
      <c r="BO140" s="25"/>
      <c r="BP140" s="25"/>
      <c r="BQ140" s="25"/>
      <c r="BR140" s="25"/>
      <c r="BS140" s="25"/>
    </row>
    <row r="141" spans="2:71" ht="33.75" customHeight="1">
      <c r="B141" s="25"/>
      <c r="C141" s="26"/>
      <c r="D141" s="25"/>
      <c r="E141" s="138"/>
      <c r="F141" s="25"/>
      <c r="G141" s="25"/>
      <c r="H141" s="25"/>
      <c r="I141" s="25"/>
      <c r="J141" s="25"/>
      <c r="K141" s="25"/>
      <c r="L141" s="25"/>
      <c r="M141" s="25"/>
      <c r="N141" s="308"/>
      <c r="O141" s="25"/>
      <c r="P141" s="25"/>
      <c r="Q141" s="25"/>
      <c r="R141" s="25"/>
      <c r="S141" s="25"/>
      <c r="T141" s="25"/>
      <c r="U141" s="25"/>
      <c r="V141" s="25"/>
      <c r="W141" s="25"/>
      <c r="X141" s="25"/>
      <c r="Y141" s="25"/>
      <c r="Z141" s="27"/>
      <c r="AA141" s="27"/>
      <c r="AB141" s="27"/>
      <c r="AC141" s="27"/>
      <c r="AD141" s="27"/>
      <c r="AE141" s="27"/>
      <c r="AF141" s="27"/>
      <c r="AG141" s="27"/>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138"/>
      <c r="BL141" s="25"/>
      <c r="BM141" s="25"/>
      <c r="BN141" s="25"/>
      <c r="BO141" s="25"/>
      <c r="BP141" s="25"/>
      <c r="BQ141" s="25"/>
      <c r="BR141" s="25"/>
      <c r="BS141" s="25"/>
    </row>
    <row r="142" spans="2:71" ht="33.75" customHeight="1">
      <c r="B142" s="25"/>
      <c r="C142" s="26"/>
      <c r="D142" s="25"/>
      <c r="E142" s="138"/>
      <c r="F142" s="25"/>
      <c r="G142" s="25"/>
      <c r="H142" s="25"/>
      <c r="I142" s="25"/>
      <c r="J142" s="25"/>
      <c r="K142" s="25"/>
      <c r="L142" s="25"/>
      <c r="M142" s="25"/>
      <c r="N142" s="308"/>
      <c r="O142" s="25"/>
      <c r="P142" s="25"/>
      <c r="Q142" s="25"/>
      <c r="R142" s="25"/>
      <c r="S142" s="25"/>
      <c r="T142" s="25"/>
      <c r="U142" s="25"/>
      <c r="V142" s="25"/>
      <c r="W142" s="25"/>
      <c r="X142" s="25"/>
      <c r="Y142" s="25"/>
      <c r="Z142" s="27"/>
      <c r="AA142" s="27"/>
      <c r="AB142" s="27"/>
      <c r="AC142" s="27"/>
      <c r="AD142" s="27"/>
      <c r="AE142" s="27"/>
      <c r="AF142" s="27"/>
      <c r="AG142" s="27"/>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138"/>
      <c r="BL142" s="25"/>
      <c r="BM142" s="25"/>
      <c r="BN142" s="25"/>
      <c r="BO142" s="25"/>
      <c r="BP142" s="25"/>
      <c r="BQ142" s="25"/>
      <c r="BR142" s="25"/>
      <c r="BS142" s="25"/>
    </row>
    <row r="143" spans="2:71" ht="33.75" customHeight="1">
      <c r="B143" s="25"/>
      <c r="C143" s="26"/>
      <c r="D143" s="25"/>
      <c r="E143" s="138"/>
      <c r="F143" s="25"/>
      <c r="G143" s="25"/>
      <c r="H143" s="25"/>
      <c r="I143" s="25"/>
      <c r="J143" s="25"/>
      <c r="K143" s="25"/>
      <c r="L143" s="25"/>
      <c r="M143" s="25"/>
      <c r="N143" s="308"/>
      <c r="O143" s="25"/>
      <c r="P143" s="25"/>
      <c r="Q143" s="25"/>
      <c r="R143" s="25"/>
      <c r="S143" s="25"/>
      <c r="T143" s="25"/>
      <c r="U143" s="25"/>
      <c r="V143" s="25"/>
      <c r="W143" s="25"/>
      <c r="X143" s="25"/>
      <c r="Y143" s="25"/>
      <c r="Z143" s="27"/>
      <c r="AA143" s="27"/>
      <c r="AB143" s="27"/>
      <c r="AC143" s="27"/>
      <c r="AD143" s="27"/>
      <c r="AE143" s="27"/>
      <c r="AF143" s="27"/>
      <c r="AG143" s="27"/>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138"/>
      <c r="BL143" s="25"/>
      <c r="BM143" s="25"/>
      <c r="BN143" s="25"/>
      <c r="BO143" s="25"/>
      <c r="BP143" s="25"/>
      <c r="BQ143" s="25"/>
      <c r="BR143" s="25"/>
      <c r="BS143" s="25"/>
    </row>
    <row r="144" spans="2:71" ht="33.75" customHeight="1">
      <c r="B144" s="25"/>
      <c r="C144" s="26"/>
      <c r="D144" s="25"/>
      <c r="E144" s="138"/>
      <c r="F144" s="25"/>
      <c r="G144" s="25"/>
      <c r="H144" s="25"/>
      <c r="I144" s="25"/>
      <c r="J144" s="25"/>
      <c r="K144" s="25"/>
      <c r="L144" s="25"/>
      <c r="M144" s="25"/>
      <c r="N144" s="308"/>
      <c r="O144" s="25"/>
      <c r="P144" s="25"/>
      <c r="Q144" s="25"/>
      <c r="R144" s="25"/>
      <c r="S144" s="25"/>
      <c r="T144" s="25"/>
      <c r="U144" s="25"/>
      <c r="V144" s="25"/>
      <c r="W144" s="25"/>
      <c r="X144" s="25"/>
      <c r="Y144" s="25"/>
      <c r="Z144" s="27"/>
      <c r="AA144" s="27"/>
      <c r="AB144" s="27"/>
      <c r="AC144" s="27"/>
      <c r="AD144" s="27"/>
      <c r="AE144" s="27"/>
      <c r="AF144" s="27"/>
      <c r="AG144" s="27"/>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138"/>
      <c r="BL144" s="25"/>
      <c r="BM144" s="25"/>
      <c r="BN144" s="25"/>
      <c r="BO144" s="25"/>
      <c r="BP144" s="25"/>
      <c r="BQ144" s="25"/>
      <c r="BR144" s="25"/>
      <c r="BS144" s="25"/>
    </row>
    <row r="145" spans="2:71" ht="33.75" customHeight="1">
      <c r="B145" s="25"/>
      <c r="C145" s="26"/>
      <c r="D145" s="25"/>
      <c r="E145" s="138"/>
      <c r="F145" s="25"/>
      <c r="G145" s="25"/>
      <c r="H145" s="25"/>
      <c r="I145" s="25"/>
      <c r="J145" s="25"/>
      <c r="K145" s="25"/>
      <c r="L145" s="25"/>
      <c r="M145" s="25"/>
      <c r="N145" s="308"/>
      <c r="O145" s="25"/>
      <c r="P145" s="25"/>
      <c r="Q145" s="25"/>
      <c r="R145" s="25"/>
      <c r="S145" s="25"/>
      <c r="T145" s="25"/>
      <c r="U145" s="25"/>
      <c r="V145" s="25"/>
      <c r="W145" s="25"/>
      <c r="X145" s="25"/>
      <c r="Y145" s="25"/>
      <c r="Z145" s="27"/>
      <c r="AA145" s="27"/>
      <c r="AB145" s="27"/>
      <c r="AC145" s="27"/>
      <c r="AD145" s="27"/>
      <c r="AE145" s="27"/>
      <c r="AF145" s="27"/>
      <c r="AG145" s="27"/>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138"/>
      <c r="BL145" s="25"/>
      <c r="BM145" s="25"/>
      <c r="BN145" s="25"/>
      <c r="BO145" s="25"/>
      <c r="BP145" s="25"/>
      <c r="BQ145" s="25"/>
      <c r="BR145" s="25"/>
      <c r="BS145" s="25"/>
    </row>
    <row r="146" spans="2:71" ht="33.75" customHeight="1">
      <c r="B146" s="25"/>
      <c r="C146" s="26"/>
      <c r="D146" s="25"/>
      <c r="E146" s="138"/>
      <c r="F146" s="25"/>
      <c r="G146" s="25"/>
      <c r="H146" s="25"/>
      <c r="I146" s="25"/>
      <c r="J146" s="25"/>
      <c r="K146" s="25"/>
      <c r="L146" s="25"/>
      <c r="M146" s="25"/>
      <c r="N146" s="308"/>
      <c r="O146" s="25"/>
      <c r="P146" s="25"/>
      <c r="Q146" s="25"/>
      <c r="R146" s="25"/>
      <c r="S146" s="25"/>
      <c r="T146" s="25"/>
      <c r="U146" s="25"/>
      <c r="V146" s="25"/>
      <c r="W146" s="25"/>
      <c r="X146" s="25"/>
      <c r="Y146" s="25"/>
      <c r="Z146" s="27"/>
      <c r="AA146" s="27"/>
      <c r="AB146" s="27"/>
      <c r="AC146" s="27"/>
      <c r="AD146" s="27"/>
      <c r="AE146" s="27"/>
      <c r="AF146" s="27"/>
      <c r="AG146" s="27"/>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138"/>
      <c r="BL146" s="25"/>
      <c r="BM146" s="25"/>
      <c r="BN146" s="25"/>
      <c r="BO146" s="25"/>
      <c r="BP146" s="25"/>
      <c r="BQ146" s="25"/>
      <c r="BR146" s="25"/>
      <c r="BS146" s="25"/>
    </row>
    <row r="147" spans="2:71" ht="33.75" customHeight="1">
      <c r="B147" s="25"/>
      <c r="C147" s="26"/>
      <c r="D147" s="25"/>
      <c r="E147" s="138"/>
      <c r="F147" s="25"/>
      <c r="G147" s="25"/>
      <c r="H147" s="25"/>
      <c r="I147" s="25"/>
      <c r="J147" s="25"/>
      <c r="K147" s="25"/>
      <c r="L147" s="25"/>
      <c r="M147" s="25"/>
      <c r="N147" s="308"/>
      <c r="O147" s="25"/>
      <c r="P147" s="25"/>
      <c r="Q147" s="25"/>
      <c r="R147" s="25"/>
      <c r="S147" s="25"/>
      <c r="T147" s="25"/>
      <c r="U147" s="25"/>
      <c r="V147" s="25"/>
      <c r="W147" s="25"/>
      <c r="X147" s="25"/>
      <c r="Y147" s="25"/>
      <c r="Z147" s="27"/>
      <c r="AA147" s="27"/>
      <c r="AB147" s="27"/>
      <c r="AC147" s="27"/>
      <c r="AD147" s="27"/>
      <c r="AE147" s="27"/>
      <c r="AF147" s="27"/>
      <c r="AG147" s="27"/>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138"/>
      <c r="BL147" s="25"/>
      <c r="BM147" s="25"/>
      <c r="BN147" s="25"/>
      <c r="BO147" s="25"/>
      <c r="BP147" s="25"/>
      <c r="BQ147" s="25"/>
      <c r="BR147" s="25"/>
      <c r="BS147" s="25"/>
    </row>
    <row r="148" spans="2:71" ht="33.75" customHeight="1">
      <c r="B148" s="25"/>
      <c r="C148" s="26"/>
      <c r="D148" s="25"/>
      <c r="E148" s="138"/>
      <c r="F148" s="25"/>
      <c r="G148" s="25"/>
      <c r="H148" s="25"/>
      <c r="I148" s="25"/>
      <c r="J148" s="25"/>
      <c r="K148" s="25"/>
      <c r="L148" s="25"/>
      <c r="M148" s="25"/>
      <c r="N148" s="308"/>
      <c r="O148" s="25"/>
      <c r="P148" s="25"/>
      <c r="Q148" s="25"/>
      <c r="R148" s="25"/>
      <c r="S148" s="25"/>
      <c r="T148" s="25"/>
      <c r="U148" s="25"/>
      <c r="V148" s="25"/>
      <c r="W148" s="25"/>
      <c r="X148" s="25"/>
      <c r="Y148" s="25"/>
      <c r="Z148" s="27"/>
      <c r="AA148" s="27"/>
      <c r="AB148" s="27"/>
      <c r="AC148" s="27"/>
      <c r="AD148" s="27"/>
      <c r="AE148" s="27"/>
      <c r="AF148" s="27"/>
      <c r="AG148" s="27"/>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138"/>
      <c r="BL148" s="25"/>
      <c r="BM148" s="25"/>
      <c r="BN148" s="25"/>
      <c r="BO148" s="25"/>
      <c r="BP148" s="25"/>
      <c r="BQ148" s="25"/>
      <c r="BR148" s="25"/>
      <c r="BS148" s="25"/>
    </row>
    <row r="149" spans="2:71" ht="33.75" customHeight="1">
      <c r="B149" s="25"/>
      <c r="C149" s="26"/>
      <c r="D149" s="25"/>
      <c r="E149" s="138"/>
      <c r="F149" s="25"/>
      <c r="G149" s="25"/>
      <c r="H149" s="25"/>
      <c r="I149" s="25"/>
      <c r="J149" s="25"/>
      <c r="K149" s="25"/>
      <c r="L149" s="25"/>
      <c r="M149" s="25"/>
      <c r="N149" s="308"/>
      <c r="O149" s="25"/>
      <c r="P149" s="25"/>
      <c r="Q149" s="25"/>
      <c r="R149" s="25"/>
      <c r="S149" s="25"/>
      <c r="T149" s="25"/>
      <c r="U149" s="25"/>
      <c r="V149" s="25"/>
      <c r="W149" s="25"/>
      <c r="X149" s="25"/>
      <c r="Y149" s="25"/>
      <c r="Z149" s="27"/>
      <c r="AA149" s="27"/>
      <c r="AB149" s="27"/>
      <c r="AC149" s="27"/>
      <c r="AD149" s="27"/>
      <c r="AE149" s="27"/>
      <c r="AF149" s="27"/>
      <c r="AG149" s="27"/>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138"/>
      <c r="BL149" s="25"/>
      <c r="BM149" s="25"/>
      <c r="BN149" s="25"/>
      <c r="BO149" s="25"/>
      <c r="BP149" s="25"/>
      <c r="BQ149" s="25"/>
      <c r="BR149" s="25"/>
      <c r="BS149" s="25"/>
    </row>
    <row r="150" spans="2:71" ht="33.75" customHeight="1">
      <c r="B150" s="25"/>
      <c r="C150" s="26"/>
      <c r="D150" s="25"/>
      <c r="E150" s="138"/>
      <c r="F150" s="25"/>
      <c r="G150" s="25"/>
      <c r="H150" s="25"/>
      <c r="I150" s="25"/>
      <c r="J150" s="25"/>
      <c r="K150" s="25"/>
      <c r="L150" s="25"/>
      <c r="M150" s="25"/>
      <c r="N150" s="308"/>
      <c r="O150" s="25"/>
      <c r="P150" s="25"/>
      <c r="Q150" s="25"/>
      <c r="R150" s="25"/>
      <c r="S150" s="25"/>
      <c r="T150" s="25"/>
      <c r="U150" s="25"/>
      <c r="V150" s="25"/>
      <c r="W150" s="25"/>
      <c r="X150" s="25"/>
      <c r="Y150" s="25"/>
      <c r="Z150" s="27"/>
      <c r="AA150" s="27"/>
      <c r="AB150" s="27"/>
      <c r="AC150" s="27"/>
      <c r="AD150" s="27"/>
      <c r="AE150" s="27"/>
      <c r="AF150" s="27"/>
      <c r="AG150" s="27"/>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138"/>
      <c r="BL150" s="25"/>
      <c r="BM150" s="25"/>
      <c r="BN150" s="25"/>
      <c r="BO150" s="25"/>
      <c r="BP150" s="25"/>
      <c r="BQ150" s="25"/>
      <c r="BR150" s="25"/>
      <c r="BS150" s="25"/>
    </row>
    <row r="151" spans="2:71" ht="33.75" customHeight="1">
      <c r="B151" s="25"/>
      <c r="C151" s="26"/>
      <c r="D151" s="25"/>
      <c r="E151" s="138"/>
      <c r="F151" s="25"/>
      <c r="G151" s="25"/>
      <c r="H151" s="25"/>
      <c r="I151" s="25"/>
      <c r="J151" s="25"/>
      <c r="K151" s="25"/>
      <c r="L151" s="25"/>
      <c r="M151" s="25"/>
      <c r="N151" s="308"/>
      <c r="O151" s="25"/>
      <c r="P151" s="25"/>
      <c r="Q151" s="25"/>
      <c r="R151" s="25"/>
      <c r="S151" s="25"/>
      <c r="T151" s="25"/>
      <c r="U151" s="25"/>
      <c r="V151" s="25"/>
      <c r="W151" s="25"/>
      <c r="X151" s="25"/>
      <c r="Y151" s="25"/>
      <c r="Z151" s="27"/>
      <c r="AA151" s="27"/>
      <c r="AB151" s="27"/>
      <c r="AC151" s="27"/>
      <c r="AD151" s="27"/>
      <c r="AE151" s="27"/>
      <c r="AF151" s="27"/>
      <c r="AG151" s="27"/>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138"/>
      <c r="BL151" s="25"/>
      <c r="BM151" s="25"/>
      <c r="BN151" s="25"/>
      <c r="BO151" s="25"/>
      <c r="BP151" s="25"/>
      <c r="BQ151" s="25"/>
      <c r="BR151" s="25"/>
      <c r="BS151" s="25"/>
    </row>
    <row r="152" spans="2:71" ht="33.75" customHeight="1">
      <c r="B152" s="25"/>
      <c r="C152" s="26"/>
      <c r="D152" s="25"/>
      <c r="E152" s="138"/>
      <c r="F152" s="25"/>
      <c r="G152" s="25"/>
      <c r="H152" s="25"/>
      <c r="I152" s="25"/>
      <c r="J152" s="25"/>
      <c r="K152" s="25"/>
      <c r="L152" s="25"/>
      <c r="M152" s="25"/>
      <c r="N152" s="308"/>
      <c r="O152" s="25"/>
      <c r="P152" s="25"/>
      <c r="Q152" s="25"/>
      <c r="R152" s="25"/>
      <c r="S152" s="25"/>
      <c r="T152" s="25"/>
      <c r="U152" s="25"/>
      <c r="V152" s="25"/>
      <c r="W152" s="25"/>
      <c r="X152" s="25"/>
      <c r="Y152" s="25"/>
      <c r="Z152" s="27"/>
      <c r="AA152" s="27"/>
      <c r="AB152" s="27"/>
      <c r="AC152" s="27"/>
      <c r="AD152" s="27"/>
      <c r="AE152" s="27"/>
      <c r="AF152" s="27"/>
      <c r="AG152" s="27"/>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138"/>
      <c r="BL152" s="25"/>
      <c r="BM152" s="25"/>
      <c r="BN152" s="25"/>
      <c r="BO152" s="25"/>
      <c r="BP152" s="25"/>
      <c r="BQ152" s="25"/>
      <c r="BR152" s="25"/>
      <c r="BS152" s="25"/>
    </row>
    <row r="153" spans="2:71" ht="33.75" customHeight="1">
      <c r="B153" s="25"/>
      <c r="C153" s="26"/>
      <c r="D153" s="25"/>
      <c r="E153" s="138"/>
      <c r="F153" s="25"/>
      <c r="G153" s="25"/>
      <c r="H153" s="25"/>
      <c r="I153" s="25"/>
      <c r="J153" s="25"/>
      <c r="K153" s="25"/>
      <c r="L153" s="25"/>
      <c r="M153" s="25"/>
      <c r="N153" s="308"/>
      <c r="O153" s="25"/>
      <c r="P153" s="25"/>
      <c r="Q153" s="25"/>
      <c r="R153" s="25"/>
      <c r="S153" s="25"/>
      <c r="T153" s="25"/>
      <c r="U153" s="25"/>
      <c r="V153" s="25"/>
      <c r="W153" s="25"/>
      <c r="X153" s="25"/>
      <c r="Y153" s="25"/>
      <c r="Z153" s="27"/>
      <c r="AA153" s="27"/>
      <c r="AB153" s="27"/>
      <c r="AC153" s="27"/>
      <c r="AD153" s="27"/>
      <c r="AE153" s="27"/>
      <c r="AF153" s="27"/>
      <c r="AG153" s="27"/>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138"/>
      <c r="BL153" s="25"/>
      <c r="BM153" s="25"/>
      <c r="BN153" s="25"/>
      <c r="BO153" s="25"/>
      <c r="BP153" s="25"/>
      <c r="BQ153" s="25"/>
      <c r="BR153" s="25"/>
      <c r="BS153" s="25"/>
    </row>
    <row r="154" spans="2:71" ht="33.75" customHeight="1">
      <c r="B154" s="25"/>
      <c r="C154" s="26"/>
      <c r="D154" s="25"/>
      <c r="E154" s="138"/>
      <c r="F154" s="25"/>
      <c r="G154" s="25"/>
      <c r="H154" s="25"/>
      <c r="I154" s="25"/>
      <c r="J154" s="25"/>
      <c r="K154" s="25"/>
      <c r="L154" s="25"/>
      <c r="M154" s="25"/>
      <c r="N154" s="308"/>
      <c r="O154" s="25"/>
      <c r="P154" s="25"/>
      <c r="Q154" s="25"/>
      <c r="R154" s="25"/>
      <c r="S154" s="25"/>
      <c r="T154" s="25"/>
      <c r="U154" s="25"/>
      <c r="V154" s="25"/>
      <c r="W154" s="25"/>
      <c r="X154" s="25"/>
      <c r="Y154" s="25"/>
      <c r="Z154" s="27"/>
      <c r="AA154" s="27"/>
      <c r="AB154" s="27"/>
      <c r="AC154" s="27"/>
      <c r="AD154" s="27"/>
      <c r="AE154" s="27"/>
      <c r="AF154" s="27"/>
      <c r="AG154" s="27"/>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138"/>
      <c r="BL154" s="25"/>
      <c r="BM154" s="25"/>
      <c r="BN154" s="25"/>
      <c r="BO154" s="25"/>
      <c r="BP154" s="25"/>
      <c r="BQ154" s="25"/>
      <c r="BR154" s="25"/>
      <c r="BS154" s="25"/>
    </row>
    <row r="155" spans="2:71" ht="33.75" customHeight="1">
      <c r="B155" s="25"/>
      <c r="C155" s="26"/>
      <c r="D155" s="25"/>
      <c r="E155" s="138"/>
      <c r="F155" s="25"/>
      <c r="G155" s="25"/>
      <c r="H155" s="25"/>
      <c r="I155" s="25"/>
      <c r="J155" s="25"/>
      <c r="K155" s="25"/>
      <c r="L155" s="25"/>
      <c r="M155" s="25"/>
      <c r="N155" s="308"/>
      <c r="O155" s="25"/>
      <c r="P155" s="25"/>
      <c r="Q155" s="25"/>
      <c r="R155" s="25"/>
      <c r="S155" s="25"/>
      <c r="T155" s="25"/>
      <c r="U155" s="25"/>
      <c r="V155" s="25"/>
      <c r="W155" s="25"/>
      <c r="X155" s="25"/>
      <c r="Y155" s="25"/>
      <c r="Z155" s="27"/>
      <c r="AA155" s="27"/>
      <c r="AB155" s="27"/>
      <c r="AC155" s="27"/>
      <c r="AD155" s="27"/>
      <c r="AE155" s="27"/>
      <c r="AF155" s="27"/>
      <c r="AG155" s="27"/>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138"/>
      <c r="BL155" s="25"/>
      <c r="BM155" s="25"/>
      <c r="BN155" s="25"/>
      <c r="BO155" s="25"/>
      <c r="BP155" s="25"/>
      <c r="BQ155" s="25"/>
      <c r="BR155" s="25"/>
      <c r="BS155" s="25"/>
    </row>
    <row r="156" spans="2:71" ht="33.75" customHeight="1">
      <c r="B156" s="25"/>
      <c r="C156" s="26"/>
      <c r="D156" s="25"/>
      <c r="E156" s="138"/>
      <c r="F156" s="25"/>
      <c r="G156" s="25"/>
      <c r="H156" s="25"/>
      <c r="I156" s="25"/>
      <c r="J156" s="25"/>
      <c r="K156" s="25"/>
      <c r="L156" s="25"/>
      <c r="M156" s="25"/>
      <c r="N156" s="308"/>
      <c r="O156" s="25"/>
      <c r="P156" s="25"/>
      <c r="Q156" s="25"/>
      <c r="R156" s="25"/>
      <c r="S156" s="25"/>
      <c r="T156" s="25"/>
      <c r="U156" s="25"/>
      <c r="V156" s="25"/>
      <c r="W156" s="25"/>
      <c r="X156" s="25"/>
      <c r="Y156" s="25"/>
      <c r="Z156" s="27"/>
      <c r="AA156" s="27"/>
      <c r="AB156" s="27"/>
      <c r="AC156" s="27"/>
      <c r="AD156" s="27"/>
      <c r="AE156" s="27"/>
      <c r="AF156" s="27"/>
      <c r="AG156" s="27"/>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138"/>
      <c r="BL156" s="25"/>
      <c r="BM156" s="25"/>
      <c r="BN156" s="25"/>
      <c r="BO156" s="25"/>
      <c r="BP156" s="25"/>
      <c r="BQ156" s="25"/>
      <c r="BR156" s="25"/>
      <c r="BS156" s="25"/>
    </row>
    <row r="157" spans="2:71" ht="33.75" customHeight="1">
      <c r="B157" s="25"/>
      <c r="C157" s="26"/>
      <c r="D157" s="25"/>
      <c r="E157" s="138"/>
      <c r="F157" s="25"/>
      <c r="G157" s="25"/>
      <c r="H157" s="25"/>
      <c r="I157" s="25"/>
      <c r="J157" s="25"/>
      <c r="K157" s="25"/>
      <c r="L157" s="25"/>
      <c r="M157" s="25"/>
      <c r="N157" s="308"/>
      <c r="O157" s="25"/>
      <c r="P157" s="25"/>
      <c r="Q157" s="25"/>
      <c r="R157" s="25"/>
      <c r="S157" s="25"/>
      <c r="T157" s="25"/>
      <c r="U157" s="25"/>
      <c r="V157" s="25"/>
      <c r="W157" s="25"/>
      <c r="X157" s="25"/>
      <c r="Y157" s="25"/>
      <c r="Z157" s="27"/>
      <c r="AA157" s="27"/>
      <c r="AB157" s="27"/>
      <c r="AC157" s="27"/>
      <c r="AD157" s="27"/>
      <c r="AE157" s="27"/>
      <c r="AF157" s="27"/>
      <c r="AG157" s="27"/>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138"/>
      <c r="BL157" s="25"/>
      <c r="BM157" s="25"/>
      <c r="BN157" s="25"/>
      <c r="BO157" s="25"/>
      <c r="BP157" s="25"/>
      <c r="BQ157" s="25"/>
      <c r="BR157" s="25"/>
      <c r="BS157" s="25"/>
    </row>
    <row r="158" spans="2:71" ht="33.75" customHeight="1">
      <c r="B158" s="25"/>
      <c r="C158" s="26"/>
      <c r="D158" s="25"/>
      <c r="E158" s="138"/>
      <c r="F158" s="25"/>
      <c r="G158" s="25"/>
      <c r="H158" s="25"/>
      <c r="I158" s="25"/>
      <c r="J158" s="25"/>
      <c r="K158" s="25"/>
      <c r="L158" s="25"/>
      <c r="M158" s="25"/>
      <c r="N158" s="308"/>
      <c r="O158" s="25"/>
      <c r="P158" s="25"/>
      <c r="Q158" s="25"/>
      <c r="R158" s="25"/>
      <c r="S158" s="25"/>
      <c r="T158" s="25"/>
      <c r="U158" s="25"/>
      <c r="V158" s="25"/>
      <c r="W158" s="25"/>
      <c r="X158" s="25"/>
      <c r="Y158" s="25"/>
      <c r="Z158" s="27"/>
      <c r="AA158" s="27"/>
      <c r="AB158" s="27"/>
      <c r="AC158" s="27"/>
      <c r="AD158" s="27"/>
      <c r="AE158" s="27"/>
      <c r="AF158" s="27"/>
      <c r="AG158" s="27"/>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138"/>
      <c r="BL158" s="25"/>
      <c r="BM158" s="25"/>
      <c r="BN158" s="25"/>
      <c r="BO158" s="25"/>
      <c r="BP158" s="25"/>
      <c r="BQ158" s="25"/>
      <c r="BR158" s="25"/>
      <c r="BS158" s="25"/>
    </row>
    <row r="159" spans="2:71" ht="33.75" customHeight="1">
      <c r="B159" s="25"/>
      <c r="C159" s="26"/>
      <c r="D159" s="25"/>
      <c r="E159" s="138"/>
      <c r="F159" s="25"/>
      <c r="G159" s="25"/>
      <c r="H159" s="25"/>
      <c r="I159" s="25"/>
      <c r="J159" s="25"/>
      <c r="K159" s="25"/>
      <c r="L159" s="25"/>
      <c r="M159" s="25"/>
      <c r="N159" s="308"/>
      <c r="O159" s="25"/>
      <c r="P159" s="25"/>
      <c r="Q159" s="25"/>
      <c r="R159" s="25"/>
      <c r="S159" s="25"/>
      <c r="T159" s="25"/>
      <c r="U159" s="25"/>
      <c r="V159" s="25"/>
      <c r="W159" s="25"/>
      <c r="X159" s="25"/>
      <c r="Y159" s="25"/>
      <c r="Z159" s="27"/>
      <c r="AA159" s="27"/>
      <c r="AB159" s="27"/>
      <c r="AC159" s="27"/>
      <c r="AD159" s="27"/>
      <c r="AE159" s="27"/>
      <c r="AF159" s="27"/>
      <c r="AG159" s="27"/>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138"/>
      <c r="BL159" s="25"/>
      <c r="BM159" s="25"/>
      <c r="BN159" s="25"/>
      <c r="BO159" s="25"/>
      <c r="BP159" s="25"/>
      <c r="BQ159" s="25"/>
      <c r="BR159" s="25"/>
      <c r="BS159" s="25"/>
    </row>
    <row r="160" spans="2:71" ht="33.75" customHeight="1">
      <c r="B160" s="25"/>
      <c r="C160" s="26"/>
      <c r="D160" s="25"/>
      <c r="E160" s="138"/>
      <c r="F160" s="25"/>
      <c r="G160" s="25"/>
      <c r="H160" s="25"/>
      <c r="I160" s="25"/>
      <c r="J160" s="25"/>
      <c r="K160" s="25"/>
      <c r="L160" s="25"/>
      <c r="M160" s="25"/>
      <c r="N160" s="308"/>
      <c r="O160" s="25"/>
      <c r="P160" s="25"/>
      <c r="Q160" s="25"/>
      <c r="R160" s="25"/>
      <c r="S160" s="25"/>
      <c r="T160" s="25"/>
      <c r="U160" s="25"/>
      <c r="V160" s="25"/>
      <c r="W160" s="25"/>
      <c r="X160" s="25"/>
      <c r="Y160" s="25"/>
      <c r="Z160" s="27"/>
      <c r="AA160" s="27"/>
      <c r="AB160" s="27"/>
      <c r="AC160" s="27"/>
      <c r="AD160" s="27"/>
      <c r="AE160" s="27"/>
      <c r="AF160" s="27"/>
      <c r="AG160" s="27"/>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138"/>
      <c r="BL160" s="25"/>
      <c r="BM160" s="25"/>
      <c r="BN160" s="25"/>
      <c r="BO160" s="25"/>
      <c r="BP160" s="25"/>
      <c r="BQ160" s="25"/>
      <c r="BR160" s="25"/>
      <c r="BS160" s="25"/>
    </row>
    <row r="161" spans="2:71" ht="33.75" customHeight="1">
      <c r="B161" s="25"/>
      <c r="C161" s="26"/>
      <c r="D161" s="25"/>
      <c r="E161" s="138"/>
      <c r="F161" s="25"/>
      <c r="G161" s="25"/>
      <c r="H161" s="25"/>
      <c r="I161" s="25"/>
      <c r="J161" s="25"/>
      <c r="K161" s="25"/>
      <c r="L161" s="25"/>
      <c r="M161" s="25"/>
      <c r="N161" s="308"/>
      <c r="O161" s="25"/>
      <c r="P161" s="25"/>
      <c r="Q161" s="25"/>
      <c r="R161" s="25"/>
      <c r="S161" s="25"/>
      <c r="T161" s="25"/>
      <c r="U161" s="25"/>
      <c r="V161" s="25"/>
      <c r="W161" s="25"/>
      <c r="X161" s="25"/>
      <c r="Y161" s="25"/>
      <c r="Z161" s="27"/>
      <c r="AA161" s="27"/>
      <c r="AB161" s="27"/>
      <c r="AC161" s="27"/>
      <c r="AD161" s="27"/>
      <c r="AE161" s="27"/>
      <c r="AF161" s="27"/>
      <c r="AG161" s="27"/>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138"/>
      <c r="BL161" s="25"/>
      <c r="BM161" s="25"/>
      <c r="BN161" s="25"/>
      <c r="BO161" s="25"/>
      <c r="BP161" s="25"/>
      <c r="BQ161" s="25"/>
      <c r="BR161" s="25"/>
      <c r="BS161" s="25"/>
    </row>
    <row r="162" spans="2:71" ht="33.75" customHeight="1">
      <c r="B162" s="25"/>
      <c r="C162" s="26"/>
      <c r="D162" s="25"/>
      <c r="E162" s="138"/>
      <c r="F162" s="25"/>
      <c r="G162" s="25"/>
      <c r="H162" s="25"/>
      <c r="I162" s="25"/>
      <c r="J162" s="25"/>
      <c r="K162" s="25"/>
      <c r="L162" s="25"/>
      <c r="M162" s="25"/>
      <c r="N162" s="308"/>
      <c r="O162" s="25"/>
      <c r="P162" s="25"/>
      <c r="Q162" s="25"/>
      <c r="R162" s="25"/>
      <c r="S162" s="25"/>
      <c r="T162" s="25"/>
      <c r="U162" s="25"/>
      <c r="V162" s="25"/>
      <c r="W162" s="25"/>
      <c r="X162" s="25"/>
      <c r="Y162" s="25"/>
      <c r="Z162" s="27"/>
      <c r="AA162" s="27"/>
      <c r="AB162" s="27"/>
      <c r="AC162" s="27"/>
      <c r="AD162" s="27"/>
      <c r="AE162" s="27"/>
      <c r="AF162" s="27"/>
      <c r="AG162" s="27"/>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138"/>
      <c r="BL162" s="25"/>
      <c r="BM162" s="25"/>
      <c r="BN162" s="25"/>
      <c r="BO162" s="25"/>
      <c r="BP162" s="25"/>
      <c r="BQ162" s="25"/>
      <c r="BR162" s="25"/>
      <c r="BS162" s="25"/>
    </row>
    <row r="163" spans="2:71" ht="33.75" customHeight="1">
      <c r="B163" s="25"/>
      <c r="C163" s="26"/>
      <c r="D163" s="25"/>
      <c r="E163" s="138"/>
      <c r="F163" s="25"/>
      <c r="G163" s="25"/>
      <c r="H163" s="25"/>
      <c r="I163" s="25"/>
      <c r="J163" s="25"/>
      <c r="K163" s="25"/>
      <c r="L163" s="25"/>
      <c r="M163" s="25"/>
      <c r="N163" s="308"/>
      <c r="O163" s="25"/>
      <c r="P163" s="25"/>
      <c r="Q163" s="25"/>
      <c r="R163" s="25"/>
      <c r="S163" s="25"/>
      <c r="T163" s="25"/>
      <c r="U163" s="25"/>
      <c r="V163" s="25"/>
      <c r="W163" s="25"/>
      <c r="X163" s="25"/>
      <c r="Y163" s="25"/>
      <c r="Z163" s="27"/>
      <c r="AA163" s="27"/>
      <c r="AB163" s="27"/>
      <c r="AC163" s="27"/>
      <c r="AD163" s="27"/>
      <c r="AE163" s="27"/>
      <c r="AF163" s="27"/>
      <c r="AG163" s="27"/>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138"/>
      <c r="BL163" s="25"/>
      <c r="BM163" s="25"/>
      <c r="BN163" s="25"/>
      <c r="BO163" s="25"/>
      <c r="BP163" s="25"/>
      <c r="BQ163" s="25"/>
      <c r="BR163" s="25"/>
      <c r="BS163" s="25"/>
    </row>
    <row r="164" spans="2:71" ht="33.75" customHeight="1">
      <c r="B164" s="25"/>
      <c r="C164" s="26"/>
      <c r="D164" s="25"/>
      <c r="E164" s="138"/>
      <c r="F164" s="25"/>
      <c r="G164" s="25"/>
      <c r="H164" s="25"/>
      <c r="I164" s="25"/>
      <c r="J164" s="25"/>
      <c r="K164" s="25"/>
      <c r="L164" s="25"/>
      <c r="M164" s="25"/>
      <c r="N164" s="308"/>
      <c r="O164" s="25"/>
      <c r="P164" s="25"/>
      <c r="Q164" s="25"/>
      <c r="R164" s="25"/>
      <c r="S164" s="25"/>
      <c r="T164" s="25"/>
      <c r="U164" s="25"/>
      <c r="V164" s="25"/>
      <c r="W164" s="25"/>
      <c r="X164" s="25"/>
      <c r="Y164" s="25"/>
      <c r="Z164" s="27"/>
      <c r="AA164" s="27"/>
      <c r="AB164" s="27"/>
      <c r="AC164" s="27"/>
      <c r="AD164" s="27"/>
      <c r="AE164" s="27"/>
      <c r="AF164" s="27"/>
      <c r="AG164" s="27"/>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138"/>
      <c r="BL164" s="25"/>
      <c r="BM164" s="25"/>
      <c r="BN164" s="25"/>
      <c r="BO164" s="25"/>
      <c r="BP164" s="25"/>
      <c r="BQ164" s="25"/>
      <c r="BR164" s="25"/>
      <c r="BS164" s="25"/>
    </row>
    <row r="165" spans="2:71" ht="33.75" customHeight="1">
      <c r="B165" s="25"/>
      <c r="C165" s="26"/>
      <c r="D165" s="25"/>
      <c r="E165" s="138"/>
      <c r="F165" s="25"/>
      <c r="G165" s="25"/>
      <c r="H165" s="25"/>
      <c r="I165" s="25"/>
      <c r="J165" s="25"/>
      <c r="K165" s="25"/>
      <c r="L165" s="25"/>
      <c r="M165" s="25"/>
      <c r="N165" s="308"/>
      <c r="O165" s="25"/>
      <c r="P165" s="25"/>
      <c r="Q165" s="25"/>
      <c r="R165" s="25"/>
      <c r="S165" s="25"/>
      <c r="T165" s="25"/>
      <c r="U165" s="25"/>
      <c r="V165" s="25"/>
      <c r="W165" s="25"/>
      <c r="X165" s="25"/>
      <c r="Y165" s="25"/>
      <c r="Z165" s="27"/>
      <c r="AA165" s="27"/>
      <c r="AB165" s="27"/>
      <c r="AC165" s="27"/>
      <c r="AD165" s="27"/>
      <c r="AE165" s="27"/>
      <c r="AF165" s="27"/>
      <c r="AG165" s="27"/>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138"/>
      <c r="BL165" s="25"/>
      <c r="BM165" s="25"/>
      <c r="BN165" s="25"/>
      <c r="BO165" s="25"/>
      <c r="BP165" s="25"/>
      <c r="BQ165" s="25"/>
      <c r="BR165" s="25"/>
      <c r="BS165" s="25"/>
    </row>
    <row r="166" spans="2:71" ht="33.75" customHeight="1">
      <c r="B166" s="25"/>
      <c r="C166" s="26"/>
      <c r="D166" s="25"/>
      <c r="E166" s="138"/>
      <c r="F166" s="25"/>
      <c r="G166" s="25"/>
      <c r="H166" s="25"/>
      <c r="I166" s="25"/>
      <c r="J166" s="25"/>
      <c r="K166" s="25"/>
      <c r="L166" s="25"/>
      <c r="M166" s="25"/>
      <c r="N166" s="308"/>
      <c r="O166" s="25"/>
      <c r="P166" s="25"/>
      <c r="Q166" s="25"/>
      <c r="R166" s="25"/>
      <c r="S166" s="25"/>
      <c r="T166" s="25"/>
      <c r="U166" s="25"/>
      <c r="V166" s="25"/>
      <c r="W166" s="25"/>
      <c r="X166" s="25"/>
      <c r="Y166" s="25"/>
      <c r="Z166" s="27"/>
      <c r="AA166" s="27"/>
      <c r="AB166" s="27"/>
      <c r="AC166" s="27"/>
      <c r="AD166" s="27"/>
      <c r="AE166" s="27"/>
      <c r="AF166" s="27"/>
      <c r="AG166" s="27"/>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138"/>
      <c r="BL166" s="25"/>
      <c r="BM166" s="25"/>
      <c r="BN166" s="25"/>
      <c r="BO166" s="25"/>
      <c r="BP166" s="25"/>
      <c r="BQ166" s="25"/>
      <c r="BR166" s="25"/>
      <c r="BS166" s="25"/>
    </row>
    <row r="167" spans="2:71" ht="33.75" customHeight="1">
      <c r="B167" s="25"/>
      <c r="C167" s="26"/>
      <c r="D167" s="25"/>
      <c r="E167" s="138"/>
      <c r="F167" s="25"/>
      <c r="G167" s="25"/>
      <c r="H167" s="25"/>
      <c r="I167" s="25"/>
      <c r="J167" s="25"/>
      <c r="K167" s="25"/>
      <c r="L167" s="25"/>
      <c r="M167" s="25"/>
      <c r="N167" s="308"/>
      <c r="O167" s="25"/>
      <c r="P167" s="25"/>
      <c r="Q167" s="25"/>
      <c r="R167" s="25"/>
      <c r="S167" s="25"/>
      <c r="T167" s="25"/>
      <c r="U167" s="25"/>
      <c r="V167" s="25"/>
      <c r="W167" s="25"/>
      <c r="X167" s="25"/>
      <c r="Y167" s="25"/>
      <c r="Z167" s="27"/>
      <c r="AA167" s="27"/>
      <c r="AB167" s="27"/>
      <c r="AC167" s="27"/>
      <c r="AD167" s="27"/>
      <c r="AE167" s="27"/>
      <c r="AF167" s="27"/>
      <c r="AG167" s="27"/>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138"/>
      <c r="BL167" s="25"/>
      <c r="BM167" s="25"/>
      <c r="BN167" s="25"/>
      <c r="BO167" s="25"/>
      <c r="BP167" s="25"/>
      <c r="BQ167" s="25"/>
      <c r="BR167" s="25"/>
      <c r="BS167" s="25"/>
    </row>
    <row r="168" spans="2:71" ht="33.75" customHeight="1">
      <c r="B168" s="25"/>
      <c r="C168" s="26"/>
      <c r="D168" s="25"/>
      <c r="E168" s="138"/>
      <c r="F168" s="25"/>
      <c r="G168" s="25"/>
      <c r="H168" s="25"/>
      <c r="I168" s="25"/>
      <c r="J168" s="25"/>
      <c r="K168" s="25"/>
      <c r="L168" s="25"/>
      <c r="M168" s="25"/>
      <c r="N168" s="308"/>
      <c r="O168" s="25"/>
      <c r="P168" s="25"/>
      <c r="Q168" s="25"/>
      <c r="R168" s="25"/>
      <c r="S168" s="25"/>
      <c r="T168" s="25"/>
      <c r="U168" s="25"/>
      <c r="V168" s="25"/>
      <c r="W168" s="25"/>
      <c r="X168" s="25"/>
      <c r="Y168" s="25"/>
      <c r="Z168" s="27"/>
      <c r="AA168" s="27"/>
      <c r="AB168" s="27"/>
      <c r="AC168" s="27"/>
      <c r="AD168" s="27"/>
      <c r="AE168" s="27"/>
      <c r="AF168" s="27"/>
      <c r="AG168" s="27"/>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138"/>
      <c r="BL168" s="25"/>
      <c r="BM168" s="25"/>
      <c r="BN168" s="25"/>
      <c r="BO168" s="25"/>
      <c r="BP168" s="25"/>
      <c r="BQ168" s="25"/>
      <c r="BR168" s="25"/>
      <c r="BS168" s="25"/>
    </row>
    <row r="169" spans="2:71" ht="33.75" customHeight="1">
      <c r="B169" s="25"/>
      <c r="C169" s="26"/>
      <c r="D169" s="25"/>
      <c r="E169" s="138"/>
      <c r="F169" s="25"/>
      <c r="G169" s="25"/>
      <c r="H169" s="25"/>
      <c r="I169" s="25"/>
      <c r="J169" s="25"/>
      <c r="K169" s="25"/>
      <c r="L169" s="25"/>
      <c r="M169" s="25"/>
      <c r="N169" s="308"/>
      <c r="O169" s="25"/>
      <c r="P169" s="25"/>
      <c r="Q169" s="25"/>
      <c r="R169" s="25"/>
      <c r="S169" s="25"/>
      <c r="T169" s="25"/>
      <c r="U169" s="25"/>
      <c r="V169" s="25"/>
      <c r="W169" s="25"/>
      <c r="X169" s="25"/>
      <c r="Y169" s="25"/>
      <c r="Z169" s="27"/>
      <c r="AA169" s="27"/>
      <c r="AB169" s="27"/>
      <c r="AC169" s="27"/>
      <c r="AD169" s="27"/>
      <c r="AE169" s="27"/>
      <c r="AF169" s="27"/>
      <c r="AG169" s="27"/>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138"/>
      <c r="BL169" s="25"/>
      <c r="BM169" s="25"/>
      <c r="BN169" s="25"/>
      <c r="BO169" s="25"/>
      <c r="BP169" s="25"/>
      <c r="BQ169" s="25"/>
      <c r="BR169" s="25"/>
      <c r="BS169" s="25"/>
    </row>
    <row r="170" spans="2:71" ht="33.75" customHeight="1">
      <c r="B170" s="25"/>
      <c r="C170" s="26"/>
      <c r="D170" s="25"/>
      <c r="E170" s="138"/>
      <c r="F170" s="25"/>
      <c r="G170" s="25"/>
      <c r="H170" s="25"/>
      <c r="I170" s="25"/>
      <c r="J170" s="25"/>
      <c r="K170" s="25"/>
      <c r="L170" s="25"/>
      <c r="M170" s="25"/>
      <c r="N170" s="308"/>
      <c r="O170" s="25"/>
      <c r="P170" s="25"/>
      <c r="Q170" s="25"/>
      <c r="R170" s="25"/>
      <c r="S170" s="25"/>
      <c r="T170" s="25"/>
      <c r="U170" s="25"/>
      <c r="V170" s="25"/>
      <c r="W170" s="25"/>
      <c r="X170" s="25"/>
      <c r="Y170" s="25"/>
      <c r="Z170" s="27"/>
      <c r="AA170" s="27"/>
      <c r="AB170" s="27"/>
      <c r="AC170" s="27"/>
      <c r="AD170" s="27"/>
      <c r="AE170" s="27"/>
      <c r="AF170" s="27"/>
      <c r="AG170" s="27"/>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138"/>
      <c r="BL170" s="25"/>
      <c r="BM170" s="25"/>
      <c r="BN170" s="25"/>
      <c r="BO170" s="25"/>
      <c r="BP170" s="25"/>
      <c r="BQ170" s="25"/>
      <c r="BR170" s="25"/>
      <c r="BS170" s="25"/>
    </row>
    <row r="171" spans="2:71" ht="33.75" customHeight="1">
      <c r="B171" s="25"/>
      <c r="C171" s="26"/>
      <c r="D171" s="25"/>
      <c r="E171" s="138"/>
      <c r="F171" s="25"/>
      <c r="G171" s="25"/>
      <c r="H171" s="25"/>
      <c r="I171" s="25"/>
      <c r="J171" s="25"/>
      <c r="K171" s="25"/>
      <c r="L171" s="25"/>
      <c r="M171" s="25"/>
      <c r="N171" s="308"/>
      <c r="O171" s="25"/>
      <c r="P171" s="25"/>
      <c r="Q171" s="25"/>
      <c r="R171" s="25"/>
      <c r="S171" s="25"/>
      <c r="T171" s="25"/>
      <c r="U171" s="25"/>
      <c r="V171" s="25"/>
      <c r="W171" s="25"/>
      <c r="X171" s="25"/>
      <c r="Y171" s="25"/>
      <c r="Z171" s="27"/>
      <c r="AA171" s="27"/>
      <c r="AB171" s="27"/>
      <c r="AC171" s="27"/>
      <c r="AD171" s="27"/>
      <c r="AE171" s="27"/>
      <c r="AF171" s="27"/>
      <c r="AG171" s="27"/>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138"/>
      <c r="BL171" s="25"/>
      <c r="BM171" s="25"/>
      <c r="BN171" s="25"/>
      <c r="BO171" s="25"/>
      <c r="BP171" s="25"/>
      <c r="BQ171" s="25"/>
      <c r="BR171" s="25"/>
      <c r="BS171" s="25"/>
    </row>
    <row r="172" spans="2:71" ht="33.75" customHeight="1">
      <c r="B172" s="25"/>
      <c r="C172" s="26"/>
      <c r="D172" s="25"/>
      <c r="E172" s="138"/>
      <c r="F172" s="25"/>
      <c r="G172" s="25"/>
      <c r="H172" s="25"/>
      <c r="I172" s="25"/>
      <c r="J172" s="25"/>
      <c r="K172" s="25"/>
      <c r="L172" s="25"/>
      <c r="M172" s="25"/>
      <c r="N172" s="308"/>
      <c r="O172" s="25"/>
      <c r="P172" s="25"/>
      <c r="Q172" s="25"/>
      <c r="R172" s="25"/>
      <c r="S172" s="25"/>
      <c r="T172" s="25"/>
      <c r="U172" s="25"/>
      <c r="V172" s="25"/>
      <c r="W172" s="25"/>
      <c r="X172" s="25"/>
      <c r="Y172" s="25"/>
      <c r="Z172" s="27"/>
      <c r="AA172" s="27"/>
      <c r="AB172" s="27"/>
      <c r="AC172" s="27"/>
      <c r="AD172" s="27"/>
      <c r="AE172" s="27"/>
      <c r="AF172" s="27"/>
      <c r="AG172" s="27"/>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138"/>
      <c r="BL172" s="25"/>
      <c r="BM172" s="25"/>
      <c r="BN172" s="25"/>
      <c r="BO172" s="25"/>
      <c r="BP172" s="25"/>
      <c r="BQ172" s="25"/>
      <c r="BR172" s="25"/>
      <c r="BS172" s="25"/>
    </row>
    <row r="173" spans="2:71" ht="33.75" customHeight="1">
      <c r="B173" s="25"/>
      <c r="C173" s="26"/>
      <c r="D173" s="25"/>
      <c r="E173" s="138"/>
      <c r="F173" s="25"/>
      <c r="G173" s="25"/>
      <c r="H173" s="25"/>
      <c r="I173" s="25"/>
      <c r="J173" s="25"/>
      <c r="K173" s="25"/>
      <c r="L173" s="25"/>
      <c r="M173" s="25"/>
      <c r="N173" s="308"/>
      <c r="O173" s="25"/>
      <c r="P173" s="25"/>
      <c r="Q173" s="25"/>
      <c r="R173" s="25"/>
      <c r="S173" s="25"/>
      <c r="T173" s="25"/>
      <c r="U173" s="25"/>
      <c r="V173" s="25"/>
      <c r="W173" s="25"/>
      <c r="X173" s="25"/>
      <c r="Y173" s="25"/>
      <c r="Z173" s="27"/>
      <c r="AA173" s="27"/>
      <c r="AB173" s="27"/>
      <c r="AC173" s="27"/>
      <c r="AD173" s="27"/>
      <c r="AE173" s="27"/>
      <c r="AF173" s="27"/>
      <c r="AG173" s="27"/>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138"/>
      <c r="BL173" s="25"/>
      <c r="BM173" s="25"/>
      <c r="BN173" s="25"/>
      <c r="BO173" s="25"/>
      <c r="BP173" s="25"/>
      <c r="BQ173" s="25"/>
      <c r="BR173" s="25"/>
      <c r="BS173" s="25"/>
    </row>
    <row r="174" spans="2:71" ht="33.75" customHeight="1">
      <c r="B174" s="25"/>
      <c r="C174" s="26"/>
      <c r="D174" s="25"/>
      <c r="E174" s="138"/>
      <c r="F174" s="25"/>
      <c r="G174" s="25"/>
      <c r="H174" s="25"/>
      <c r="I174" s="25"/>
      <c r="J174" s="25"/>
      <c r="K174" s="25"/>
      <c r="L174" s="25"/>
      <c r="M174" s="25"/>
      <c r="N174" s="308"/>
      <c r="O174" s="25"/>
      <c r="P174" s="25"/>
      <c r="Q174" s="25"/>
      <c r="R174" s="25"/>
      <c r="S174" s="25"/>
      <c r="T174" s="25"/>
      <c r="U174" s="25"/>
      <c r="V174" s="25"/>
      <c r="W174" s="25"/>
      <c r="X174" s="25"/>
      <c r="Y174" s="25"/>
      <c r="Z174" s="27"/>
      <c r="AA174" s="27"/>
      <c r="AB174" s="27"/>
      <c r="AC174" s="27"/>
      <c r="AD174" s="27"/>
      <c r="AE174" s="27"/>
      <c r="AF174" s="27"/>
      <c r="AG174" s="27"/>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138"/>
      <c r="BL174" s="25"/>
      <c r="BM174" s="25"/>
      <c r="BN174" s="25"/>
      <c r="BO174" s="25"/>
      <c r="BP174" s="25"/>
      <c r="BQ174" s="25"/>
      <c r="BR174" s="25"/>
      <c r="BS174" s="25"/>
    </row>
    <row r="175" spans="2:71" ht="33.75" customHeight="1">
      <c r="B175" s="25"/>
      <c r="C175" s="26"/>
      <c r="D175" s="25"/>
      <c r="E175" s="138"/>
      <c r="F175" s="25"/>
      <c r="G175" s="25"/>
      <c r="H175" s="25"/>
      <c r="I175" s="25"/>
      <c r="J175" s="25"/>
      <c r="K175" s="25"/>
      <c r="L175" s="25"/>
      <c r="M175" s="25"/>
      <c r="N175" s="308"/>
      <c r="O175" s="25"/>
      <c r="P175" s="25"/>
      <c r="Q175" s="25"/>
      <c r="R175" s="25"/>
      <c r="S175" s="25"/>
      <c r="T175" s="25"/>
      <c r="U175" s="25"/>
      <c r="V175" s="25"/>
      <c r="W175" s="25"/>
      <c r="X175" s="25"/>
      <c r="Y175" s="25"/>
      <c r="Z175" s="27"/>
      <c r="AA175" s="27"/>
      <c r="AB175" s="27"/>
      <c r="AC175" s="27"/>
      <c r="AD175" s="27"/>
      <c r="AE175" s="27"/>
      <c r="AF175" s="27"/>
      <c r="AG175" s="27"/>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138"/>
      <c r="BL175" s="25"/>
      <c r="BM175" s="25"/>
      <c r="BN175" s="25"/>
      <c r="BO175" s="25"/>
      <c r="BP175" s="25"/>
      <c r="BQ175" s="25"/>
      <c r="BR175" s="25"/>
      <c r="BS175" s="25"/>
    </row>
    <row r="176" spans="2:71" ht="33.75" customHeight="1">
      <c r="B176" s="25"/>
      <c r="C176" s="26"/>
      <c r="D176" s="25"/>
      <c r="E176" s="138"/>
      <c r="F176" s="25"/>
      <c r="G176" s="25"/>
      <c r="H176" s="25"/>
      <c r="I176" s="25"/>
      <c r="J176" s="25"/>
      <c r="K176" s="25"/>
      <c r="L176" s="25"/>
      <c r="M176" s="25"/>
      <c r="N176" s="308"/>
      <c r="O176" s="25"/>
      <c r="P176" s="25"/>
      <c r="Q176" s="25"/>
      <c r="R176" s="25"/>
      <c r="S176" s="25"/>
      <c r="T176" s="25"/>
      <c r="U176" s="25"/>
      <c r="V176" s="25"/>
      <c r="W176" s="25"/>
      <c r="X176" s="25"/>
      <c r="Y176" s="25"/>
      <c r="Z176" s="27"/>
      <c r="AA176" s="27"/>
      <c r="AB176" s="27"/>
      <c r="AC176" s="27"/>
      <c r="AD176" s="27"/>
      <c r="AE176" s="27"/>
      <c r="AF176" s="27"/>
      <c r="AG176" s="27"/>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138"/>
      <c r="BL176" s="25"/>
      <c r="BM176" s="25"/>
      <c r="BN176" s="25"/>
      <c r="BO176" s="25"/>
      <c r="BP176" s="25"/>
      <c r="BQ176" s="25"/>
      <c r="BR176" s="25"/>
      <c r="BS176" s="25"/>
    </row>
    <row r="177" spans="2:71" ht="33.75" customHeight="1">
      <c r="B177" s="25"/>
      <c r="C177" s="26"/>
      <c r="D177" s="25"/>
      <c r="E177" s="138"/>
      <c r="F177" s="25"/>
      <c r="G177" s="25"/>
      <c r="H177" s="25"/>
      <c r="I177" s="25"/>
      <c r="J177" s="25"/>
      <c r="K177" s="25"/>
      <c r="L177" s="25"/>
      <c r="M177" s="25"/>
      <c r="N177" s="308"/>
      <c r="O177" s="25"/>
      <c r="P177" s="25"/>
      <c r="Q177" s="25"/>
      <c r="R177" s="25"/>
      <c r="S177" s="25"/>
      <c r="T177" s="25"/>
      <c r="U177" s="25"/>
      <c r="V177" s="25"/>
      <c r="W177" s="25"/>
      <c r="X177" s="25"/>
      <c r="Y177" s="25"/>
      <c r="Z177" s="27"/>
      <c r="AA177" s="27"/>
      <c r="AB177" s="27"/>
      <c r="AC177" s="27"/>
      <c r="AD177" s="27"/>
      <c r="AE177" s="27"/>
      <c r="AF177" s="27"/>
      <c r="AG177" s="27"/>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138"/>
      <c r="BL177" s="25"/>
      <c r="BM177" s="25"/>
      <c r="BN177" s="25"/>
      <c r="BO177" s="25"/>
      <c r="BP177" s="25"/>
      <c r="BQ177" s="25"/>
      <c r="BR177" s="25"/>
      <c r="BS177" s="25"/>
    </row>
    <row r="178" spans="2:71" ht="33.75" customHeight="1">
      <c r="B178" s="25"/>
      <c r="C178" s="26"/>
      <c r="D178" s="25"/>
      <c r="E178" s="138"/>
      <c r="F178" s="25"/>
      <c r="G178" s="25"/>
      <c r="H178" s="25"/>
      <c r="I178" s="25"/>
      <c r="J178" s="25"/>
      <c r="K178" s="25"/>
      <c r="L178" s="25"/>
      <c r="M178" s="25"/>
      <c r="N178" s="308"/>
      <c r="O178" s="25"/>
      <c r="P178" s="25"/>
      <c r="Q178" s="25"/>
      <c r="R178" s="25"/>
      <c r="S178" s="25"/>
      <c r="T178" s="25"/>
      <c r="U178" s="25"/>
      <c r="V178" s="25"/>
      <c r="W178" s="25"/>
      <c r="X178" s="25"/>
      <c r="Y178" s="25"/>
      <c r="Z178" s="27"/>
      <c r="AA178" s="27"/>
      <c r="AB178" s="27"/>
      <c r="AC178" s="27"/>
      <c r="AD178" s="27"/>
      <c r="AE178" s="27"/>
      <c r="AF178" s="27"/>
      <c r="AG178" s="27"/>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138"/>
      <c r="BL178" s="25"/>
      <c r="BM178" s="25"/>
      <c r="BN178" s="25"/>
      <c r="BO178" s="25"/>
      <c r="BP178" s="25"/>
      <c r="BQ178" s="25"/>
      <c r="BR178" s="25"/>
      <c r="BS178" s="25"/>
    </row>
    <row r="179" spans="2:71" ht="33.75" customHeight="1">
      <c r="B179" s="25"/>
      <c r="C179" s="26"/>
      <c r="D179" s="25"/>
      <c r="E179" s="138"/>
      <c r="F179" s="25"/>
      <c r="G179" s="25"/>
      <c r="H179" s="25"/>
      <c r="I179" s="25"/>
      <c r="J179" s="25"/>
      <c r="K179" s="25"/>
      <c r="L179" s="25"/>
      <c r="M179" s="25"/>
      <c r="N179" s="308"/>
      <c r="O179" s="25"/>
      <c r="P179" s="25"/>
      <c r="Q179" s="25"/>
      <c r="R179" s="25"/>
      <c r="S179" s="25"/>
      <c r="T179" s="25"/>
      <c r="U179" s="25"/>
      <c r="V179" s="25"/>
      <c r="W179" s="25"/>
      <c r="X179" s="25"/>
      <c r="Y179" s="25"/>
      <c r="Z179" s="27"/>
      <c r="AA179" s="27"/>
      <c r="AB179" s="27"/>
      <c r="AC179" s="27"/>
      <c r="AD179" s="27"/>
      <c r="AE179" s="27"/>
      <c r="AF179" s="27"/>
      <c r="AG179" s="27"/>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138"/>
      <c r="BL179" s="25"/>
      <c r="BM179" s="25"/>
      <c r="BN179" s="25"/>
      <c r="BO179" s="25"/>
      <c r="BP179" s="25"/>
      <c r="BQ179" s="25"/>
      <c r="BR179" s="25"/>
      <c r="BS179" s="25"/>
    </row>
    <row r="180" spans="2:71" ht="33.75" customHeight="1">
      <c r="B180" s="25"/>
      <c r="C180" s="26"/>
      <c r="D180" s="25"/>
      <c r="E180" s="138"/>
      <c r="F180" s="25"/>
      <c r="G180" s="25"/>
      <c r="H180" s="25"/>
      <c r="I180" s="25"/>
      <c r="J180" s="25"/>
      <c r="K180" s="25"/>
      <c r="L180" s="25"/>
      <c r="M180" s="25"/>
      <c r="N180" s="308"/>
      <c r="O180" s="25"/>
      <c r="P180" s="25"/>
      <c r="Q180" s="25"/>
      <c r="R180" s="25"/>
      <c r="S180" s="25"/>
      <c r="T180" s="25"/>
      <c r="U180" s="25"/>
      <c r="V180" s="25"/>
      <c r="W180" s="25"/>
      <c r="X180" s="25"/>
      <c r="Y180" s="25"/>
      <c r="Z180" s="27"/>
      <c r="AA180" s="27"/>
      <c r="AB180" s="27"/>
      <c r="AC180" s="27"/>
      <c r="AD180" s="27"/>
      <c r="AE180" s="27"/>
      <c r="AF180" s="27"/>
      <c r="AG180" s="27"/>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138"/>
      <c r="BL180" s="25"/>
      <c r="BM180" s="25"/>
      <c r="BN180" s="25"/>
      <c r="BO180" s="25"/>
      <c r="BP180" s="25"/>
      <c r="BQ180" s="25"/>
      <c r="BR180" s="25"/>
      <c r="BS180" s="25"/>
    </row>
    <row r="181" spans="2:71" ht="33.75" customHeight="1">
      <c r="B181" s="25"/>
      <c r="C181" s="26"/>
      <c r="D181" s="25"/>
      <c r="E181" s="138"/>
      <c r="F181" s="25"/>
      <c r="G181" s="25"/>
      <c r="H181" s="25"/>
      <c r="I181" s="25"/>
      <c r="J181" s="25"/>
      <c r="K181" s="25"/>
      <c r="L181" s="25"/>
      <c r="M181" s="25"/>
      <c r="N181" s="308"/>
      <c r="O181" s="25"/>
      <c r="P181" s="25"/>
      <c r="Q181" s="25"/>
      <c r="R181" s="25"/>
      <c r="S181" s="25"/>
      <c r="T181" s="25"/>
      <c r="U181" s="25"/>
      <c r="V181" s="25"/>
      <c r="W181" s="25"/>
      <c r="X181" s="25"/>
      <c r="Y181" s="25"/>
      <c r="Z181" s="27"/>
      <c r="AA181" s="27"/>
      <c r="AB181" s="27"/>
      <c r="AC181" s="27"/>
      <c r="AD181" s="27"/>
      <c r="AE181" s="27"/>
      <c r="AF181" s="27"/>
      <c r="AG181" s="27"/>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138"/>
      <c r="BL181" s="25"/>
      <c r="BM181" s="25"/>
      <c r="BN181" s="25"/>
      <c r="BO181" s="25"/>
      <c r="BP181" s="25"/>
      <c r="BQ181" s="25"/>
      <c r="BR181" s="25"/>
      <c r="BS181" s="25"/>
    </row>
    <row r="182" spans="2:71" ht="33.75" customHeight="1">
      <c r="B182" s="25"/>
      <c r="C182" s="26"/>
      <c r="D182" s="25"/>
      <c r="E182" s="138"/>
      <c r="F182" s="25"/>
      <c r="G182" s="25"/>
      <c r="H182" s="25"/>
      <c r="I182" s="25"/>
      <c r="J182" s="25"/>
      <c r="K182" s="25"/>
      <c r="L182" s="25"/>
      <c r="M182" s="25"/>
      <c r="N182" s="308"/>
      <c r="O182" s="25"/>
      <c r="P182" s="25"/>
      <c r="Q182" s="25"/>
      <c r="R182" s="25"/>
      <c r="S182" s="25"/>
      <c r="T182" s="25"/>
      <c r="U182" s="25"/>
      <c r="V182" s="25"/>
      <c r="W182" s="25"/>
      <c r="X182" s="25"/>
      <c r="Y182" s="25"/>
      <c r="Z182" s="27"/>
      <c r="AA182" s="27"/>
      <c r="AB182" s="27"/>
      <c r="AC182" s="27"/>
      <c r="AD182" s="27"/>
      <c r="AE182" s="27"/>
      <c r="AF182" s="27"/>
      <c r="AG182" s="27"/>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138"/>
      <c r="BL182" s="25"/>
      <c r="BM182" s="25"/>
      <c r="BN182" s="25"/>
      <c r="BO182" s="25"/>
      <c r="BP182" s="25"/>
      <c r="BQ182" s="25"/>
      <c r="BR182" s="25"/>
      <c r="BS182" s="25"/>
    </row>
    <row r="183" spans="2:71" ht="33.75" customHeight="1">
      <c r="B183" s="25"/>
      <c r="C183" s="26"/>
      <c r="D183" s="25"/>
      <c r="E183" s="138"/>
      <c r="F183" s="25"/>
      <c r="G183" s="25"/>
      <c r="H183" s="25"/>
      <c r="I183" s="25"/>
      <c r="J183" s="25"/>
      <c r="K183" s="25"/>
      <c r="L183" s="25"/>
      <c r="M183" s="25"/>
      <c r="N183" s="308"/>
      <c r="O183" s="25"/>
      <c r="P183" s="25"/>
      <c r="Q183" s="25"/>
      <c r="R183" s="25"/>
      <c r="S183" s="25"/>
      <c r="T183" s="25"/>
      <c r="U183" s="25"/>
      <c r="V183" s="25"/>
      <c r="W183" s="25"/>
      <c r="X183" s="25"/>
      <c r="Y183" s="25"/>
      <c r="Z183" s="27"/>
      <c r="AA183" s="27"/>
      <c r="AB183" s="27"/>
      <c r="AC183" s="27"/>
      <c r="AD183" s="27"/>
      <c r="AE183" s="27"/>
      <c r="AF183" s="27"/>
      <c r="AG183" s="27"/>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138"/>
      <c r="BL183" s="25"/>
      <c r="BM183" s="25"/>
      <c r="BN183" s="25"/>
      <c r="BO183" s="25"/>
      <c r="BP183" s="25"/>
      <c r="BQ183" s="25"/>
      <c r="BR183" s="25"/>
      <c r="BS183" s="25"/>
    </row>
    <row r="184" spans="2:71" ht="33.75" customHeight="1">
      <c r="B184" s="25"/>
      <c r="C184" s="26"/>
      <c r="D184" s="25"/>
      <c r="E184" s="138"/>
      <c r="F184" s="25"/>
      <c r="G184" s="25"/>
      <c r="H184" s="25"/>
      <c r="I184" s="25"/>
      <c r="J184" s="25"/>
      <c r="K184" s="25"/>
      <c r="L184" s="25"/>
      <c r="M184" s="25"/>
      <c r="N184" s="308"/>
      <c r="O184" s="25"/>
      <c r="P184" s="25"/>
      <c r="Q184" s="25"/>
      <c r="R184" s="25"/>
      <c r="S184" s="25"/>
      <c r="T184" s="25"/>
      <c r="U184" s="25"/>
      <c r="V184" s="25"/>
      <c r="W184" s="25"/>
      <c r="X184" s="25"/>
      <c r="Y184" s="25"/>
      <c r="Z184" s="27"/>
      <c r="AA184" s="27"/>
      <c r="AB184" s="27"/>
      <c r="AC184" s="27"/>
      <c r="AD184" s="27"/>
      <c r="AE184" s="27"/>
      <c r="AF184" s="27"/>
      <c r="AG184" s="27"/>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138"/>
      <c r="BL184" s="25"/>
      <c r="BM184" s="25"/>
      <c r="BN184" s="25"/>
      <c r="BO184" s="25"/>
      <c r="BP184" s="25"/>
      <c r="BQ184" s="25"/>
      <c r="BR184" s="25"/>
      <c r="BS184" s="25"/>
    </row>
    <row r="185" spans="2:71" ht="33.75" customHeight="1">
      <c r="B185" s="25"/>
      <c r="C185" s="26"/>
      <c r="D185" s="25"/>
      <c r="E185" s="138"/>
      <c r="F185" s="25"/>
      <c r="G185" s="25"/>
      <c r="H185" s="25"/>
      <c r="I185" s="25"/>
      <c r="J185" s="25"/>
      <c r="K185" s="25"/>
      <c r="L185" s="25"/>
      <c r="M185" s="25"/>
      <c r="N185" s="308"/>
      <c r="O185" s="25"/>
      <c r="P185" s="25"/>
      <c r="Q185" s="25"/>
      <c r="R185" s="25"/>
      <c r="S185" s="25"/>
      <c r="T185" s="25"/>
      <c r="U185" s="25"/>
      <c r="V185" s="25"/>
      <c r="W185" s="25"/>
      <c r="X185" s="25"/>
      <c r="Y185" s="25"/>
      <c r="Z185" s="27"/>
      <c r="AA185" s="27"/>
      <c r="AB185" s="27"/>
      <c r="AC185" s="27"/>
      <c r="AD185" s="27"/>
      <c r="AE185" s="27"/>
      <c r="AF185" s="27"/>
      <c r="AG185" s="27"/>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138"/>
      <c r="BL185" s="25"/>
      <c r="BM185" s="25"/>
      <c r="BN185" s="25"/>
      <c r="BO185" s="25"/>
      <c r="BP185" s="25"/>
      <c r="BQ185" s="25"/>
      <c r="BR185" s="25"/>
      <c r="BS185" s="25"/>
    </row>
    <row r="186" spans="2:71" ht="33.75" customHeight="1">
      <c r="B186" s="25"/>
      <c r="C186" s="26"/>
      <c r="D186" s="25"/>
      <c r="E186" s="138"/>
      <c r="F186" s="25"/>
      <c r="G186" s="25"/>
      <c r="H186" s="25"/>
      <c r="I186" s="25"/>
      <c r="J186" s="25"/>
      <c r="K186" s="25"/>
      <c r="L186" s="25"/>
      <c r="M186" s="25"/>
      <c r="N186" s="308"/>
      <c r="O186" s="25"/>
      <c r="P186" s="25"/>
      <c r="Q186" s="25"/>
      <c r="R186" s="25"/>
      <c r="S186" s="25"/>
      <c r="T186" s="25"/>
      <c r="U186" s="25"/>
      <c r="V186" s="25"/>
      <c r="W186" s="25"/>
      <c r="X186" s="25"/>
      <c r="Y186" s="25"/>
      <c r="Z186" s="27"/>
      <c r="AA186" s="27"/>
      <c r="AB186" s="27"/>
      <c r="AC186" s="27"/>
      <c r="AD186" s="27"/>
      <c r="AE186" s="27"/>
      <c r="AF186" s="27"/>
      <c r="AG186" s="27"/>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138"/>
      <c r="BL186" s="25"/>
      <c r="BM186" s="25"/>
      <c r="BN186" s="25"/>
      <c r="BO186" s="25"/>
      <c r="BP186" s="25"/>
      <c r="BQ186" s="25"/>
      <c r="BR186" s="25"/>
      <c r="BS186" s="25"/>
    </row>
    <row r="187" spans="2:71" ht="33.75" customHeight="1">
      <c r="B187" s="25"/>
      <c r="C187" s="26"/>
      <c r="D187" s="25"/>
      <c r="E187" s="138"/>
      <c r="F187" s="25"/>
      <c r="G187" s="25"/>
      <c r="H187" s="25"/>
      <c r="I187" s="25"/>
      <c r="J187" s="25"/>
      <c r="K187" s="25"/>
      <c r="L187" s="25"/>
      <c r="M187" s="25"/>
      <c r="N187" s="308"/>
      <c r="O187" s="25"/>
      <c r="P187" s="25"/>
      <c r="Q187" s="25"/>
      <c r="R187" s="25"/>
      <c r="S187" s="25"/>
      <c r="T187" s="25"/>
      <c r="U187" s="25"/>
      <c r="V187" s="25"/>
      <c r="W187" s="25"/>
      <c r="X187" s="25"/>
      <c r="Y187" s="25"/>
      <c r="Z187" s="27"/>
      <c r="AA187" s="27"/>
      <c r="AB187" s="27"/>
      <c r="AC187" s="27"/>
      <c r="AD187" s="27"/>
      <c r="AE187" s="27"/>
      <c r="AF187" s="27"/>
      <c r="AG187" s="27"/>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138"/>
      <c r="BL187" s="25"/>
      <c r="BM187" s="25"/>
      <c r="BN187" s="25"/>
      <c r="BO187" s="25"/>
      <c r="BP187" s="25"/>
      <c r="BQ187" s="25"/>
      <c r="BR187" s="25"/>
      <c r="BS187" s="25"/>
    </row>
    <row r="188" spans="2:71" ht="33.75" customHeight="1">
      <c r="B188" s="25"/>
      <c r="C188" s="26"/>
      <c r="D188" s="25"/>
      <c r="E188" s="138"/>
      <c r="F188" s="25"/>
      <c r="G188" s="25"/>
      <c r="H188" s="25"/>
      <c r="I188" s="25"/>
      <c r="J188" s="25"/>
      <c r="K188" s="25"/>
      <c r="L188" s="25"/>
      <c r="M188" s="25"/>
      <c r="N188" s="308"/>
      <c r="O188" s="25"/>
      <c r="P188" s="25"/>
      <c r="Q188" s="25"/>
      <c r="R188" s="25"/>
      <c r="S188" s="25"/>
      <c r="T188" s="25"/>
      <c r="U188" s="25"/>
      <c r="V188" s="25"/>
      <c r="W188" s="25"/>
      <c r="X188" s="25"/>
      <c r="Y188" s="25"/>
      <c r="Z188" s="27"/>
      <c r="AA188" s="27"/>
      <c r="AB188" s="27"/>
      <c r="AC188" s="27"/>
      <c r="AD188" s="27"/>
      <c r="AE188" s="27"/>
      <c r="AF188" s="27"/>
      <c r="AG188" s="27"/>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138"/>
      <c r="BL188" s="25"/>
      <c r="BM188" s="25"/>
      <c r="BN188" s="25"/>
      <c r="BO188" s="25"/>
      <c r="BP188" s="25"/>
      <c r="BQ188" s="25"/>
      <c r="BR188" s="25"/>
      <c r="BS188" s="25"/>
    </row>
    <row r="189" spans="2:71" ht="33.75" customHeight="1">
      <c r="B189" s="25"/>
      <c r="C189" s="26"/>
      <c r="D189" s="25"/>
      <c r="E189" s="138"/>
      <c r="F189" s="25"/>
      <c r="G189" s="25"/>
      <c r="H189" s="25"/>
      <c r="I189" s="25"/>
      <c r="J189" s="25"/>
      <c r="K189" s="25"/>
      <c r="L189" s="25"/>
      <c r="M189" s="25"/>
      <c r="N189" s="308"/>
      <c r="O189" s="25"/>
      <c r="P189" s="25"/>
      <c r="Q189" s="25"/>
      <c r="R189" s="25"/>
      <c r="S189" s="25"/>
      <c r="T189" s="25"/>
      <c r="U189" s="25"/>
      <c r="V189" s="25"/>
      <c r="W189" s="25"/>
      <c r="X189" s="25"/>
      <c r="Y189" s="25"/>
      <c r="Z189" s="27"/>
      <c r="AA189" s="27"/>
      <c r="AB189" s="27"/>
      <c r="AC189" s="27"/>
      <c r="AD189" s="27"/>
      <c r="AE189" s="27"/>
      <c r="AF189" s="27"/>
      <c r="AG189" s="27"/>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138"/>
      <c r="BL189" s="25"/>
      <c r="BM189" s="25"/>
      <c r="BN189" s="25"/>
      <c r="BO189" s="25"/>
      <c r="BP189" s="25"/>
      <c r="BQ189" s="25"/>
      <c r="BR189" s="25"/>
      <c r="BS189" s="25"/>
    </row>
    <row r="190" spans="2:71" ht="33.75" customHeight="1">
      <c r="B190" s="25"/>
      <c r="C190" s="26"/>
      <c r="D190" s="25"/>
      <c r="E190" s="138"/>
      <c r="F190" s="25"/>
      <c r="G190" s="25"/>
      <c r="H190" s="25"/>
      <c r="I190" s="25"/>
      <c r="J190" s="25"/>
      <c r="K190" s="25"/>
      <c r="L190" s="25"/>
      <c r="M190" s="25"/>
      <c r="N190" s="308"/>
      <c r="O190" s="25"/>
      <c r="P190" s="25"/>
      <c r="Q190" s="25"/>
      <c r="R190" s="25"/>
      <c r="S190" s="25"/>
      <c r="T190" s="25"/>
      <c r="U190" s="25"/>
      <c r="V190" s="25"/>
      <c r="W190" s="25"/>
      <c r="X190" s="25"/>
      <c r="Y190" s="25"/>
      <c r="Z190" s="27"/>
      <c r="AA190" s="27"/>
      <c r="AB190" s="27"/>
      <c r="AC190" s="27"/>
      <c r="AD190" s="27"/>
      <c r="AE190" s="27"/>
      <c r="AF190" s="27"/>
      <c r="AG190" s="27"/>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138"/>
      <c r="BL190" s="25"/>
      <c r="BM190" s="25"/>
      <c r="BN190" s="25"/>
      <c r="BO190" s="25"/>
      <c r="BP190" s="25"/>
      <c r="BQ190" s="25"/>
      <c r="BR190" s="25"/>
      <c r="BS190" s="25"/>
    </row>
    <row r="191" spans="2:71" ht="33.75" customHeight="1">
      <c r="B191" s="25"/>
      <c r="C191" s="26"/>
      <c r="D191" s="25"/>
      <c r="E191" s="138"/>
      <c r="F191" s="25"/>
      <c r="G191" s="25"/>
      <c r="H191" s="25"/>
      <c r="I191" s="25"/>
      <c r="J191" s="25"/>
      <c r="K191" s="25"/>
      <c r="L191" s="25"/>
      <c r="M191" s="25"/>
      <c r="N191" s="308"/>
      <c r="O191" s="25"/>
      <c r="P191" s="25"/>
      <c r="Q191" s="25"/>
      <c r="R191" s="25"/>
      <c r="S191" s="25"/>
      <c r="T191" s="25"/>
      <c r="U191" s="25"/>
      <c r="V191" s="25"/>
      <c r="W191" s="25"/>
      <c r="X191" s="25"/>
      <c r="Y191" s="25"/>
      <c r="Z191" s="27"/>
      <c r="AA191" s="27"/>
      <c r="AB191" s="27"/>
      <c r="AC191" s="27"/>
      <c r="AD191" s="27"/>
      <c r="AE191" s="27"/>
      <c r="AF191" s="27"/>
      <c r="AG191" s="27"/>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138"/>
      <c r="BL191" s="25"/>
      <c r="BM191" s="25"/>
      <c r="BN191" s="25"/>
      <c r="BO191" s="25"/>
      <c r="BP191" s="25"/>
      <c r="BQ191" s="25"/>
      <c r="BR191" s="25"/>
      <c r="BS191" s="25"/>
    </row>
    <row r="192" spans="2:71" ht="33.75" customHeight="1">
      <c r="B192" s="25"/>
      <c r="C192" s="26"/>
      <c r="D192" s="25"/>
      <c r="E192" s="138"/>
      <c r="F192" s="25"/>
      <c r="G192" s="25"/>
      <c r="H192" s="25"/>
      <c r="I192" s="25"/>
      <c r="J192" s="25"/>
      <c r="K192" s="25"/>
      <c r="L192" s="25"/>
      <c r="M192" s="25"/>
      <c r="N192" s="308"/>
      <c r="O192" s="25"/>
      <c r="P192" s="25"/>
      <c r="Q192" s="25"/>
      <c r="R192" s="25"/>
      <c r="S192" s="25"/>
      <c r="T192" s="25"/>
      <c r="U192" s="25"/>
      <c r="V192" s="25"/>
      <c r="W192" s="25"/>
      <c r="X192" s="25"/>
      <c r="Y192" s="25"/>
      <c r="Z192" s="27"/>
      <c r="AA192" s="27"/>
      <c r="AB192" s="27"/>
      <c r="AC192" s="27"/>
      <c r="AD192" s="27"/>
      <c r="AE192" s="27"/>
      <c r="AF192" s="27"/>
      <c r="AG192" s="27"/>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138"/>
      <c r="BL192" s="25"/>
      <c r="BM192" s="25"/>
      <c r="BN192" s="25"/>
      <c r="BO192" s="25"/>
      <c r="BP192" s="25"/>
      <c r="BQ192" s="25"/>
      <c r="BR192" s="25"/>
      <c r="BS192" s="25"/>
    </row>
    <row r="193" spans="2:71" ht="33.75" customHeight="1">
      <c r="B193" s="25"/>
      <c r="C193" s="26"/>
      <c r="D193" s="25"/>
      <c r="E193" s="138"/>
      <c r="F193" s="25"/>
      <c r="G193" s="25"/>
      <c r="H193" s="25"/>
      <c r="I193" s="25"/>
      <c r="J193" s="25"/>
      <c r="K193" s="25"/>
      <c r="L193" s="25"/>
      <c r="M193" s="25"/>
      <c r="N193" s="308"/>
      <c r="O193" s="25"/>
      <c r="P193" s="25"/>
      <c r="Q193" s="25"/>
      <c r="R193" s="25"/>
      <c r="S193" s="25"/>
      <c r="T193" s="25"/>
      <c r="U193" s="25"/>
      <c r="V193" s="25"/>
      <c r="W193" s="25"/>
      <c r="X193" s="25"/>
      <c r="Y193" s="25"/>
      <c r="Z193" s="27"/>
      <c r="AA193" s="27"/>
      <c r="AB193" s="27"/>
      <c r="AC193" s="27"/>
      <c r="AD193" s="27"/>
      <c r="AE193" s="27"/>
      <c r="AF193" s="27"/>
      <c r="AG193" s="27"/>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138"/>
      <c r="BL193" s="25"/>
      <c r="BM193" s="25"/>
      <c r="BN193" s="25"/>
      <c r="BO193" s="25"/>
      <c r="BP193" s="25"/>
      <c r="BQ193" s="25"/>
      <c r="BR193" s="25"/>
      <c r="BS193" s="25"/>
    </row>
    <row r="194" spans="2:71" ht="33.75" customHeight="1">
      <c r="B194" s="25"/>
      <c r="C194" s="26"/>
      <c r="D194" s="25"/>
      <c r="E194" s="138"/>
      <c r="F194" s="25"/>
      <c r="G194" s="25"/>
      <c r="H194" s="25"/>
      <c r="I194" s="25"/>
      <c r="J194" s="25"/>
      <c r="K194" s="25"/>
      <c r="L194" s="25"/>
      <c r="M194" s="25"/>
      <c r="N194" s="308"/>
      <c r="O194" s="25"/>
      <c r="P194" s="25"/>
      <c r="Q194" s="25"/>
      <c r="R194" s="25"/>
      <c r="S194" s="25"/>
      <c r="T194" s="25"/>
      <c r="U194" s="25"/>
      <c r="V194" s="25"/>
      <c r="W194" s="25"/>
      <c r="X194" s="25"/>
      <c r="Y194" s="25"/>
      <c r="Z194" s="27"/>
      <c r="AA194" s="27"/>
      <c r="AB194" s="27"/>
      <c r="AC194" s="27"/>
      <c r="AD194" s="27"/>
      <c r="AE194" s="27"/>
      <c r="AF194" s="27"/>
      <c r="AG194" s="27"/>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138"/>
      <c r="BL194" s="25"/>
      <c r="BM194" s="25"/>
      <c r="BN194" s="25"/>
      <c r="BO194" s="25"/>
      <c r="BP194" s="25"/>
      <c r="BQ194" s="25"/>
      <c r="BR194" s="25"/>
      <c r="BS194" s="25"/>
    </row>
    <row r="195" spans="2:71" ht="33.75" customHeight="1">
      <c r="B195" s="25"/>
      <c r="C195" s="26"/>
      <c r="D195" s="25"/>
      <c r="E195" s="138"/>
      <c r="F195" s="25"/>
      <c r="G195" s="25"/>
      <c r="H195" s="25"/>
      <c r="I195" s="25"/>
      <c r="J195" s="25"/>
      <c r="K195" s="25"/>
      <c r="L195" s="25"/>
      <c r="M195" s="25"/>
      <c r="N195" s="308"/>
      <c r="O195" s="25"/>
      <c r="P195" s="25"/>
      <c r="Q195" s="25"/>
      <c r="R195" s="25"/>
      <c r="S195" s="25"/>
      <c r="T195" s="25"/>
      <c r="U195" s="25"/>
      <c r="V195" s="25"/>
      <c r="W195" s="25"/>
      <c r="X195" s="25"/>
      <c r="Y195" s="25"/>
      <c r="Z195" s="27"/>
      <c r="AA195" s="27"/>
      <c r="AB195" s="27"/>
      <c r="AC195" s="27"/>
      <c r="AD195" s="27"/>
      <c r="AE195" s="27"/>
      <c r="AF195" s="27"/>
      <c r="AG195" s="27"/>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138"/>
      <c r="BL195" s="25"/>
      <c r="BM195" s="25"/>
      <c r="BN195" s="25"/>
      <c r="BO195" s="25"/>
      <c r="BP195" s="25"/>
      <c r="BQ195" s="25"/>
      <c r="BR195" s="25"/>
      <c r="BS195" s="25"/>
    </row>
    <row r="196" spans="2:71" ht="33.75" customHeight="1">
      <c r="B196" s="25"/>
      <c r="C196" s="26"/>
      <c r="D196" s="25"/>
      <c r="E196" s="138"/>
      <c r="F196" s="25"/>
      <c r="G196" s="25"/>
      <c r="H196" s="25"/>
      <c r="I196" s="25"/>
      <c r="J196" s="25"/>
      <c r="K196" s="25"/>
      <c r="L196" s="25"/>
      <c r="M196" s="25"/>
      <c r="N196" s="308"/>
      <c r="O196" s="25"/>
      <c r="P196" s="25"/>
      <c r="Q196" s="25"/>
      <c r="R196" s="25"/>
      <c r="S196" s="25"/>
      <c r="T196" s="25"/>
      <c r="U196" s="25"/>
      <c r="V196" s="25"/>
      <c r="W196" s="25"/>
      <c r="X196" s="25"/>
      <c r="Y196" s="25"/>
      <c r="Z196" s="27"/>
      <c r="AA196" s="27"/>
      <c r="AB196" s="27"/>
      <c r="AC196" s="27"/>
      <c r="AD196" s="27"/>
      <c r="AE196" s="27"/>
      <c r="AF196" s="27"/>
      <c r="AG196" s="27"/>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138"/>
      <c r="BL196" s="25"/>
      <c r="BM196" s="25"/>
      <c r="BN196" s="25"/>
      <c r="BO196" s="25"/>
      <c r="BP196" s="25"/>
      <c r="BQ196" s="25"/>
      <c r="BR196" s="25"/>
      <c r="BS196" s="25"/>
    </row>
    <row r="197" spans="2:71" ht="33.75" customHeight="1">
      <c r="B197" s="25"/>
      <c r="C197" s="26"/>
      <c r="D197" s="25"/>
      <c r="E197" s="138"/>
      <c r="F197" s="25"/>
      <c r="G197" s="25"/>
      <c r="H197" s="25"/>
      <c r="I197" s="25"/>
      <c r="J197" s="25"/>
      <c r="K197" s="25"/>
      <c r="L197" s="25"/>
      <c r="M197" s="25"/>
      <c r="N197" s="308"/>
      <c r="O197" s="25"/>
      <c r="P197" s="25"/>
      <c r="Q197" s="25"/>
      <c r="R197" s="25"/>
      <c r="S197" s="25"/>
      <c r="T197" s="25"/>
      <c r="U197" s="25"/>
      <c r="V197" s="25"/>
      <c r="W197" s="25"/>
      <c r="X197" s="25"/>
      <c r="Y197" s="25"/>
      <c r="Z197" s="27"/>
      <c r="AA197" s="27"/>
      <c r="AB197" s="27"/>
      <c r="AC197" s="27"/>
      <c r="AD197" s="27"/>
      <c r="AE197" s="27"/>
      <c r="AF197" s="27"/>
      <c r="AG197" s="27"/>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138"/>
      <c r="BL197" s="25"/>
      <c r="BM197" s="25"/>
      <c r="BN197" s="25"/>
      <c r="BO197" s="25"/>
      <c r="BP197" s="25"/>
      <c r="BQ197" s="25"/>
      <c r="BR197" s="25"/>
      <c r="BS197" s="25"/>
    </row>
    <row r="198" spans="2:71" ht="33.75" customHeight="1">
      <c r="B198" s="25"/>
      <c r="C198" s="26"/>
      <c r="D198" s="25"/>
      <c r="E198" s="138"/>
      <c r="F198" s="25"/>
      <c r="G198" s="25"/>
      <c r="H198" s="25"/>
      <c r="I198" s="25"/>
      <c r="J198" s="25"/>
      <c r="K198" s="25"/>
      <c r="L198" s="25"/>
      <c r="M198" s="25"/>
      <c r="N198" s="308"/>
      <c r="O198" s="25"/>
      <c r="P198" s="25"/>
      <c r="Q198" s="25"/>
      <c r="R198" s="25"/>
      <c r="S198" s="25"/>
      <c r="T198" s="25"/>
      <c r="U198" s="25"/>
      <c r="V198" s="25"/>
      <c r="W198" s="25"/>
      <c r="X198" s="25"/>
      <c r="Y198" s="25"/>
      <c r="Z198" s="27"/>
      <c r="AA198" s="27"/>
      <c r="AB198" s="27"/>
      <c r="AC198" s="27"/>
      <c r="AD198" s="27"/>
      <c r="AE198" s="27"/>
      <c r="AF198" s="27"/>
      <c r="AG198" s="27"/>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138"/>
      <c r="BL198" s="25"/>
      <c r="BM198" s="25"/>
      <c r="BN198" s="25"/>
      <c r="BO198" s="25"/>
      <c r="BP198" s="25"/>
      <c r="BQ198" s="25"/>
      <c r="BR198" s="25"/>
      <c r="BS198" s="25"/>
    </row>
    <row r="199" spans="2:71" ht="33.75" customHeight="1">
      <c r="B199" s="25"/>
      <c r="C199" s="26"/>
      <c r="D199" s="25"/>
      <c r="E199" s="138"/>
      <c r="F199" s="25"/>
      <c r="G199" s="25"/>
      <c r="H199" s="25"/>
      <c r="I199" s="25"/>
      <c r="J199" s="25"/>
      <c r="K199" s="25"/>
      <c r="L199" s="25"/>
      <c r="M199" s="25"/>
      <c r="N199" s="308"/>
      <c r="O199" s="25"/>
      <c r="P199" s="25"/>
      <c r="Q199" s="25"/>
      <c r="R199" s="25"/>
      <c r="S199" s="25"/>
      <c r="T199" s="25"/>
      <c r="U199" s="25"/>
      <c r="V199" s="25"/>
      <c r="W199" s="25"/>
      <c r="X199" s="25"/>
      <c r="Y199" s="25"/>
      <c r="Z199" s="27"/>
      <c r="AA199" s="27"/>
      <c r="AB199" s="27"/>
      <c r="AC199" s="27"/>
      <c r="AD199" s="27"/>
      <c r="AE199" s="27"/>
      <c r="AF199" s="27"/>
      <c r="AG199" s="27"/>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138"/>
      <c r="BL199" s="25"/>
      <c r="BM199" s="25"/>
      <c r="BN199" s="25"/>
      <c r="BO199" s="25"/>
      <c r="BP199" s="25"/>
      <c r="BQ199" s="25"/>
      <c r="BR199" s="25"/>
      <c r="BS199" s="25"/>
    </row>
    <row r="200" spans="2:71" ht="33.75" customHeight="1">
      <c r="B200" s="25"/>
      <c r="C200" s="26"/>
      <c r="D200" s="25"/>
      <c r="E200" s="138"/>
      <c r="F200" s="25"/>
      <c r="G200" s="25"/>
      <c r="H200" s="25"/>
      <c r="I200" s="25"/>
      <c r="J200" s="25"/>
      <c r="K200" s="25"/>
      <c r="L200" s="25"/>
      <c r="M200" s="25"/>
      <c r="N200" s="308"/>
      <c r="O200" s="25"/>
      <c r="P200" s="25"/>
      <c r="Q200" s="25"/>
      <c r="R200" s="25"/>
      <c r="S200" s="25"/>
      <c r="T200" s="25"/>
      <c r="U200" s="25"/>
      <c r="V200" s="25"/>
      <c r="W200" s="25"/>
      <c r="X200" s="25"/>
      <c r="Y200" s="25"/>
      <c r="Z200" s="27"/>
      <c r="AA200" s="27"/>
      <c r="AB200" s="27"/>
      <c r="AC200" s="27"/>
      <c r="AD200" s="27"/>
      <c r="AE200" s="27"/>
      <c r="AF200" s="27"/>
      <c r="AG200" s="27"/>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138"/>
      <c r="BL200" s="25"/>
      <c r="BM200" s="25"/>
      <c r="BN200" s="25"/>
      <c r="BO200" s="25"/>
      <c r="BP200" s="25"/>
      <c r="BQ200" s="25"/>
      <c r="BR200" s="25"/>
      <c r="BS200" s="25"/>
    </row>
    <row r="201" spans="2:71" ht="33.75" customHeight="1">
      <c r="B201" s="25"/>
      <c r="C201" s="26"/>
      <c r="D201" s="25"/>
      <c r="E201" s="138"/>
      <c r="F201" s="25"/>
      <c r="G201" s="25"/>
      <c r="H201" s="25"/>
      <c r="I201" s="25"/>
      <c r="J201" s="25"/>
      <c r="K201" s="25"/>
      <c r="L201" s="25"/>
      <c r="M201" s="25"/>
      <c r="N201" s="308"/>
      <c r="O201" s="25"/>
      <c r="P201" s="25"/>
      <c r="Q201" s="25"/>
      <c r="R201" s="25"/>
      <c r="S201" s="25"/>
      <c r="T201" s="25"/>
      <c r="U201" s="25"/>
      <c r="V201" s="25"/>
      <c r="W201" s="25"/>
      <c r="X201" s="25"/>
      <c r="Y201" s="25"/>
      <c r="Z201" s="27"/>
      <c r="AA201" s="27"/>
      <c r="AB201" s="27"/>
      <c r="AC201" s="27"/>
      <c r="AD201" s="27"/>
      <c r="AE201" s="27"/>
      <c r="AF201" s="27"/>
      <c r="AG201" s="27"/>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138"/>
      <c r="BL201" s="25"/>
      <c r="BM201" s="25"/>
      <c r="BN201" s="25"/>
      <c r="BO201" s="25"/>
      <c r="BP201" s="25"/>
      <c r="BQ201" s="25"/>
      <c r="BR201" s="25"/>
      <c r="BS201" s="25"/>
    </row>
    <row r="202" spans="2:71" ht="33.75" customHeight="1">
      <c r="B202" s="25"/>
      <c r="C202" s="26"/>
      <c r="D202" s="25"/>
      <c r="E202" s="138"/>
      <c r="F202" s="25"/>
      <c r="G202" s="25"/>
      <c r="H202" s="25"/>
      <c r="I202" s="25"/>
      <c r="J202" s="25"/>
      <c r="K202" s="25"/>
      <c r="L202" s="25"/>
      <c r="M202" s="25"/>
      <c r="N202" s="308"/>
      <c r="O202" s="25"/>
      <c r="P202" s="25"/>
      <c r="Q202" s="25"/>
      <c r="R202" s="25"/>
      <c r="S202" s="25"/>
      <c r="T202" s="25"/>
      <c r="U202" s="25"/>
      <c r="V202" s="25"/>
      <c r="W202" s="25"/>
      <c r="X202" s="25"/>
      <c r="Y202" s="25"/>
      <c r="Z202" s="27"/>
      <c r="AA202" s="27"/>
      <c r="AB202" s="27"/>
      <c r="AC202" s="27"/>
      <c r="AD202" s="27"/>
      <c r="AE202" s="27"/>
      <c r="AF202" s="27"/>
      <c r="AG202" s="27"/>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138"/>
      <c r="BL202" s="25"/>
      <c r="BM202" s="25"/>
      <c r="BN202" s="25"/>
      <c r="BO202" s="25"/>
      <c r="BP202" s="25"/>
      <c r="BQ202" s="25"/>
      <c r="BR202" s="25"/>
      <c r="BS202" s="25"/>
    </row>
    <row r="203" spans="2:71" ht="33.75" customHeight="1">
      <c r="B203" s="25"/>
      <c r="C203" s="26"/>
      <c r="D203" s="25"/>
      <c r="E203" s="138"/>
      <c r="F203" s="25"/>
      <c r="G203" s="25"/>
      <c r="H203" s="25"/>
      <c r="I203" s="25"/>
      <c r="J203" s="25"/>
      <c r="K203" s="25"/>
      <c r="L203" s="25"/>
      <c r="M203" s="25"/>
      <c r="N203" s="308"/>
      <c r="O203" s="25"/>
      <c r="P203" s="25"/>
      <c r="Q203" s="25"/>
      <c r="R203" s="25"/>
      <c r="S203" s="25"/>
      <c r="T203" s="25"/>
      <c r="U203" s="25"/>
      <c r="V203" s="25"/>
      <c r="W203" s="25"/>
      <c r="X203" s="25"/>
      <c r="Y203" s="25"/>
      <c r="Z203" s="27"/>
      <c r="AA203" s="27"/>
      <c r="AB203" s="27"/>
      <c r="AC203" s="27"/>
      <c r="AD203" s="27"/>
      <c r="AE203" s="27"/>
      <c r="AF203" s="27"/>
      <c r="AG203" s="27"/>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138"/>
      <c r="BL203" s="25"/>
      <c r="BM203" s="25"/>
      <c r="BN203" s="25"/>
      <c r="BO203" s="25"/>
      <c r="BP203" s="25"/>
      <c r="BQ203" s="25"/>
      <c r="BR203" s="25"/>
      <c r="BS203" s="25"/>
    </row>
    <row r="204" spans="2:71" ht="33.75" customHeight="1">
      <c r="B204" s="25"/>
      <c r="C204" s="26"/>
      <c r="D204" s="25"/>
      <c r="E204" s="138"/>
      <c r="F204" s="25"/>
      <c r="G204" s="25"/>
      <c r="H204" s="25"/>
      <c r="I204" s="25"/>
      <c r="J204" s="25"/>
      <c r="K204" s="25"/>
      <c r="L204" s="25"/>
      <c r="M204" s="25"/>
      <c r="N204" s="308"/>
      <c r="O204" s="25"/>
      <c r="P204" s="25"/>
      <c r="Q204" s="25"/>
      <c r="R204" s="25"/>
      <c r="S204" s="25"/>
      <c r="T204" s="25"/>
      <c r="U204" s="25"/>
      <c r="V204" s="25"/>
      <c r="W204" s="25"/>
      <c r="X204" s="25"/>
      <c r="Y204" s="25"/>
      <c r="Z204" s="27"/>
      <c r="AA204" s="27"/>
      <c r="AB204" s="27"/>
      <c r="AC204" s="27"/>
      <c r="AD204" s="27"/>
      <c r="AE204" s="27"/>
      <c r="AF204" s="27"/>
      <c r="AG204" s="27"/>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138"/>
      <c r="BL204" s="25"/>
      <c r="BM204" s="25"/>
      <c r="BN204" s="25"/>
      <c r="BO204" s="25"/>
      <c r="BP204" s="25"/>
      <c r="BQ204" s="25"/>
      <c r="BR204" s="25"/>
      <c r="BS204" s="25"/>
    </row>
    <row r="205" spans="2:71" ht="33.75" customHeight="1">
      <c r="B205" s="25"/>
      <c r="C205" s="26"/>
      <c r="D205" s="25"/>
      <c r="E205" s="138"/>
      <c r="F205" s="25"/>
      <c r="G205" s="25"/>
      <c r="H205" s="25"/>
      <c r="I205" s="25"/>
      <c r="J205" s="25"/>
      <c r="K205" s="25"/>
      <c r="L205" s="25"/>
      <c r="M205" s="25"/>
      <c r="N205" s="308"/>
      <c r="O205" s="25"/>
      <c r="P205" s="25"/>
      <c r="Q205" s="25"/>
      <c r="R205" s="25"/>
      <c r="S205" s="25"/>
      <c r="T205" s="25"/>
      <c r="U205" s="25"/>
      <c r="V205" s="25"/>
      <c r="W205" s="25"/>
      <c r="X205" s="25"/>
      <c r="Y205" s="25"/>
      <c r="Z205" s="27"/>
      <c r="AA205" s="27"/>
      <c r="AB205" s="27"/>
      <c r="AC205" s="27"/>
      <c r="AD205" s="27"/>
      <c r="AE205" s="27"/>
      <c r="AF205" s="27"/>
      <c r="AG205" s="27"/>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138"/>
      <c r="BL205" s="25"/>
      <c r="BM205" s="25"/>
      <c r="BN205" s="25"/>
      <c r="BO205" s="25"/>
      <c r="BP205" s="25"/>
      <c r="BQ205" s="25"/>
      <c r="BR205" s="25"/>
      <c r="BS205" s="25"/>
    </row>
    <row r="206" spans="2:71" ht="33.75" customHeight="1">
      <c r="B206" s="25"/>
      <c r="C206" s="26"/>
      <c r="D206" s="25"/>
      <c r="E206" s="138"/>
      <c r="F206" s="25"/>
      <c r="G206" s="25"/>
      <c r="H206" s="25"/>
      <c r="I206" s="25"/>
      <c r="J206" s="25"/>
      <c r="K206" s="25"/>
      <c r="L206" s="25"/>
      <c r="M206" s="25"/>
      <c r="N206" s="308"/>
      <c r="O206" s="25"/>
      <c r="P206" s="25"/>
      <c r="Q206" s="25"/>
      <c r="R206" s="25"/>
      <c r="S206" s="25"/>
      <c r="T206" s="25"/>
      <c r="U206" s="25"/>
      <c r="V206" s="25"/>
      <c r="W206" s="25"/>
      <c r="X206" s="25"/>
      <c r="Y206" s="25"/>
      <c r="Z206" s="27"/>
      <c r="AA206" s="27"/>
      <c r="AB206" s="27"/>
      <c r="AC206" s="27"/>
      <c r="AD206" s="27"/>
      <c r="AE206" s="27"/>
      <c r="AF206" s="27"/>
      <c r="AG206" s="27"/>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138"/>
      <c r="BL206" s="25"/>
      <c r="BM206" s="25"/>
      <c r="BN206" s="25"/>
      <c r="BO206" s="25"/>
      <c r="BP206" s="25"/>
      <c r="BQ206" s="25"/>
      <c r="BR206" s="25"/>
      <c r="BS206" s="25"/>
    </row>
    <row r="207" spans="2:71" ht="33.75" customHeight="1">
      <c r="B207" s="25"/>
      <c r="C207" s="26"/>
      <c r="D207" s="25"/>
      <c r="E207" s="138"/>
      <c r="F207" s="25"/>
      <c r="G207" s="25"/>
      <c r="H207" s="25"/>
      <c r="I207" s="25"/>
      <c r="J207" s="25"/>
      <c r="K207" s="25"/>
      <c r="L207" s="25"/>
      <c r="M207" s="25"/>
      <c r="N207" s="308"/>
      <c r="O207" s="25"/>
      <c r="P207" s="25"/>
      <c r="Q207" s="25"/>
      <c r="R207" s="25"/>
      <c r="S207" s="25"/>
      <c r="T207" s="25"/>
      <c r="U207" s="25"/>
      <c r="V207" s="25"/>
      <c r="W207" s="25"/>
      <c r="X207" s="25"/>
      <c r="Y207" s="25"/>
      <c r="Z207" s="27"/>
      <c r="AA207" s="27"/>
      <c r="AB207" s="27"/>
      <c r="AC207" s="27"/>
      <c r="AD207" s="27"/>
      <c r="AE207" s="27"/>
      <c r="AF207" s="27"/>
      <c r="AG207" s="27"/>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138"/>
      <c r="BL207" s="25"/>
      <c r="BM207" s="25"/>
      <c r="BN207" s="25"/>
      <c r="BO207" s="25"/>
      <c r="BP207" s="25"/>
      <c r="BQ207" s="25"/>
      <c r="BR207" s="25"/>
      <c r="BS207" s="25"/>
    </row>
    <row r="208" spans="2:71" ht="33.75" customHeight="1">
      <c r="B208" s="25"/>
      <c r="C208" s="26"/>
      <c r="D208" s="25"/>
      <c r="E208" s="138"/>
      <c r="F208" s="25"/>
      <c r="G208" s="25"/>
      <c r="H208" s="25"/>
      <c r="I208" s="25"/>
      <c r="J208" s="25"/>
      <c r="K208" s="25"/>
      <c r="L208" s="25"/>
      <c r="M208" s="25"/>
      <c r="N208" s="308"/>
      <c r="O208" s="25"/>
      <c r="P208" s="25"/>
      <c r="Q208" s="25"/>
      <c r="R208" s="25"/>
      <c r="S208" s="25"/>
      <c r="T208" s="25"/>
      <c r="U208" s="25"/>
      <c r="V208" s="25"/>
      <c r="W208" s="25"/>
      <c r="X208" s="25"/>
      <c r="Y208" s="25"/>
      <c r="Z208" s="27"/>
      <c r="AA208" s="27"/>
      <c r="AB208" s="27"/>
      <c r="AC208" s="27"/>
      <c r="AD208" s="27"/>
      <c r="AE208" s="27"/>
      <c r="AF208" s="27"/>
      <c r="AG208" s="27"/>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138"/>
      <c r="BL208" s="25"/>
      <c r="BM208" s="25"/>
      <c r="BN208" s="25"/>
      <c r="BO208" s="25"/>
      <c r="BP208" s="25"/>
      <c r="BQ208" s="25"/>
      <c r="BR208" s="25"/>
      <c r="BS208" s="25"/>
    </row>
    <row r="209" spans="2:71" ht="33.75" customHeight="1">
      <c r="B209" s="25"/>
      <c r="C209" s="26"/>
      <c r="D209" s="25"/>
      <c r="E209" s="138"/>
      <c r="F209" s="25"/>
      <c r="G209" s="25"/>
      <c r="H209" s="25"/>
      <c r="I209" s="25"/>
      <c r="J209" s="25"/>
      <c r="K209" s="25"/>
      <c r="L209" s="25"/>
      <c r="M209" s="25"/>
      <c r="N209" s="308"/>
      <c r="O209" s="25"/>
      <c r="P209" s="25"/>
      <c r="Q209" s="25"/>
      <c r="R209" s="25"/>
      <c r="S209" s="25"/>
      <c r="T209" s="25"/>
      <c r="U209" s="25"/>
      <c r="V209" s="25"/>
      <c r="W209" s="25"/>
      <c r="X209" s="25"/>
      <c r="Y209" s="25"/>
      <c r="Z209" s="27"/>
      <c r="AA209" s="27"/>
      <c r="AB209" s="27"/>
      <c r="AC209" s="27"/>
      <c r="AD209" s="27"/>
      <c r="AE209" s="27"/>
      <c r="AF209" s="27"/>
      <c r="AG209" s="27"/>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138"/>
      <c r="BL209" s="25"/>
      <c r="BM209" s="25"/>
      <c r="BN209" s="25"/>
      <c r="BO209" s="25"/>
      <c r="BP209" s="25"/>
      <c r="BQ209" s="25"/>
      <c r="BR209" s="25"/>
      <c r="BS209" s="25"/>
    </row>
    <row r="210" spans="2:71" ht="33.75" customHeight="1">
      <c r="B210" s="25"/>
      <c r="C210" s="26"/>
      <c r="D210" s="25"/>
      <c r="E210" s="138"/>
      <c r="F210" s="25"/>
      <c r="G210" s="25"/>
      <c r="H210" s="25"/>
      <c r="I210" s="25"/>
      <c r="J210" s="25"/>
      <c r="K210" s="25"/>
      <c r="L210" s="25"/>
      <c r="M210" s="25"/>
      <c r="N210" s="308"/>
      <c r="O210" s="25"/>
      <c r="P210" s="25"/>
      <c r="Q210" s="25"/>
      <c r="R210" s="25"/>
      <c r="S210" s="25"/>
      <c r="T210" s="25"/>
      <c r="U210" s="25"/>
      <c r="V210" s="25"/>
      <c r="W210" s="25"/>
      <c r="X210" s="25"/>
      <c r="Y210" s="25"/>
      <c r="Z210" s="27"/>
      <c r="AA210" s="27"/>
      <c r="AB210" s="27"/>
      <c r="AC210" s="27"/>
      <c r="AD210" s="27"/>
      <c r="AE210" s="27"/>
      <c r="AF210" s="27"/>
      <c r="AG210" s="27"/>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138"/>
      <c r="BL210" s="25"/>
      <c r="BM210" s="25"/>
      <c r="BN210" s="25"/>
      <c r="BO210" s="25"/>
      <c r="BP210" s="25"/>
      <c r="BQ210" s="25"/>
      <c r="BR210" s="25"/>
      <c r="BS210" s="25"/>
    </row>
    <row r="211" spans="2:71" ht="33.75" customHeight="1">
      <c r="B211" s="25"/>
      <c r="C211" s="26"/>
      <c r="D211" s="25"/>
      <c r="E211" s="138"/>
      <c r="F211" s="25"/>
      <c r="G211" s="25"/>
      <c r="H211" s="25"/>
      <c r="I211" s="25"/>
      <c r="J211" s="25"/>
      <c r="K211" s="25"/>
      <c r="L211" s="25"/>
      <c r="M211" s="25"/>
      <c r="N211" s="308"/>
      <c r="O211" s="25"/>
      <c r="P211" s="25"/>
      <c r="Q211" s="25"/>
      <c r="R211" s="25"/>
      <c r="S211" s="25"/>
      <c r="T211" s="25"/>
      <c r="U211" s="25"/>
      <c r="V211" s="25"/>
      <c r="W211" s="25"/>
      <c r="X211" s="25"/>
      <c r="Y211" s="25"/>
      <c r="Z211" s="27"/>
      <c r="AA211" s="27"/>
      <c r="AB211" s="27"/>
      <c r="AC211" s="27"/>
      <c r="AD211" s="27"/>
      <c r="AE211" s="27"/>
      <c r="AF211" s="27"/>
      <c r="AG211" s="27"/>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138"/>
      <c r="BL211" s="25"/>
      <c r="BM211" s="25"/>
      <c r="BN211" s="25"/>
      <c r="BO211" s="25"/>
      <c r="BP211" s="25"/>
      <c r="BQ211" s="25"/>
      <c r="BR211" s="25"/>
      <c r="BS211" s="25"/>
    </row>
    <row r="212" spans="2:71" ht="33.75" customHeight="1">
      <c r="B212" s="25"/>
      <c r="C212" s="26"/>
      <c r="D212" s="25"/>
      <c r="E212" s="138"/>
      <c r="F212" s="25"/>
      <c r="G212" s="25"/>
      <c r="H212" s="25"/>
      <c r="I212" s="25"/>
      <c r="J212" s="25"/>
      <c r="K212" s="25"/>
      <c r="L212" s="25"/>
      <c r="M212" s="25"/>
      <c r="N212" s="308"/>
      <c r="O212" s="25"/>
      <c r="P212" s="25"/>
      <c r="Q212" s="25"/>
      <c r="R212" s="25"/>
      <c r="S212" s="25"/>
      <c r="T212" s="25"/>
      <c r="U212" s="25"/>
      <c r="V212" s="25"/>
      <c r="W212" s="25"/>
      <c r="X212" s="25"/>
      <c r="Y212" s="25"/>
      <c r="Z212" s="27"/>
      <c r="AA212" s="27"/>
      <c r="AB212" s="27"/>
      <c r="AC212" s="27"/>
      <c r="AD212" s="27"/>
      <c r="AE212" s="27"/>
      <c r="AF212" s="27"/>
      <c r="AG212" s="27"/>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138"/>
      <c r="BL212" s="25"/>
      <c r="BM212" s="25"/>
      <c r="BN212" s="25"/>
      <c r="BO212" s="25"/>
      <c r="BP212" s="25"/>
      <c r="BQ212" s="25"/>
      <c r="BR212" s="25"/>
      <c r="BS212" s="25"/>
    </row>
    <row r="213" spans="2:71" ht="33.75" customHeight="1">
      <c r="B213" s="25"/>
      <c r="C213" s="26"/>
      <c r="D213" s="25"/>
      <c r="E213" s="138"/>
      <c r="F213" s="25"/>
      <c r="G213" s="25"/>
      <c r="H213" s="25"/>
      <c r="I213" s="25"/>
      <c r="J213" s="25"/>
      <c r="K213" s="25"/>
      <c r="L213" s="25"/>
      <c r="M213" s="25"/>
      <c r="N213" s="308"/>
      <c r="O213" s="25"/>
      <c r="P213" s="25"/>
      <c r="Q213" s="25"/>
      <c r="R213" s="25"/>
      <c r="S213" s="25"/>
      <c r="T213" s="25"/>
      <c r="U213" s="25"/>
      <c r="V213" s="25"/>
      <c r="W213" s="25"/>
      <c r="X213" s="25"/>
      <c r="Y213" s="25"/>
      <c r="Z213" s="27"/>
      <c r="AA213" s="27"/>
      <c r="AB213" s="27"/>
      <c r="AC213" s="27"/>
      <c r="AD213" s="27"/>
      <c r="AE213" s="27"/>
      <c r="AF213" s="27"/>
      <c r="AG213" s="27"/>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138"/>
      <c r="BL213" s="25"/>
      <c r="BM213" s="25"/>
      <c r="BN213" s="25"/>
      <c r="BO213" s="25"/>
      <c r="BP213" s="25"/>
      <c r="BQ213" s="25"/>
      <c r="BR213" s="25"/>
      <c r="BS213" s="25"/>
    </row>
    <row r="214" spans="2:71" ht="33.75" customHeight="1">
      <c r="B214" s="25"/>
      <c r="C214" s="26"/>
      <c r="D214" s="25"/>
      <c r="E214" s="138"/>
      <c r="F214" s="25"/>
      <c r="G214" s="25"/>
      <c r="H214" s="25"/>
      <c r="I214" s="25"/>
      <c r="J214" s="25"/>
      <c r="K214" s="25"/>
      <c r="L214" s="25"/>
      <c r="M214" s="25"/>
      <c r="N214" s="308"/>
      <c r="O214" s="25"/>
      <c r="P214" s="25"/>
      <c r="Q214" s="25"/>
      <c r="R214" s="25"/>
      <c r="S214" s="25"/>
      <c r="T214" s="25"/>
      <c r="U214" s="25"/>
      <c r="V214" s="25"/>
      <c r="W214" s="25"/>
      <c r="X214" s="25"/>
      <c r="Y214" s="25"/>
      <c r="Z214" s="27"/>
      <c r="AA214" s="27"/>
      <c r="AB214" s="27"/>
      <c r="AC214" s="27"/>
      <c r="AD214" s="27"/>
      <c r="AE214" s="27"/>
      <c r="AF214" s="27"/>
      <c r="AG214" s="27"/>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138"/>
      <c r="BL214" s="25"/>
      <c r="BM214" s="25"/>
      <c r="BN214" s="25"/>
      <c r="BO214" s="25"/>
      <c r="BP214" s="25"/>
      <c r="BQ214" s="25"/>
      <c r="BR214" s="25"/>
      <c r="BS214" s="25"/>
    </row>
    <row r="215" spans="2:71" ht="33.75" customHeight="1">
      <c r="B215" s="25"/>
      <c r="C215" s="26"/>
      <c r="D215" s="25"/>
      <c r="E215" s="138"/>
      <c r="F215" s="25"/>
      <c r="G215" s="25"/>
      <c r="H215" s="25"/>
      <c r="I215" s="25"/>
      <c r="J215" s="25"/>
      <c r="K215" s="25"/>
      <c r="L215" s="25"/>
      <c r="M215" s="25"/>
      <c r="N215" s="308"/>
      <c r="O215" s="25"/>
      <c r="P215" s="25"/>
      <c r="Q215" s="25"/>
      <c r="R215" s="25"/>
      <c r="S215" s="25"/>
      <c r="T215" s="25"/>
      <c r="U215" s="25"/>
      <c r="V215" s="25"/>
      <c r="W215" s="25"/>
      <c r="X215" s="25"/>
      <c r="Y215" s="25"/>
      <c r="Z215" s="27"/>
      <c r="AA215" s="27"/>
      <c r="AB215" s="27"/>
      <c r="AC215" s="27"/>
      <c r="AD215" s="27"/>
      <c r="AE215" s="27"/>
      <c r="AF215" s="27"/>
      <c r="AG215" s="27"/>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138"/>
      <c r="BL215" s="25"/>
      <c r="BM215" s="25"/>
      <c r="BN215" s="25"/>
      <c r="BO215" s="25"/>
      <c r="BP215" s="25"/>
      <c r="BQ215" s="25"/>
      <c r="BR215" s="25"/>
      <c r="BS215" s="25"/>
    </row>
    <row r="216" spans="2:71" ht="33.75" customHeight="1">
      <c r="B216" s="25"/>
      <c r="C216" s="26"/>
      <c r="D216" s="25"/>
      <c r="E216" s="138"/>
      <c r="F216" s="25"/>
      <c r="G216" s="25"/>
      <c r="H216" s="25"/>
      <c r="I216" s="25"/>
      <c r="J216" s="25"/>
      <c r="K216" s="25"/>
      <c r="L216" s="25"/>
      <c r="M216" s="25"/>
      <c r="N216" s="308"/>
      <c r="O216" s="25"/>
      <c r="P216" s="25"/>
      <c r="Q216" s="25"/>
      <c r="R216" s="25"/>
      <c r="S216" s="25"/>
      <c r="T216" s="25"/>
      <c r="U216" s="25"/>
      <c r="V216" s="25"/>
      <c r="W216" s="25"/>
      <c r="X216" s="25"/>
      <c r="Y216" s="25"/>
      <c r="Z216" s="27"/>
      <c r="AA216" s="27"/>
      <c r="AB216" s="27"/>
      <c r="AC216" s="27"/>
      <c r="AD216" s="27"/>
      <c r="AE216" s="27"/>
      <c r="AF216" s="27"/>
      <c r="AG216" s="27"/>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138"/>
      <c r="BL216" s="25"/>
      <c r="BM216" s="25"/>
      <c r="BN216" s="25"/>
      <c r="BO216" s="25"/>
      <c r="BP216" s="25"/>
      <c r="BQ216" s="25"/>
      <c r="BR216" s="25"/>
      <c r="BS216" s="25"/>
    </row>
    <row r="217" spans="2:71" ht="33.75" customHeight="1">
      <c r="B217" s="25"/>
      <c r="C217" s="26"/>
      <c r="D217" s="25"/>
      <c r="E217" s="138"/>
      <c r="F217" s="25"/>
      <c r="G217" s="25"/>
      <c r="H217" s="25"/>
      <c r="I217" s="25"/>
      <c r="J217" s="25"/>
      <c r="K217" s="25"/>
      <c r="L217" s="25"/>
      <c r="M217" s="25"/>
      <c r="N217" s="308"/>
      <c r="O217" s="25"/>
      <c r="P217" s="25"/>
      <c r="Q217" s="25"/>
      <c r="R217" s="25"/>
      <c r="S217" s="25"/>
      <c r="T217" s="25"/>
      <c r="U217" s="25"/>
      <c r="V217" s="25"/>
      <c r="W217" s="25"/>
      <c r="X217" s="25"/>
      <c r="Y217" s="25"/>
      <c r="Z217" s="27"/>
      <c r="AA217" s="27"/>
      <c r="AB217" s="27"/>
      <c r="AC217" s="27"/>
      <c r="AD217" s="27"/>
      <c r="AE217" s="27"/>
      <c r="AF217" s="27"/>
      <c r="AG217" s="27"/>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138"/>
      <c r="BL217" s="25"/>
      <c r="BM217" s="25"/>
      <c r="BN217" s="25"/>
      <c r="BO217" s="25"/>
      <c r="BP217" s="25"/>
      <c r="BQ217" s="25"/>
      <c r="BR217" s="25"/>
      <c r="BS217" s="25"/>
    </row>
    <row r="218" spans="2:71" ht="33.75" customHeight="1">
      <c r="B218" s="25"/>
      <c r="C218" s="26"/>
      <c r="D218" s="25"/>
      <c r="E218" s="138"/>
      <c r="F218" s="25"/>
      <c r="G218" s="25"/>
      <c r="H218" s="25"/>
      <c r="I218" s="25"/>
      <c r="J218" s="25"/>
      <c r="K218" s="25"/>
      <c r="L218" s="25"/>
      <c r="M218" s="25"/>
      <c r="N218" s="308"/>
      <c r="O218" s="25"/>
      <c r="P218" s="25"/>
      <c r="Q218" s="25"/>
      <c r="R218" s="25"/>
      <c r="S218" s="25"/>
      <c r="T218" s="25"/>
      <c r="U218" s="25"/>
      <c r="V218" s="25"/>
      <c r="W218" s="25"/>
      <c r="X218" s="25"/>
      <c r="Y218" s="25"/>
      <c r="Z218" s="27"/>
      <c r="AA218" s="27"/>
      <c r="AB218" s="27"/>
      <c r="AC218" s="27"/>
      <c r="AD218" s="27"/>
      <c r="AE218" s="27"/>
      <c r="AF218" s="27"/>
      <c r="AG218" s="27"/>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138"/>
      <c r="BL218" s="25"/>
      <c r="BM218" s="25"/>
      <c r="BN218" s="25"/>
      <c r="BO218" s="25"/>
      <c r="BP218" s="25"/>
      <c r="BQ218" s="25"/>
      <c r="BR218" s="25"/>
      <c r="BS218" s="25"/>
    </row>
    <row r="219" spans="2:71" ht="33.75" customHeight="1">
      <c r="B219" s="25"/>
      <c r="C219" s="26"/>
      <c r="D219" s="25"/>
      <c r="E219" s="138"/>
      <c r="F219" s="25"/>
      <c r="G219" s="25"/>
      <c r="H219" s="25"/>
      <c r="I219" s="25"/>
      <c r="J219" s="25"/>
      <c r="K219" s="25"/>
      <c r="L219" s="25"/>
      <c r="M219" s="25"/>
      <c r="N219" s="308"/>
      <c r="O219" s="25"/>
      <c r="P219" s="25"/>
      <c r="Q219" s="25"/>
      <c r="R219" s="25"/>
      <c r="S219" s="25"/>
      <c r="T219" s="25"/>
      <c r="U219" s="25"/>
      <c r="V219" s="25"/>
      <c r="W219" s="25"/>
      <c r="X219" s="25"/>
      <c r="Y219" s="25"/>
      <c r="Z219" s="27"/>
      <c r="AA219" s="27"/>
      <c r="AB219" s="27"/>
      <c r="AC219" s="27"/>
      <c r="AD219" s="27"/>
      <c r="AE219" s="27"/>
      <c r="AF219" s="27"/>
      <c r="AG219" s="27"/>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138"/>
      <c r="BL219" s="25"/>
      <c r="BM219" s="25"/>
      <c r="BN219" s="25"/>
      <c r="BO219" s="25"/>
      <c r="BP219" s="25"/>
      <c r="BQ219" s="25"/>
      <c r="BR219" s="25"/>
      <c r="BS219" s="25"/>
    </row>
    <row r="220" spans="2:71" ht="33.75" customHeight="1">
      <c r="B220" s="25"/>
      <c r="C220" s="26"/>
      <c r="D220" s="25"/>
      <c r="E220" s="138"/>
      <c r="F220" s="25"/>
      <c r="G220" s="25"/>
      <c r="H220" s="25"/>
      <c r="I220" s="25"/>
      <c r="J220" s="25"/>
      <c r="K220" s="25"/>
      <c r="L220" s="25"/>
      <c r="M220" s="25"/>
      <c r="N220" s="308"/>
      <c r="O220" s="25"/>
      <c r="P220" s="25"/>
      <c r="Q220" s="25"/>
      <c r="R220" s="25"/>
      <c r="S220" s="25"/>
      <c r="T220" s="25"/>
      <c r="U220" s="25"/>
      <c r="V220" s="25"/>
      <c r="W220" s="25"/>
      <c r="X220" s="25"/>
      <c r="Y220" s="25"/>
      <c r="Z220" s="27"/>
      <c r="AA220" s="27"/>
      <c r="AB220" s="27"/>
      <c r="AC220" s="27"/>
      <c r="AD220" s="27"/>
      <c r="AE220" s="27"/>
      <c r="AF220" s="27"/>
      <c r="AG220" s="27"/>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138"/>
      <c r="BL220" s="25"/>
      <c r="BM220" s="25"/>
      <c r="BN220" s="25"/>
      <c r="BO220" s="25"/>
      <c r="BP220" s="25"/>
      <c r="BQ220" s="25"/>
      <c r="BR220" s="25"/>
      <c r="BS220" s="25"/>
    </row>
    <row r="221" spans="2:71" ht="33.75" customHeight="1">
      <c r="B221" s="25"/>
      <c r="C221" s="26"/>
      <c r="D221" s="25"/>
      <c r="E221" s="138"/>
      <c r="F221" s="25"/>
      <c r="G221" s="25"/>
      <c r="H221" s="25"/>
      <c r="I221" s="25"/>
      <c r="J221" s="25"/>
      <c r="K221" s="25"/>
      <c r="L221" s="25"/>
      <c r="M221" s="25"/>
      <c r="N221" s="308"/>
      <c r="O221" s="25"/>
      <c r="P221" s="25"/>
      <c r="Q221" s="25"/>
      <c r="R221" s="25"/>
      <c r="S221" s="25"/>
      <c r="T221" s="25"/>
      <c r="U221" s="25"/>
      <c r="V221" s="25"/>
      <c r="W221" s="25"/>
      <c r="X221" s="25"/>
      <c r="Y221" s="25"/>
      <c r="Z221" s="27"/>
      <c r="AA221" s="27"/>
      <c r="AB221" s="27"/>
      <c r="AC221" s="27"/>
      <c r="AD221" s="27"/>
      <c r="AE221" s="27"/>
      <c r="AF221" s="27"/>
      <c r="AG221" s="27"/>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138"/>
      <c r="BL221" s="25"/>
      <c r="BM221" s="25"/>
      <c r="BN221" s="25"/>
      <c r="BO221" s="25"/>
      <c r="BP221" s="25"/>
      <c r="BQ221" s="25"/>
      <c r="BR221" s="25"/>
      <c r="BS221" s="25"/>
    </row>
    <row r="222" spans="2:71" ht="33.75" customHeight="1">
      <c r="B222" s="25"/>
      <c r="C222" s="26"/>
      <c r="D222" s="25"/>
      <c r="E222" s="138"/>
      <c r="F222" s="25"/>
      <c r="G222" s="25"/>
      <c r="H222" s="25"/>
      <c r="I222" s="25"/>
      <c r="J222" s="25"/>
      <c r="K222" s="25"/>
      <c r="L222" s="25"/>
      <c r="M222" s="25"/>
      <c r="N222" s="308"/>
      <c r="O222" s="25"/>
      <c r="P222" s="25"/>
      <c r="Q222" s="25"/>
      <c r="R222" s="25"/>
      <c r="S222" s="25"/>
      <c r="T222" s="25"/>
      <c r="U222" s="25"/>
      <c r="V222" s="25"/>
      <c r="W222" s="25"/>
      <c r="X222" s="25"/>
      <c r="Y222" s="25"/>
      <c r="Z222" s="27"/>
      <c r="AA222" s="27"/>
      <c r="AB222" s="27"/>
      <c r="AC222" s="27"/>
      <c r="AD222" s="27"/>
      <c r="AE222" s="27"/>
      <c r="AF222" s="27"/>
      <c r="AG222" s="27"/>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138"/>
      <c r="BL222" s="25"/>
      <c r="BM222" s="25"/>
      <c r="BN222" s="25"/>
      <c r="BO222" s="25"/>
      <c r="BP222" s="25"/>
      <c r="BQ222" s="25"/>
      <c r="BR222" s="25"/>
      <c r="BS222" s="25"/>
    </row>
    <row r="223" spans="2:71" ht="33.75" customHeight="1">
      <c r="B223" s="25"/>
      <c r="C223" s="26"/>
      <c r="D223" s="25"/>
      <c r="E223" s="138"/>
      <c r="F223" s="25"/>
      <c r="G223" s="25"/>
      <c r="H223" s="25"/>
      <c r="I223" s="25"/>
      <c r="J223" s="25"/>
      <c r="K223" s="25"/>
      <c r="L223" s="25"/>
      <c r="M223" s="25"/>
      <c r="N223" s="308"/>
      <c r="O223" s="25"/>
      <c r="P223" s="25"/>
      <c r="Q223" s="25"/>
      <c r="R223" s="25"/>
      <c r="S223" s="25"/>
      <c r="T223" s="25"/>
      <c r="U223" s="25"/>
      <c r="V223" s="25"/>
      <c r="W223" s="25"/>
      <c r="X223" s="25"/>
      <c r="Y223" s="25"/>
      <c r="Z223" s="27"/>
      <c r="AA223" s="27"/>
      <c r="AB223" s="27"/>
      <c r="AC223" s="27"/>
      <c r="AD223" s="27"/>
      <c r="AE223" s="27"/>
      <c r="AF223" s="27"/>
      <c r="AG223" s="27"/>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138"/>
      <c r="BL223" s="25"/>
      <c r="BM223" s="25"/>
      <c r="BN223" s="25"/>
      <c r="BO223" s="25"/>
      <c r="BP223" s="25"/>
      <c r="BQ223" s="25"/>
      <c r="BR223" s="25"/>
      <c r="BS223" s="25"/>
    </row>
    <row r="224" spans="2:71" ht="33.75" customHeight="1">
      <c r="B224" s="25"/>
      <c r="C224" s="26"/>
      <c r="D224" s="25"/>
      <c r="E224" s="138"/>
      <c r="F224" s="25"/>
      <c r="G224" s="25"/>
      <c r="H224" s="25"/>
      <c r="I224" s="25"/>
      <c r="J224" s="25"/>
      <c r="K224" s="25"/>
      <c r="L224" s="25"/>
      <c r="M224" s="25"/>
      <c r="N224" s="308"/>
      <c r="O224" s="25"/>
      <c r="P224" s="25"/>
      <c r="Q224" s="25"/>
      <c r="R224" s="25"/>
      <c r="S224" s="25"/>
      <c r="T224" s="25"/>
      <c r="U224" s="25"/>
      <c r="V224" s="25"/>
      <c r="W224" s="25"/>
      <c r="X224" s="25"/>
      <c r="Y224" s="25"/>
      <c r="Z224" s="27"/>
      <c r="AA224" s="27"/>
      <c r="AB224" s="27"/>
      <c r="AC224" s="27"/>
      <c r="AD224" s="27"/>
      <c r="AE224" s="27"/>
      <c r="AF224" s="27"/>
      <c r="AG224" s="27"/>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138"/>
      <c r="BL224" s="25"/>
      <c r="BM224" s="25"/>
      <c r="BN224" s="25"/>
      <c r="BO224" s="25"/>
      <c r="BP224" s="25"/>
      <c r="BQ224" s="25"/>
      <c r="BR224" s="25"/>
      <c r="BS224" s="25"/>
    </row>
    <row r="225" spans="2:71" ht="33.75" customHeight="1">
      <c r="B225" s="25"/>
      <c r="C225" s="26"/>
      <c r="D225" s="25"/>
      <c r="E225" s="138"/>
      <c r="F225" s="25"/>
      <c r="G225" s="25"/>
      <c r="H225" s="25"/>
      <c r="I225" s="25"/>
      <c r="J225" s="25"/>
      <c r="K225" s="25"/>
      <c r="L225" s="25"/>
      <c r="M225" s="25"/>
      <c r="N225" s="308"/>
      <c r="O225" s="25"/>
      <c r="P225" s="25"/>
      <c r="Q225" s="25"/>
      <c r="R225" s="25"/>
      <c r="S225" s="25"/>
      <c r="T225" s="25"/>
      <c r="U225" s="25"/>
      <c r="V225" s="25"/>
      <c r="W225" s="25"/>
      <c r="X225" s="25"/>
      <c r="Y225" s="25"/>
      <c r="Z225" s="27"/>
      <c r="AA225" s="27"/>
      <c r="AB225" s="27"/>
      <c r="AC225" s="27"/>
      <c r="AD225" s="27"/>
      <c r="AE225" s="27"/>
      <c r="AF225" s="27"/>
      <c r="AG225" s="27"/>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138"/>
      <c r="BL225" s="25"/>
      <c r="BM225" s="25"/>
      <c r="BN225" s="25"/>
      <c r="BO225" s="25"/>
      <c r="BP225" s="25"/>
      <c r="BQ225" s="25"/>
      <c r="BR225" s="25"/>
      <c r="BS225" s="25"/>
    </row>
    <row r="226" spans="2:71" ht="33.75" customHeight="1">
      <c r="B226" s="25"/>
      <c r="C226" s="26"/>
      <c r="D226" s="25"/>
      <c r="E226" s="138"/>
      <c r="F226" s="25"/>
      <c r="G226" s="25"/>
      <c r="H226" s="25"/>
      <c r="I226" s="25"/>
      <c r="J226" s="25"/>
      <c r="K226" s="25"/>
      <c r="L226" s="25"/>
      <c r="M226" s="25"/>
      <c r="N226" s="308"/>
      <c r="O226" s="25"/>
      <c r="P226" s="25"/>
      <c r="Q226" s="25"/>
      <c r="R226" s="25"/>
      <c r="S226" s="25"/>
      <c r="T226" s="25"/>
      <c r="U226" s="25"/>
      <c r="V226" s="25"/>
      <c r="W226" s="25"/>
      <c r="X226" s="25"/>
      <c r="Y226" s="25"/>
      <c r="Z226" s="27"/>
      <c r="AA226" s="27"/>
      <c r="AB226" s="27"/>
      <c r="AC226" s="27"/>
      <c r="AD226" s="27"/>
      <c r="AE226" s="27"/>
      <c r="AF226" s="27"/>
      <c r="AG226" s="27"/>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138"/>
      <c r="BL226" s="25"/>
      <c r="BM226" s="25"/>
      <c r="BN226" s="25"/>
      <c r="BO226" s="25"/>
      <c r="BP226" s="25"/>
      <c r="BQ226" s="25"/>
      <c r="BR226" s="25"/>
      <c r="BS226" s="25"/>
    </row>
    <row r="227" spans="2:71" ht="33.75" customHeight="1">
      <c r="B227" s="25"/>
      <c r="C227" s="26"/>
      <c r="D227" s="25"/>
      <c r="E227" s="138"/>
      <c r="F227" s="25"/>
      <c r="G227" s="25"/>
      <c r="H227" s="25"/>
      <c r="I227" s="25"/>
      <c r="J227" s="25"/>
      <c r="K227" s="25"/>
      <c r="L227" s="25"/>
      <c r="M227" s="25"/>
      <c r="N227" s="308"/>
      <c r="O227" s="25"/>
      <c r="P227" s="25"/>
      <c r="Q227" s="25"/>
      <c r="R227" s="25"/>
      <c r="S227" s="25"/>
      <c r="T227" s="25"/>
      <c r="U227" s="25"/>
      <c r="V227" s="25"/>
      <c r="W227" s="25"/>
      <c r="X227" s="25"/>
      <c r="Y227" s="25"/>
      <c r="Z227" s="27"/>
      <c r="AA227" s="27"/>
      <c r="AB227" s="27"/>
      <c r="AC227" s="27"/>
      <c r="AD227" s="27"/>
      <c r="AE227" s="27"/>
      <c r="AF227" s="27"/>
      <c r="AG227" s="27"/>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138"/>
      <c r="BL227" s="25"/>
      <c r="BM227" s="25"/>
      <c r="BN227" s="25"/>
      <c r="BO227" s="25"/>
      <c r="BP227" s="25"/>
      <c r="BQ227" s="25"/>
      <c r="BR227" s="25"/>
      <c r="BS227" s="25"/>
    </row>
    <row r="228" spans="2:71" ht="33.75" customHeight="1">
      <c r="B228" s="25"/>
      <c r="C228" s="26"/>
      <c r="D228" s="25"/>
      <c r="E228" s="138"/>
      <c r="F228" s="25"/>
      <c r="G228" s="25"/>
      <c r="H228" s="25"/>
      <c r="I228" s="25"/>
      <c r="J228" s="25"/>
      <c r="K228" s="25"/>
      <c r="L228" s="25"/>
      <c r="M228" s="25"/>
      <c r="N228" s="308"/>
      <c r="O228" s="25"/>
      <c r="P228" s="25"/>
      <c r="Q228" s="25"/>
      <c r="R228" s="25"/>
      <c r="S228" s="25"/>
      <c r="T228" s="25"/>
      <c r="U228" s="25"/>
      <c r="V228" s="25"/>
      <c r="W228" s="25"/>
      <c r="X228" s="25"/>
      <c r="Y228" s="25"/>
      <c r="Z228" s="27"/>
      <c r="AA228" s="27"/>
      <c r="AB228" s="27"/>
      <c r="AC228" s="27"/>
      <c r="AD228" s="27"/>
      <c r="AE228" s="27"/>
      <c r="AF228" s="27"/>
      <c r="AG228" s="27"/>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138"/>
      <c r="BL228" s="25"/>
      <c r="BM228" s="25"/>
      <c r="BN228" s="25"/>
      <c r="BO228" s="25"/>
      <c r="BP228" s="25"/>
      <c r="BQ228" s="25"/>
      <c r="BR228" s="25"/>
      <c r="BS228" s="25"/>
    </row>
    <row r="229" spans="2:71" ht="33.75" customHeight="1">
      <c r="B229" s="25"/>
      <c r="C229" s="26"/>
      <c r="D229" s="25"/>
      <c r="E229" s="138"/>
      <c r="F229" s="25"/>
      <c r="G229" s="25"/>
      <c r="H229" s="25"/>
      <c r="I229" s="25"/>
      <c r="J229" s="25"/>
      <c r="K229" s="25"/>
      <c r="L229" s="25"/>
      <c r="M229" s="25"/>
      <c r="N229" s="308"/>
      <c r="O229" s="25"/>
      <c r="P229" s="25"/>
      <c r="Q229" s="25"/>
      <c r="R229" s="25"/>
      <c r="S229" s="25"/>
      <c r="T229" s="25"/>
      <c r="U229" s="25"/>
      <c r="V229" s="25"/>
      <c r="W229" s="25"/>
      <c r="X229" s="25"/>
      <c r="Y229" s="25"/>
      <c r="Z229" s="27"/>
      <c r="AA229" s="27"/>
      <c r="AB229" s="27"/>
      <c r="AC229" s="27"/>
      <c r="AD229" s="27"/>
      <c r="AE229" s="27"/>
      <c r="AF229" s="27"/>
      <c r="AG229" s="27"/>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138"/>
      <c r="BL229" s="25"/>
      <c r="BM229" s="25"/>
      <c r="BN229" s="25"/>
      <c r="BO229" s="25"/>
      <c r="BP229" s="25"/>
      <c r="BQ229" s="25"/>
      <c r="BR229" s="25"/>
      <c r="BS229" s="25"/>
    </row>
    <row r="230" spans="2:71" ht="33.75" customHeight="1">
      <c r="B230" s="25"/>
      <c r="C230" s="26"/>
      <c r="D230" s="25"/>
      <c r="E230" s="138"/>
      <c r="F230" s="25"/>
      <c r="G230" s="25"/>
      <c r="H230" s="25"/>
      <c r="I230" s="25"/>
      <c r="J230" s="25"/>
      <c r="K230" s="25"/>
      <c r="L230" s="25"/>
      <c r="M230" s="25"/>
      <c r="N230" s="308"/>
      <c r="O230" s="25"/>
      <c r="P230" s="25"/>
      <c r="Q230" s="25"/>
      <c r="R230" s="25"/>
      <c r="S230" s="25"/>
      <c r="T230" s="25"/>
      <c r="U230" s="25"/>
      <c r="V230" s="25"/>
      <c r="W230" s="25"/>
      <c r="X230" s="25"/>
      <c r="Y230" s="25"/>
      <c r="Z230" s="27"/>
      <c r="AA230" s="27"/>
      <c r="AB230" s="27"/>
      <c r="AC230" s="27"/>
      <c r="AD230" s="27"/>
      <c r="AE230" s="27"/>
      <c r="AF230" s="27"/>
      <c r="AG230" s="27"/>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138"/>
      <c r="BL230" s="25"/>
      <c r="BM230" s="25"/>
      <c r="BN230" s="25"/>
      <c r="BO230" s="25"/>
      <c r="BP230" s="25"/>
      <c r="BQ230" s="25"/>
      <c r="BR230" s="25"/>
      <c r="BS230" s="25"/>
    </row>
    <row r="231" spans="2:71" ht="33.75" customHeight="1">
      <c r="B231" s="25"/>
      <c r="C231" s="26"/>
      <c r="D231" s="25"/>
      <c r="E231" s="138"/>
      <c r="F231" s="25"/>
      <c r="G231" s="25"/>
      <c r="H231" s="25"/>
      <c r="I231" s="25"/>
      <c r="J231" s="25"/>
      <c r="K231" s="25"/>
      <c r="L231" s="25"/>
      <c r="M231" s="25"/>
      <c r="N231" s="308"/>
      <c r="O231" s="25"/>
      <c r="P231" s="25"/>
      <c r="Q231" s="25"/>
      <c r="R231" s="25"/>
      <c r="S231" s="25"/>
      <c r="T231" s="25"/>
      <c r="U231" s="25"/>
      <c r="V231" s="25"/>
      <c r="W231" s="25"/>
      <c r="X231" s="25"/>
      <c r="Y231" s="25"/>
      <c r="Z231" s="27"/>
      <c r="AA231" s="27"/>
      <c r="AB231" s="27"/>
      <c r="AC231" s="27"/>
      <c r="AD231" s="27"/>
      <c r="AE231" s="27"/>
      <c r="AF231" s="27"/>
      <c r="AG231" s="27"/>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138"/>
      <c r="BL231" s="25"/>
      <c r="BM231" s="25"/>
      <c r="BN231" s="25"/>
      <c r="BO231" s="25"/>
      <c r="BP231" s="25"/>
      <c r="BQ231" s="25"/>
      <c r="BR231" s="25"/>
      <c r="BS231" s="25"/>
    </row>
    <row r="232" spans="2:71" ht="33.75" customHeight="1">
      <c r="B232" s="25"/>
      <c r="C232" s="26"/>
      <c r="D232" s="25"/>
      <c r="E232" s="138"/>
      <c r="F232" s="25"/>
      <c r="G232" s="25"/>
      <c r="H232" s="25"/>
      <c r="I232" s="25"/>
      <c r="J232" s="25"/>
      <c r="K232" s="25"/>
      <c r="L232" s="25"/>
      <c r="M232" s="25"/>
      <c r="N232" s="308"/>
      <c r="O232" s="25"/>
      <c r="P232" s="25"/>
      <c r="Q232" s="25"/>
      <c r="R232" s="25"/>
      <c r="S232" s="25"/>
      <c r="T232" s="25"/>
      <c r="U232" s="25"/>
      <c r="V232" s="25"/>
      <c r="W232" s="25"/>
      <c r="X232" s="25"/>
      <c r="Y232" s="25"/>
      <c r="Z232" s="27"/>
      <c r="AA232" s="27"/>
      <c r="AB232" s="27"/>
      <c r="AC232" s="27"/>
      <c r="AD232" s="27"/>
      <c r="AE232" s="27"/>
      <c r="AF232" s="27"/>
      <c r="AG232" s="27"/>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138"/>
      <c r="BL232" s="25"/>
      <c r="BM232" s="25"/>
      <c r="BN232" s="25"/>
      <c r="BO232" s="25"/>
      <c r="BP232" s="25"/>
      <c r="BQ232" s="25"/>
      <c r="BR232" s="25"/>
      <c r="BS232" s="25"/>
    </row>
    <row r="233" spans="2:71" ht="33.75" customHeight="1">
      <c r="B233" s="25"/>
      <c r="C233" s="26"/>
      <c r="D233" s="25"/>
      <c r="E233" s="138"/>
      <c r="F233" s="25"/>
      <c r="G233" s="25"/>
      <c r="H233" s="25"/>
      <c r="I233" s="25"/>
      <c r="J233" s="25"/>
      <c r="K233" s="25"/>
      <c r="L233" s="25"/>
      <c r="M233" s="25"/>
      <c r="N233" s="308"/>
      <c r="O233" s="25"/>
      <c r="P233" s="25"/>
      <c r="Q233" s="25"/>
      <c r="R233" s="25"/>
      <c r="S233" s="25"/>
      <c r="T233" s="25"/>
      <c r="U233" s="25"/>
      <c r="V233" s="25"/>
      <c r="W233" s="25"/>
      <c r="X233" s="25"/>
      <c r="Y233" s="25"/>
      <c r="Z233" s="27"/>
      <c r="AA233" s="27"/>
      <c r="AB233" s="27"/>
      <c r="AC233" s="27"/>
      <c r="AD233" s="27"/>
      <c r="AE233" s="27"/>
      <c r="AF233" s="27"/>
      <c r="AG233" s="27"/>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138"/>
      <c r="BL233" s="25"/>
      <c r="BM233" s="25"/>
      <c r="BN233" s="25"/>
      <c r="BO233" s="25"/>
      <c r="BP233" s="25"/>
      <c r="BQ233" s="25"/>
      <c r="BR233" s="25"/>
      <c r="BS233" s="25"/>
    </row>
    <row r="234" spans="2:71" ht="33.75" customHeight="1">
      <c r="B234" s="25"/>
      <c r="C234" s="26"/>
      <c r="D234" s="25"/>
      <c r="E234" s="138"/>
      <c r="F234" s="25"/>
      <c r="G234" s="25"/>
      <c r="H234" s="25"/>
      <c r="I234" s="25"/>
      <c r="J234" s="25"/>
      <c r="K234" s="25"/>
      <c r="L234" s="25"/>
      <c r="M234" s="25"/>
      <c r="N234" s="308"/>
      <c r="O234" s="25"/>
      <c r="P234" s="25"/>
      <c r="Q234" s="25"/>
      <c r="R234" s="25"/>
      <c r="S234" s="25"/>
      <c r="T234" s="25"/>
      <c r="U234" s="25"/>
      <c r="V234" s="25"/>
      <c r="W234" s="25"/>
      <c r="X234" s="25"/>
      <c r="Y234" s="25"/>
      <c r="Z234" s="27"/>
      <c r="AA234" s="27"/>
      <c r="AB234" s="27"/>
      <c r="AC234" s="27"/>
      <c r="AD234" s="27"/>
      <c r="AE234" s="27"/>
      <c r="AF234" s="27"/>
      <c r="AG234" s="27"/>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138"/>
      <c r="BL234" s="25"/>
      <c r="BM234" s="25"/>
      <c r="BN234" s="25"/>
      <c r="BO234" s="25"/>
      <c r="BP234" s="25"/>
      <c r="BQ234" s="25"/>
      <c r="BR234" s="25"/>
      <c r="BS234" s="25"/>
    </row>
    <row r="235" spans="2:71" ht="33.75" customHeight="1">
      <c r="B235" s="25"/>
      <c r="C235" s="26"/>
      <c r="D235" s="25"/>
      <c r="E235" s="138"/>
      <c r="F235" s="25"/>
      <c r="G235" s="25"/>
      <c r="H235" s="25"/>
      <c r="I235" s="25"/>
      <c r="J235" s="25"/>
      <c r="K235" s="25"/>
      <c r="L235" s="25"/>
      <c r="M235" s="25"/>
      <c r="N235" s="308"/>
      <c r="O235" s="25"/>
      <c r="P235" s="25"/>
      <c r="Q235" s="25"/>
      <c r="R235" s="25"/>
      <c r="S235" s="25"/>
      <c r="T235" s="25"/>
      <c r="U235" s="25"/>
      <c r="V235" s="25"/>
      <c r="W235" s="25"/>
      <c r="X235" s="25"/>
      <c r="Y235" s="25"/>
      <c r="Z235" s="27"/>
      <c r="AA235" s="27"/>
      <c r="AB235" s="27"/>
      <c r="AC235" s="27"/>
      <c r="AD235" s="27"/>
      <c r="AE235" s="27"/>
      <c r="AF235" s="27"/>
      <c r="AG235" s="27"/>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138"/>
      <c r="BL235" s="25"/>
      <c r="BM235" s="25"/>
      <c r="BN235" s="25"/>
      <c r="BO235" s="25"/>
      <c r="BP235" s="25"/>
      <c r="BQ235" s="25"/>
      <c r="BR235" s="25"/>
      <c r="BS235" s="25"/>
    </row>
    <row r="236" spans="2:71" ht="33.75" customHeight="1">
      <c r="B236" s="25"/>
      <c r="C236" s="26"/>
      <c r="D236" s="25"/>
      <c r="E236" s="138"/>
      <c r="F236" s="25"/>
      <c r="G236" s="25"/>
      <c r="H236" s="25"/>
      <c r="I236" s="25"/>
      <c r="J236" s="25"/>
      <c r="K236" s="25"/>
      <c r="L236" s="25"/>
      <c r="M236" s="25"/>
      <c r="N236" s="308"/>
      <c r="O236" s="25"/>
      <c r="P236" s="25"/>
      <c r="Q236" s="25"/>
      <c r="R236" s="25"/>
      <c r="S236" s="25"/>
      <c r="T236" s="25"/>
      <c r="U236" s="25"/>
      <c r="V236" s="25"/>
      <c r="W236" s="25"/>
      <c r="X236" s="25"/>
      <c r="Y236" s="25"/>
      <c r="Z236" s="27"/>
      <c r="AA236" s="27"/>
      <c r="AB236" s="27"/>
      <c r="AC236" s="27"/>
      <c r="AD236" s="27"/>
      <c r="AE236" s="27"/>
      <c r="AF236" s="27"/>
      <c r="AG236" s="27"/>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138"/>
      <c r="BL236" s="25"/>
      <c r="BM236" s="25"/>
      <c r="BN236" s="25"/>
      <c r="BO236" s="25"/>
      <c r="BP236" s="25"/>
      <c r="BQ236" s="25"/>
      <c r="BR236" s="25"/>
      <c r="BS236" s="25"/>
    </row>
    <row r="237" spans="2:71" ht="33.75" customHeight="1">
      <c r="B237" s="25"/>
      <c r="C237" s="26"/>
      <c r="D237" s="25"/>
      <c r="E237" s="138"/>
      <c r="F237" s="25"/>
      <c r="G237" s="25"/>
      <c r="H237" s="25"/>
      <c r="I237" s="25"/>
      <c r="J237" s="25"/>
      <c r="K237" s="25"/>
      <c r="L237" s="25"/>
      <c r="M237" s="25"/>
      <c r="N237" s="308"/>
      <c r="O237" s="25"/>
      <c r="P237" s="25"/>
      <c r="Q237" s="25"/>
      <c r="R237" s="25"/>
      <c r="S237" s="25"/>
      <c r="T237" s="25"/>
      <c r="U237" s="25"/>
      <c r="V237" s="25"/>
      <c r="W237" s="25"/>
      <c r="X237" s="25"/>
      <c r="Y237" s="25"/>
      <c r="Z237" s="27"/>
      <c r="AA237" s="27"/>
      <c r="AB237" s="27"/>
      <c r="AC237" s="27"/>
      <c r="AD237" s="27"/>
      <c r="AE237" s="27"/>
      <c r="AF237" s="27"/>
      <c r="AG237" s="27"/>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138"/>
      <c r="BL237" s="25"/>
      <c r="BM237" s="25"/>
      <c r="BN237" s="25"/>
      <c r="BO237" s="25"/>
      <c r="BP237" s="25"/>
      <c r="BQ237" s="25"/>
      <c r="BR237" s="25"/>
      <c r="BS237" s="25"/>
    </row>
    <row r="238" spans="2:71" ht="33.75" customHeight="1">
      <c r="B238" s="25"/>
      <c r="C238" s="26"/>
      <c r="D238" s="25"/>
      <c r="E238" s="138"/>
      <c r="F238" s="25"/>
      <c r="G238" s="25"/>
      <c r="H238" s="25"/>
      <c r="I238" s="25"/>
      <c r="J238" s="25"/>
      <c r="K238" s="25"/>
      <c r="L238" s="25"/>
      <c r="M238" s="25"/>
      <c r="N238" s="308"/>
      <c r="O238" s="25"/>
      <c r="P238" s="25"/>
      <c r="Q238" s="25"/>
      <c r="R238" s="25"/>
      <c r="S238" s="25"/>
      <c r="T238" s="25"/>
      <c r="U238" s="25"/>
      <c r="V238" s="25"/>
      <c r="W238" s="25"/>
      <c r="X238" s="25"/>
      <c r="Y238" s="25"/>
      <c r="Z238" s="27"/>
      <c r="AA238" s="27"/>
      <c r="AB238" s="27"/>
      <c r="AC238" s="27"/>
      <c r="AD238" s="27"/>
      <c r="AE238" s="27"/>
      <c r="AF238" s="27"/>
      <c r="AG238" s="27"/>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138"/>
      <c r="BL238" s="25"/>
      <c r="BM238" s="25"/>
      <c r="BN238" s="25"/>
      <c r="BO238" s="25"/>
      <c r="BP238" s="25"/>
      <c r="BQ238" s="25"/>
      <c r="BR238" s="25"/>
      <c r="BS238" s="25"/>
    </row>
    <row r="239" spans="2:71" ht="33.75" customHeight="1">
      <c r="B239" s="25"/>
      <c r="C239" s="26"/>
      <c r="D239" s="25"/>
      <c r="E239" s="138"/>
      <c r="F239" s="25"/>
      <c r="G239" s="25"/>
      <c r="H239" s="25"/>
      <c r="I239" s="25"/>
      <c r="J239" s="25"/>
      <c r="K239" s="25"/>
      <c r="L239" s="25"/>
      <c r="M239" s="25"/>
      <c r="N239" s="308"/>
      <c r="O239" s="25"/>
      <c r="P239" s="25"/>
      <c r="Q239" s="25"/>
      <c r="R239" s="25"/>
      <c r="S239" s="25"/>
      <c r="T239" s="25"/>
      <c r="U239" s="25"/>
      <c r="V239" s="25"/>
      <c r="W239" s="25"/>
      <c r="X239" s="25"/>
      <c r="Y239" s="25"/>
      <c r="Z239" s="27"/>
      <c r="AA239" s="27"/>
      <c r="AB239" s="27"/>
      <c r="AC239" s="27"/>
      <c r="AD239" s="27"/>
      <c r="AE239" s="27"/>
      <c r="AF239" s="27"/>
      <c r="AG239" s="27"/>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138"/>
      <c r="BL239" s="25"/>
      <c r="BM239" s="25"/>
      <c r="BN239" s="25"/>
      <c r="BO239" s="25"/>
      <c r="BP239" s="25"/>
      <c r="BQ239" s="25"/>
      <c r="BR239" s="25"/>
      <c r="BS239" s="25"/>
    </row>
    <row r="240" spans="2:71" ht="33.75" customHeight="1">
      <c r="B240" s="25"/>
      <c r="C240" s="26"/>
      <c r="D240" s="25"/>
      <c r="E240" s="138"/>
      <c r="F240" s="25"/>
      <c r="G240" s="25"/>
      <c r="H240" s="25"/>
      <c r="I240" s="25"/>
      <c r="J240" s="25"/>
      <c r="K240" s="25"/>
      <c r="L240" s="25"/>
      <c r="M240" s="25"/>
      <c r="N240" s="308"/>
      <c r="O240" s="25"/>
      <c r="P240" s="25"/>
      <c r="Q240" s="25"/>
      <c r="R240" s="25"/>
      <c r="S240" s="25"/>
      <c r="T240" s="25"/>
      <c r="U240" s="25"/>
      <c r="V240" s="25"/>
      <c r="W240" s="25"/>
      <c r="X240" s="25"/>
      <c r="Y240" s="25"/>
      <c r="Z240" s="27"/>
      <c r="AA240" s="27"/>
      <c r="AB240" s="27"/>
      <c r="AC240" s="27"/>
      <c r="AD240" s="27"/>
      <c r="AE240" s="27"/>
      <c r="AF240" s="27"/>
      <c r="AG240" s="27"/>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138"/>
      <c r="BL240" s="25"/>
      <c r="BM240" s="25"/>
      <c r="BN240" s="25"/>
      <c r="BO240" s="25"/>
      <c r="BP240" s="25"/>
      <c r="BQ240" s="25"/>
      <c r="BR240" s="25"/>
      <c r="BS240" s="25"/>
    </row>
    <row r="241" spans="2:71" ht="33.75" customHeight="1">
      <c r="B241" s="25"/>
      <c r="C241" s="26"/>
      <c r="D241" s="25"/>
      <c r="E241" s="138"/>
      <c r="F241" s="25"/>
      <c r="G241" s="25"/>
      <c r="H241" s="25"/>
      <c r="I241" s="25"/>
      <c r="J241" s="25"/>
      <c r="K241" s="25"/>
      <c r="L241" s="25"/>
      <c r="M241" s="25"/>
      <c r="N241" s="308"/>
      <c r="O241" s="25"/>
      <c r="P241" s="25"/>
      <c r="Q241" s="25"/>
      <c r="R241" s="25"/>
      <c r="S241" s="25"/>
      <c r="T241" s="25"/>
      <c r="U241" s="25"/>
      <c r="V241" s="25"/>
      <c r="W241" s="25"/>
      <c r="X241" s="25"/>
      <c r="Y241" s="25"/>
      <c r="Z241" s="27"/>
      <c r="AA241" s="27"/>
      <c r="AB241" s="27"/>
      <c r="AC241" s="27"/>
      <c r="AD241" s="27"/>
      <c r="AE241" s="27"/>
      <c r="AF241" s="27"/>
      <c r="AG241" s="27"/>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138"/>
      <c r="BL241" s="25"/>
      <c r="BM241" s="25"/>
      <c r="BN241" s="25"/>
      <c r="BO241" s="25"/>
      <c r="BP241" s="25"/>
      <c r="BQ241" s="25"/>
      <c r="BR241" s="25"/>
      <c r="BS241" s="25"/>
    </row>
    <row r="242" spans="2:71" ht="33.75" customHeight="1">
      <c r="B242" s="25"/>
      <c r="C242" s="26"/>
      <c r="D242" s="25"/>
      <c r="E242" s="138"/>
      <c r="F242" s="25"/>
      <c r="G242" s="25"/>
      <c r="H242" s="25"/>
      <c r="I242" s="25"/>
      <c r="J242" s="25"/>
      <c r="K242" s="25"/>
      <c r="L242" s="25"/>
      <c r="M242" s="25"/>
      <c r="N242" s="308"/>
      <c r="O242" s="25"/>
      <c r="P242" s="25"/>
      <c r="Q242" s="25"/>
      <c r="R242" s="25"/>
      <c r="S242" s="25"/>
      <c r="T242" s="25"/>
      <c r="U242" s="25"/>
      <c r="V242" s="25"/>
      <c r="W242" s="25"/>
      <c r="X242" s="25"/>
      <c r="Y242" s="25"/>
      <c r="Z242" s="27"/>
      <c r="AA242" s="27"/>
      <c r="AB242" s="27"/>
      <c r="AC242" s="27"/>
      <c r="AD242" s="27"/>
      <c r="AE242" s="27"/>
      <c r="AF242" s="27"/>
      <c r="AG242" s="27"/>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138"/>
      <c r="BL242" s="25"/>
      <c r="BM242" s="25"/>
      <c r="BN242" s="25"/>
      <c r="BO242" s="25"/>
      <c r="BP242" s="25"/>
      <c r="BQ242" s="25"/>
      <c r="BR242" s="25"/>
      <c r="BS242" s="25"/>
    </row>
    <row r="243" spans="2:71" ht="33.75" customHeight="1">
      <c r="B243" s="25"/>
      <c r="C243" s="26"/>
      <c r="D243" s="25"/>
      <c r="E243" s="138"/>
      <c r="F243" s="25"/>
      <c r="G243" s="25"/>
      <c r="H243" s="25"/>
      <c r="I243" s="25"/>
      <c r="J243" s="25"/>
      <c r="K243" s="25"/>
      <c r="L243" s="25"/>
      <c r="M243" s="25"/>
      <c r="N243" s="308"/>
      <c r="O243" s="25"/>
      <c r="P243" s="25"/>
      <c r="Q243" s="25"/>
      <c r="R243" s="25"/>
      <c r="S243" s="25"/>
      <c r="T243" s="25"/>
      <c r="U243" s="25"/>
      <c r="V243" s="25"/>
      <c r="W243" s="25"/>
      <c r="X243" s="25"/>
      <c r="Y243" s="25"/>
      <c r="Z243" s="27"/>
      <c r="AA243" s="27"/>
      <c r="AB243" s="27"/>
      <c r="AC243" s="27"/>
      <c r="AD243" s="27"/>
      <c r="AE243" s="27"/>
      <c r="AF243" s="27"/>
      <c r="AG243" s="27"/>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138"/>
      <c r="BL243" s="25"/>
      <c r="BM243" s="25"/>
      <c r="BN243" s="25"/>
      <c r="BO243" s="25"/>
      <c r="BP243" s="25"/>
      <c r="BQ243" s="25"/>
      <c r="BR243" s="25"/>
      <c r="BS243" s="25"/>
    </row>
    <row r="244" spans="2:71" ht="33.75" customHeight="1">
      <c r="B244" s="25"/>
      <c r="C244" s="26"/>
      <c r="D244" s="25"/>
      <c r="E244" s="138"/>
      <c r="F244" s="25"/>
      <c r="G244" s="25"/>
      <c r="H244" s="25"/>
      <c r="I244" s="25"/>
      <c r="J244" s="25"/>
      <c r="K244" s="25"/>
      <c r="L244" s="25"/>
      <c r="M244" s="25"/>
      <c r="N244" s="308"/>
      <c r="O244" s="25"/>
      <c r="P244" s="25"/>
      <c r="Q244" s="25"/>
      <c r="R244" s="25"/>
      <c r="S244" s="25"/>
      <c r="T244" s="25"/>
      <c r="U244" s="25"/>
      <c r="V244" s="25"/>
      <c r="W244" s="25"/>
      <c r="X244" s="25"/>
      <c r="Y244" s="25"/>
      <c r="Z244" s="27"/>
      <c r="AA244" s="27"/>
      <c r="AB244" s="27"/>
      <c r="AC244" s="27"/>
      <c r="AD244" s="27"/>
      <c r="AE244" s="27"/>
      <c r="AF244" s="27"/>
      <c r="AG244" s="27"/>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138"/>
      <c r="BL244" s="25"/>
      <c r="BM244" s="25"/>
      <c r="BN244" s="25"/>
      <c r="BO244" s="25"/>
      <c r="BP244" s="25"/>
      <c r="BQ244" s="25"/>
      <c r="BR244" s="25"/>
      <c r="BS244" s="25"/>
    </row>
    <row r="245" spans="2:71" ht="33.75" customHeight="1">
      <c r="B245" s="25"/>
      <c r="C245" s="26"/>
      <c r="D245" s="25"/>
      <c r="E245" s="138"/>
      <c r="F245" s="25"/>
      <c r="G245" s="25"/>
      <c r="H245" s="25"/>
      <c r="I245" s="25"/>
      <c r="J245" s="25"/>
      <c r="K245" s="25"/>
      <c r="L245" s="25"/>
      <c r="M245" s="25"/>
      <c r="N245" s="308"/>
      <c r="O245" s="25"/>
      <c r="P245" s="25"/>
      <c r="Q245" s="25"/>
      <c r="R245" s="25"/>
      <c r="S245" s="25"/>
      <c r="T245" s="25"/>
      <c r="U245" s="25"/>
      <c r="V245" s="25"/>
      <c r="W245" s="25"/>
      <c r="X245" s="25"/>
      <c r="Y245" s="25"/>
      <c r="Z245" s="27"/>
      <c r="AA245" s="27"/>
      <c r="AB245" s="27"/>
      <c r="AC245" s="27"/>
      <c r="AD245" s="27"/>
      <c r="AE245" s="27"/>
      <c r="AF245" s="27"/>
      <c r="AG245" s="27"/>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138"/>
      <c r="BL245" s="25"/>
      <c r="BM245" s="25"/>
      <c r="BN245" s="25"/>
      <c r="BO245" s="25"/>
      <c r="BP245" s="25"/>
      <c r="BQ245" s="25"/>
      <c r="BR245" s="25"/>
      <c r="BS245" s="25"/>
    </row>
    <row r="246" spans="2:71" ht="33.75" customHeight="1">
      <c r="B246" s="25"/>
      <c r="C246" s="26"/>
      <c r="D246" s="25"/>
      <c r="E246" s="138"/>
      <c r="F246" s="25"/>
      <c r="G246" s="25"/>
      <c r="H246" s="25"/>
      <c r="I246" s="25"/>
      <c r="J246" s="25"/>
      <c r="K246" s="25"/>
      <c r="L246" s="25"/>
      <c r="M246" s="25"/>
      <c r="N246" s="308"/>
      <c r="O246" s="25"/>
      <c r="P246" s="25"/>
      <c r="Q246" s="25"/>
      <c r="R246" s="25"/>
      <c r="S246" s="25"/>
      <c r="T246" s="25"/>
      <c r="U246" s="25"/>
      <c r="V246" s="25"/>
      <c r="W246" s="25"/>
      <c r="X246" s="25"/>
      <c r="Y246" s="25"/>
      <c r="Z246" s="27"/>
      <c r="AA246" s="27"/>
      <c r="AB246" s="27"/>
      <c r="AC246" s="27"/>
      <c r="AD246" s="27"/>
      <c r="AE246" s="27"/>
      <c r="AF246" s="27"/>
      <c r="AG246" s="27"/>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138"/>
      <c r="BL246" s="25"/>
      <c r="BM246" s="25"/>
      <c r="BN246" s="25"/>
      <c r="BO246" s="25"/>
      <c r="BP246" s="25"/>
      <c r="BQ246" s="25"/>
      <c r="BR246" s="25"/>
      <c r="BS246" s="25"/>
    </row>
    <row r="247" spans="2:71" ht="33.75" customHeight="1">
      <c r="B247" s="25"/>
      <c r="C247" s="26"/>
      <c r="D247" s="25"/>
      <c r="E247" s="138"/>
      <c r="F247" s="25"/>
      <c r="G247" s="25"/>
      <c r="H247" s="25"/>
      <c r="I247" s="25"/>
      <c r="J247" s="25"/>
      <c r="K247" s="25"/>
      <c r="L247" s="25"/>
      <c r="M247" s="25"/>
      <c r="N247" s="308"/>
      <c r="O247" s="25"/>
      <c r="P247" s="25"/>
      <c r="Q247" s="25"/>
      <c r="R247" s="25"/>
      <c r="S247" s="25"/>
      <c r="T247" s="25"/>
      <c r="U247" s="25"/>
      <c r="V247" s="25"/>
      <c r="W247" s="25"/>
      <c r="X247" s="25"/>
      <c r="Y247" s="25"/>
      <c r="Z247" s="27"/>
      <c r="AA247" s="27"/>
      <c r="AB247" s="27"/>
      <c r="AC247" s="27"/>
      <c r="AD247" s="27"/>
      <c r="AE247" s="27"/>
      <c r="AF247" s="27"/>
      <c r="AG247" s="27"/>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138"/>
      <c r="BL247" s="25"/>
      <c r="BM247" s="25"/>
      <c r="BN247" s="25"/>
      <c r="BO247" s="25"/>
      <c r="BP247" s="25"/>
      <c r="BQ247" s="25"/>
      <c r="BR247" s="25"/>
      <c r="BS247" s="25"/>
    </row>
    <row r="248" spans="2:71" ht="33.75" customHeight="1">
      <c r="B248" s="25"/>
      <c r="C248" s="26"/>
      <c r="D248" s="25"/>
      <c r="E248" s="138"/>
      <c r="F248" s="25"/>
      <c r="G248" s="25"/>
      <c r="H248" s="25"/>
      <c r="I248" s="25"/>
      <c r="J248" s="25"/>
      <c r="K248" s="25"/>
      <c r="L248" s="25"/>
      <c r="M248" s="25"/>
      <c r="N248" s="308"/>
      <c r="O248" s="25"/>
      <c r="P248" s="25"/>
      <c r="Q248" s="25"/>
      <c r="R248" s="25"/>
      <c r="S248" s="25"/>
      <c r="T248" s="25"/>
      <c r="U248" s="25"/>
      <c r="V248" s="25"/>
      <c r="W248" s="25"/>
      <c r="X248" s="25"/>
      <c r="Y248" s="25"/>
      <c r="Z248" s="27"/>
      <c r="AA248" s="27"/>
      <c r="AB248" s="27"/>
      <c r="AC248" s="27"/>
      <c r="AD248" s="27"/>
      <c r="AE248" s="27"/>
      <c r="AF248" s="27"/>
      <c r="AG248" s="27"/>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138"/>
      <c r="BL248" s="25"/>
      <c r="BM248" s="25"/>
      <c r="BN248" s="25"/>
      <c r="BO248" s="25"/>
      <c r="BP248" s="25"/>
      <c r="BQ248" s="25"/>
      <c r="BR248" s="25"/>
      <c r="BS248" s="25"/>
    </row>
    <row r="249" spans="2:71" ht="33.75" customHeight="1">
      <c r="B249" s="25"/>
      <c r="C249" s="26"/>
      <c r="D249" s="25"/>
      <c r="E249" s="138"/>
      <c r="F249" s="25"/>
      <c r="G249" s="25"/>
      <c r="H249" s="25"/>
      <c r="I249" s="25"/>
      <c r="J249" s="25"/>
      <c r="K249" s="25"/>
      <c r="L249" s="25"/>
      <c r="M249" s="25"/>
      <c r="N249" s="308"/>
      <c r="O249" s="25"/>
      <c r="P249" s="25"/>
      <c r="Q249" s="25"/>
      <c r="R249" s="25"/>
      <c r="S249" s="25"/>
      <c r="T249" s="25"/>
      <c r="U249" s="25"/>
      <c r="V249" s="25"/>
      <c r="W249" s="25"/>
      <c r="X249" s="25"/>
      <c r="Y249" s="25"/>
      <c r="Z249" s="27"/>
      <c r="AA249" s="27"/>
      <c r="AB249" s="27"/>
      <c r="AC249" s="27"/>
      <c r="AD249" s="27"/>
      <c r="AE249" s="27"/>
      <c r="AF249" s="27"/>
      <c r="AG249" s="27"/>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138"/>
      <c r="BL249" s="25"/>
      <c r="BM249" s="25"/>
      <c r="BN249" s="25"/>
      <c r="BO249" s="25"/>
      <c r="BP249" s="25"/>
      <c r="BQ249" s="25"/>
      <c r="BR249" s="25"/>
      <c r="BS249" s="25"/>
    </row>
    <row r="250" spans="2:71" ht="33.75" customHeight="1">
      <c r="B250" s="25"/>
      <c r="C250" s="26"/>
      <c r="D250" s="25"/>
      <c r="E250" s="138"/>
      <c r="F250" s="25"/>
      <c r="G250" s="25"/>
      <c r="H250" s="25"/>
      <c r="I250" s="25"/>
      <c r="J250" s="25"/>
      <c r="K250" s="25"/>
      <c r="L250" s="25"/>
      <c r="M250" s="25"/>
      <c r="N250" s="308"/>
      <c r="O250" s="25"/>
      <c r="P250" s="25"/>
      <c r="Q250" s="25"/>
      <c r="R250" s="25"/>
      <c r="S250" s="25"/>
      <c r="T250" s="25"/>
      <c r="U250" s="25"/>
      <c r="V250" s="25"/>
      <c r="W250" s="25"/>
      <c r="X250" s="25"/>
      <c r="Y250" s="25"/>
      <c r="Z250" s="27"/>
      <c r="AA250" s="27"/>
      <c r="AB250" s="27"/>
      <c r="AC250" s="27"/>
      <c r="AD250" s="27"/>
      <c r="AE250" s="27"/>
      <c r="AF250" s="27"/>
      <c r="AG250" s="27"/>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138"/>
      <c r="BL250" s="25"/>
      <c r="BM250" s="25"/>
      <c r="BN250" s="25"/>
      <c r="BO250" s="25"/>
      <c r="BP250" s="25"/>
      <c r="BQ250" s="25"/>
      <c r="BR250" s="25"/>
      <c r="BS250" s="25"/>
    </row>
    <row r="251" spans="2:71" ht="33.75" customHeight="1">
      <c r="B251" s="25"/>
      <c r="C251" s="26"/>
      <c r="D251" s="25"/>
      <c r="E251" s="138"/>
      <c r="F251" s="25"/>
      <c r="G251" s="25"/>
      <c r="H251" s="25"/>
      <c r="I251" s="25"/>
      <c r="J251" s="25"/>
      <c r="K251" s="25"/>
      <c r="L251" s="25"/>
      <c r="M251" s="25"/>
      <c r="N251" s="308"/>
      <c r="O251" s="25"/>
      <c r="P251" s="25"/>
      <c r="Q251" s="25"/>
      <c r="R251" s="25"/>
      <c r="S251" s="25"/>
      <c r="T251" s="25"/>
      <c r="U251" s="25"/>
      <c r="V251" s="25"/>
      <c r="W251" s="25"/>
      <c r="X251" s="25"/>
      <c r="Y251" s="25"/>
      <c r="Z251" s="27"/>
      <c r="AA251" s="27"/>
      <c r="AB251" s="27"/>
      <c r="AC251" s="27"/>
      <c r="AD251" s="27"/>
      <c r="AE251" s="27"/>
      <c r="AF251" s="27"/>
      <c r="AG251" s="27"/>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138"/>
      <c r="BL251" s="25"/>
      <c r="BM251" s="25"/>
      <c r="BN251" s="25"/>
      <c r="BO251" s="25"/>
      <c r="BP251" s="25"/>
      <c r="BQ251" s="25"/>
      <c r="BR251" s="25"/>
      <c r="BS251" s="25"/>
    </row>
    <row r="252" spans="2:71" ht="33.75" customHeight="1">
      <c r="B252" s="25"/>
      <c r="C252" s="26"/>
      <c r="D252" s="25"/>
      <c r="E252" s="138"/>
      <c r="F252" s="25"/>
      <c r="G252" s="25"/>
      <c r="H252" s="25"/>
      <c r="I252" s="25"/>
      <c r="J252" s="25"/>
      <c r="K252" s="25"/>
      <c r="L252" s="25"/>
      <c r="M252" s="25"/>
      <c r="N252" s="308"/>
      <c r="O252" s="25"/>
      <c r="P252" s="25"/>
      <c r="Q252" s="25"/>
      <c r="R252" s="25"/>
      <c r="S252" s="25"/>
      <c r="T252" s="25"/>
      <c r="U252" s="25"/>
      <c r="V252" s="25"/>
      <c r="W252" s="25"/>
      <c r="X252" s="25"/>
      <c r="Y252" s="25"/>
      <c r="Z252" s="27"/>
      <c r="AA252" s="27"/>
      <c r="AB252" s="27"/>
      <c r="AC252" s="27"/>
      <c r="AD252" s="27"/>
      <c r="AE252" s="27"/>
      <c r="AF252" s="27"/>
      <c r="AG252" s="27"/>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138"/>
      <c r="BL252" s="25"/>
      <c r="BM252" s="25"/>
      <c r="BN252" s="25"/>
      <c r="BO252" s="25"/>
      <c r="BP252" s="25"/>
      <c r="BQ252" s="25"/>
      <c r="BR252" s="25"/>
      <c r="BS252" s="25"/>
    </row>
    <row r="253" spans="2:71" ht="33.75" customHeight="1">
      <c r="B253" s="25"/>
      <c r="C253" s="26"/>
      <c r="D253" s="25"/>
      <c r="E253" s="138"/>
      <c r="F253" s="25"/>
      <c r="G253" s="25"/>
      <c r="H253" s="25"/>
      <c r="I253" s="25"/>
      <c r="J253" s="25"/>
      <c r="K253" s="25"/>
      <c r="L253" s="25"/>
      <c r="M253" s="25"/>
      <c r="N253" s="308"/>
      <c r="O253" s="25"/>
      <c r="P253" s="25"/>
      <c r="Q253" s="25"/>
      <c r="R253" s="25"/>
      <c r="S253" s="25"/>
      <c r="T253" s="25"/>
      <c r="U253" s="25"/>
      <c r="V253" s="25"/>
      <c r="W253" s="25"/>
      <c r="X253" s="25"/>
      <c r="Y253" s="25"/>
      <c r="Z253" s="27"/>
      <c r="AA253" s="27"/>
      <c r="AB253" s="27"/>
      <c r="AC253" s="27"/>
      <c r="AD253" s="27"/>
      <c r="AE253" s="27"/>
      <c r="AF253" s="27"/>
      <c r="AG253" s="27"/>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138"/>
      <c r="BL253" s="25"/>
      <c r="BM253" s="25"/>
      <c r="BN253" s="25"/>
      <c r="BO253" s="25"/>
      <c r="BP253" s="25"/>
      <c r="BQ253" s="25"/>
      <c r="BR253" s="25"/>
      <c r="BS253" s="25"/>
    </row>
    <row r="254" spans="2:71" ht="33.75" customHeight="1">
      <c r="B254" s="25"/>
      <c r="C254" s="26"/>
      <c r="D254" s="25"/>
      <c r="E254" s="138"/>
      <c r="F254" s="25"/>
      <c r="G254" s="25"/>
      <c r="H254" s="25"/>
      <c r="I254" s="25"/>
      <c r="J254" s="25"/>
      <c r="K254" s="25"/>
      <c r="L254" s="25"/>
      <c r="M254" s="25"/>
      <c r="N254" s="308"/>
      <c r="O254" s="25"/>
      <c r="P254" s="25"/>
      <c r="Q254" s="25"/>
      <c r="R254" s="25"/>
      <c r="S254" s="25"/>
      <c r="T254" s="25"/>
      <c r="U254" s="25"/>
      <c r="V254" s="25"/>
      <c r="W254" s="25"/>
      <c r="X254" s="25"/>
      <c r="Y254" s="25"/>
      <c r="Z254" s="27"/>
      <c r="AA254" s="27"/>
      <c r="AB254" s="27"/>
      <c r="AC254" s="27"/>
      <c r="AD254" s="27"/>
      <c r="AE254" s="27"/>
      <c r="AF254" s="27"/>
      <c r="AG254" s="27"/>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138"/>
      <c r="BL254" s="25"/>
      <c r="BM254" s="25"/>
      <c r="BN254" s="25"/>
      <c r="BO254" s="25"/>
      <c r="BP254" s="25"/>
      <c r="BQ254" s="25"/>
      <c r="BR254" s="25"/>
      <c r="BS254" s="25"/>
    </row>
    <row r="255" spans="2:71" ht="33.75" customHeight="1">
      <c r="B255" s="25"/>
      <c r="C255" s="26"/>
      <c r="D255" s="25"/>
      <c r="E255" s="138"/>
      <c r="F255" s="25"/>
      <c r="G255" s="25"/>
      <c r="H255" s="25"/>
      <c r="I255" s="25"/>
      <c r="J255" s="25"/>
      <c r="K255" s="25"/>
      <c r="L255" s="25"/>
      <c r="M255" s="25"/>
      <c r="N255" s="308"/>
      <c r="O255" s="25"/>
      <c r="P255" s="25"/>
      <c r="Q255" s="25"/>
      <c r="R255" s="25"/>
      <c r="S255" s="25"/>
      <c r="T255" s="25"/>
      <c r="U255" s="25"/>
      <c r="V255" s="25"/>
      <c r="W255" s="25"/>
      <c r="X255" s="25"/>
      <c r="Y255" s="25"/>
      <c r="Z255" s="27"/>
      <c r="AA255" s="27"/>
      <c r="AB255" s="27"/>
      <c r="AC255" s="27"/>
      <c r="AD255" s="27"/>
      <c r="AE255" s="27"/>
      <c r="AF255" s="27"/>
      <c r="AG255" s="27"/>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138"/>
      <c r="BL255" s="25"/>
      <c r="BM255" s="25"/>
      <c r="BN255" s="25"/>
      <c r="BO255" s="25"/>
      <c r="BP255" s="25"/>
      <c r="BQ255" s="25"/>
      <c r="BR255" s="25"/>
      <c r="BS255" s="25"/>
    </row>
    <row r="256" spans="2:71" ht="33.75" customHeight="1">
      <c r="B256" s="25"/>
      <c r="C256" s="26"/>
      <c r="D256" s="25"/>
      <c r="E256" s="138"/>
      <c r="F256" s="25"/>
      <c r="G256" s="25"/>
      <c r="H256" s="25"/>
      <c r="I256" s="25"/>
      <c r="J256" s="25"/>
      <c r="K256" s="25"/>
      <c r="L256" s="25"/>
      <c r="M256" s="25"/>
      <c r="N256" s="308"/>
      <c r="O256" s="25"/>
      <c r="P256" s="25"/>
      <c r="Q256" s="25"/>
      <c r="R256" s="25"/>
      <c r="S256" s="25"/>
      <c r="T256" s="25"/>
      <c r="U256" s="25"/>
      <c r="V256" s="25"/>
      <c r="W256" s="25"/>
      <c r="X256" s="25"/>
      <c r="Y256" s="25"/>
      <c r="Z256" s="27"/>
      <c r="AA256" s="27"/>
      <c r="AB256" s="27"/>
      <c r="AC256" s="27"/>
      <c r="AD256" s="27"/>
      <c r="AE256" s="27"/>
      <c r="AF256" s="27"/>
      <c r="AG256" s="27"/>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138"/>
      <c r="BL256" s="25"/>
      <c r="BM256" s="25"/>
      <c r="BN256" s="25"/>
      <c r="BO256" s="25"/>
      <c r="BP256" s="25"/>
      <c r="BQ256" s="25"/>
      <c r="BR256" s="25"/>
      <c r="BS256" s="25"/>
    </row>
    <row r="257" spans="2:71" ht="33.75" customHeight="1">
      <c r="B257" s="25"/>
      <c r="C257" s="26"/>
      <c r="D257" s="25"/>
      <c r="E257" s="138"/>
      <c r="F257" s="25"/>
      <c r="G257" s="25"/>
      <c r="H257" s="25"/>
      <c r="I257" s="25"/>
      <c r="J257" s="25"/>
      <c r="K257" s="25"/>
      <c r="L257" s="25"/>
      <c r="M257" s="25"/>
      <c r="N257" s="308"/>
      <c r="O257" s="25"/>
      <c r="P257" s="25"/>
      <c r="Q257" s="25"/>
      <c r="R257" s="25"/>
      <c r="S257" s="25"/>
      <c r="T257" s="25"/>
      <c r="U257" s="25"/>
      <c r="V257" s="25"/>
      <c r="W257" s="25"/>
      <c r="X257" s="25"/>
      <c r="Y257" s="25"/>
      <c r="Z257" s="27"/>
      <c r="AA257" s="27"/>
      <c r="AB257" s="27"/>
      <c r="AC257" s="27"/>
      <c r="AD257" s="27"/>
      <c r="AE257" s="27"/>
      <c r="AF257" s="27"/>
      <c r="AG257" s="27"/>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138"/>
      <c r="BL257" s="25"/>
      <c r="BM257" s="25"/>
      <c r="BN257" s="25"/>
      <c r="BO257" s="25"/>
      <c r="BP257" s="25"/>
      <c r="BQ257" s="25"/>
      <c r="BR257" s="25"/>
      <c r="BS257" s="25"/>
    </row>
    <row r="258" spans="2:71" ht="33.75" customHeight="1">
      <c r="B258" s="25"/>
      <c r="C258" s="26"/>
      <c r="D258" s="25"/>
      <c r="E258" s="138"/>
      <c r="F258" s="25"/>
      <c r="G258" s="25"/>
      <c r="H258" s="25"/>
      <c r="I258" s="25"/>
      <c r="J258" s="25"/>
      <c r="K258" s="25"/>
      <c r="L258" s="25"/>
      <c r="M258" s="25"/>
      <c r="N258" s="308"/>
      <c r="O258" s="25"/>
      <c r="P258" s="25"/>
      <c r="Q258" s="25"/>
      <c r="R258" s="25"/>
      <c r="S258" s="25"/>
      <c r="T258" s="25"/>
      <c r="U258" s="25"/>
      <c r="V258" s="25"/>
      <c r="W258" s="25"/>
      <c r="X258" s="25"/>
      <c r="Y258" s="25"/>
      <c r="Z258" s="27"/>
      <c r="AA258" s="27"/>
      <c r="AB258" s="27"/>
      <c r="AC258" s="27"/>
      <c r="AD258" s="27"/>
      <c r="AE258" s="27"/>
      <c r="AF258" s="27"/>
      <c r="AG258" s="27"/>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138"/>
      <c r="BL258" s="25"/>
      <c r="BM258" s="25"/>
      <c r="BN258" s="25"/>
      <c r="BO258" s="25"/>
      <c r="BP258" s="25"/>
      <c r="BQ258" s="25"/>
      <c r="BR258" s="25"/>
      <c r="BS258" s="25"/>
    </row>
    <row r="259" spans="2:71" ht="33.75" customHeight="1">
      <c r="B259" s="25"/>
      <c r="C259" s="26"/>
      <c r="D259" s="25"/>
      <c r="E259" s="138"/>
      <c r="F259" s="25"/>
      <c r="G259" s="25"/>
      <c r="H259" s="25"/>
      <c r="I259" s="25"/>
      <c r="J259" s="25"/>
      <c r="K259" s="25"/>
      <c r="L259" s="25"/>
      <c r="M259" s="25"/>
      <c r="N259" s="308"/>
      <c r="O259" s="25"/>
      <c r="P259" s="25"/>
      <c r="Q259" s="25"/>
      <c r="R259" s="25"/>
      <c r="S259" s="25"/>
      <c r="T259" s="25"/>
      <c r="U259" s="25"/>
      <c r="V259" s="25"/>
      <c r="W259" s="25"/>
      <c r="X259" s="25"/>
      <c r="Y259" s="25"/>
      <c r="Z259" s="27"/>
      <c r="AA259" s="27"/>
      <c r="AB259" s="27"/>
      <c r="AC259" s="27"/>
      <c r="AD259" s="27"/>
      <c r="AE259" s="27"/>
      <c r="AF259" s="27"/>
      <c r="AG259" s="27"/>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138"/>
      <c r="BL259" s="25"/>
      <c r="BM259" s="25"/>
      <c r="BN259" s="25"/>
      <c r="BO259" s="25"/>
      <c r="BP259" s="25"/>
      <c r="BQ259" s="25"/>
      <c r="BR259" s="25"/>
      <c r="BS259" s="25"/>
    </row>
    <row r="260" spans="2:71" ht="33.75" customHeight="1">
      <c r="B260" s="25"/>
      <c r="C260" s="26"/>
      <c r="D260" s="25"/>
      <c r="E260" s="138"/>
      <c r="F260" s="25"/>
      <c r="G260" s="25"/>
      <c r="H260" s="25"/>
      <c r="I260" s="25"/>
      <c r="J260" s="25"/>
      <c r="K260" s="25"/>
      <c r="L260" s="25"/>
      <c r="M260" s="25"/>
      <c r="N260" s="308"/>
      <c r="O260" s="25"/>
      <c r="P260" s="25"/>
      <c r="Q260" s="25"/>
      <c r="R260" s="25"/>
      <c r="S260" s="25"/>
      <c r="T260" s="25"/>
      <c r="U260" s="25"/>
      <c r="V260" s="25"/>
      <c r="W260" s="25"/>
      <c r="X260" s="25"/>
      <c r="Y260" s="25"/>
      <c r="Z260" s="27"/>
      <c r="AA260" s="27"/>
      <c r="AB260" s="27"/>
      <c r="AC260" s="27"/>
      <c r="AD260" s="27"/>
      <c r="AE260" s="27"/>
      <c r="AF260" s="27"/>
      <c r="AG260" s="27"/>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138"/>
      <c r="BL260" s="25"/>
      <c r="BM260" s="25"/>
      <c r="BN260" s="25"/>
      <c r="BO260" s="25"/>
      <c r="BP260" s="25"/>
      <c r="BQ260" s="25"/>
      <c r="BR260" s="25"/>
      <c r="BS260" s="25"/>
    </row>
    <row r="261" spans="2:71" ht="33.75" customHeight="1">
      <c r="B261" s="25"/>
      <c r="C261" s="26"/>
      <c r="D261" s="25"/>
      <c r="E261" s="138"/>
      <c r="F261" s="25"/>
      <c r="G261" s="25"/>
      <c r="H261" s="25"/>
      <c r="I261" s="25"/>
      <c r="J261" s="25"/>
      <c r="K261" s="25"/>
      <c r="L261" s="25"/>
      <c r="M261" s="25"/>
      <c r="N261" s="308"/>
      <c r="O261" s="25"/>
      <c r="P261" s="25"/>
      <c r="Q261" s="25"/>
      <c r="R261" s="25"/>
      <c r="S261" s="25"/>
      <c r="T261" s="25"/>
      <c r="U261" s="25"/>
      <c r="V261" s="25"/>
      <c r="W261" s="25"/>
      <c r="X261" s="25"/>
      <c r="Y261" s="25"/>
      <c r="Z261" s="27"/>
      <c r="AA261" s="27"/>
      <c r="AB261" s="27"/>
      <c r="AC261" s="27"/>
      <c r="AD261" s="27"/>
      <c r="AE261" s="27"/>
      <c r="AF261" s="27"/>
      <c r="AG261" s="27"/>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138"/>
      <c r="BL261" s="25"/>
      <c r="BM261" s="25"/>
      <c r="BN261" s="25"/>
      <c r="BO261" s="25"/>
      <c r="BP261" s="25"/>
      <c r="BQ261" s="25"/>
      <c r="BR261" s="25"/>
      <c r="BS261" s="25"/>
    </row>
    <row r="262" spans="2:71" ht="33.75" customHeight="1">
      <c r="B262" s="25"/>
      <c r="C262" s="26"/>
      <c r="D262" s="25"/>
      <c r="E262" s="138"/>
      <c r="F262" s="25"/>
      <c r="G262" s="25"/>
      <c r="H262" s="25"/>
      <c r="I262" s="25"/>
      <c r="J262" s="25"/>
      <c r="K262" s="25"/>
      <c r="L262" s="25"/>
      <c r="M262" s="25"/>
      <c r="N262" s="308"/>
      <c r="O262" s="25"/>
      <c r="P262" s="25"/>
      <c r="Q262" s="25"/>
      <c r="R262" s="25"/>
      <c r="S262" s="25"/>
      <c r="T262" s="25"/>
      <c r="U262" s="25"/>
      <c r="V262" s="25"/>
      <c r="W262" s="25"/>
      <c r="X262" s="25"/>
      <c r="Y262" s="25"/>
      <c r="Z262" s="27"/>
      <c r="AA262" s="27"/>
      <c r="AB262" s="27"/>
      <c r="AC262" s="27"/>
      <c r="AD262" s="27"/>
      <c r="AE262" s="27"/>
      <c r="AF262" s="27"/>
      <c r="AG262" s="27"/>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138"/>
      <c r="BL262" s="25"/>
      <c r="BM262" s="25"/>
      <c r="BN262" s="25"/>
      <c r="BO262" s="25"/>
      <c r="BP262" s="25"/>
      <c r="BQ262" s="25"/>
      <c r="BR262" s="25"/>
      <c r="BS262" s="25"/>
    </row>
    <row r="263" spans="2:71" ht="33.75" customHeight="1">
      <c r="B263" s="25"/>
      <c r="C263" s="26"/>
      <c r="D263" s="25"/>
      <c r="E263" s="138"/>
      <c r="F263" s="25"/>
      <c r="G263" s="25"/>
      <c r="H263" s="25"/>
      <c r="I263" s="25"/>
      <c r="J263" s="25"/>
      <c r="K263" s="25"/>
      <c r="L263" s="25"/>
      <c r="M263" s="25"/>
      <c r="N263" s="308"/>
      <c r="O263" s="25"/>
      <c r="P263" s="25"/>
      <c r="Q263" s="25"/>
      <c r="R263" s="25"/>
      <c r="S263" s="25"/>
      <c r="T263" s="25"/>
      <c r="U263" s="25"/>
      <c r="V263" s="25"/>
      <c r="W263" s="25"/>
      <c r="X263" s="25"/>
      <c r="Y263" s="25"/>
      <c r="Z263" s="27"/>
      <c r="AA263" s="27"/>
      <c r="AB263" s="27"/>
      <c r="AC263" s="27"/>
      <c r="AD263" s="27"/>
      <c r="AE263" s="27"/>
      <c r="AF263" s="27"/>
      <c r="AG263" s="27"/>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138"/>
      <c r="BL263" s="25"/>
      <c r="BM263" s="25"/>
      <c r="BN263" s="25"/>
      <c r="BO263" s="25"/>
      <c r="BP263" s="25"/>
      <c r="BQ263" s="25"/>
      <c r="BR263" s="25"/>
      <c r="BS263" s="25"/>
    </row>
    <row r="264" spans="2:71" ht="33.75" customHeight="1">
      <c r="B264" s="25"/>
      <c r="C264" s="26"/>
      <c r="D264" s="25"/>
      <c r="E264" s="138"/>
      <c r="F264" s="25"/>
      <c r="G264" s="25"/>
      <c r="H264" s="25"/>
      <c r="I264" s="25"/>
      <c r="J264" s="25"/>
      <c r="K264" s="25"/>
      <c r="L264" s="25"/>
      <c r="M264" s="25"/>
      <c r="N264" s="308"/>
      <c r="O264" s="25"/>
      <c r="P264" s="25"/>
      <c r="Q264" s="25"/>
      <c r="R264" s="25"/>
      <c r="S264" s="25"/>
      <c r="T264" s="25"/>
      <c r="U264" s="25"/>
      <c r="V264" s="25"/>
      <c r="W264" s="25"/>
      <c r="X264" s="25"/>
      <c r="Y264" s="25"/>
      <c r="Z264" s="27"/>
      <c r="AA264" s="27"/>
      <c r="AB264" s="27"/>
      <c r="AC264" s="27"/>
      <c r="AD264" s="27"/>
      <c r="AE264" s="27"/>
      <c r="AF264" s="27"/>
      <c r="AG264" s="27"/>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138"/>
      <c r="BL264" s="25"/>
      <c r="BM264" s="25"/>
      <c r="BN264" s="25"/>
      <c r="BO264" s="25"/>
      <c r="BP264" s="25"/>
      <c r="BQ264" s="25"/>
      <c r="BR264" s="25"/>
      <c r="BS264" s="25"/>
    </row>
    <row r="265" spans="2:71" ht="33.75" customHeight="1">
      <c r="B265" s="25"/>
      <c r="C265" s="26"/>
      <c r="D265" s="25"/>
      <c r="E265" s="138"/>
      <c r="F265" s="25"/>
      <c r="G265" s="25"/>
      <c r="H265" s="25"/>
      <c r="I265" s="25"/>
      <c r="J265" s="25"/>
      <c r="K265" s="25"/>
      <c r="L265" s="25"/>
      <c r="M265" s="25"/>
      <c r="N265" s="308"/>
      <c r="O265" s="25"/>
      <c r="P265" s="25"/>
      <c r="Q265" s="25"/>
      <c r="R265" s="25"/>
      <c r="S265" s="25"/>
      <c r="T265" s="25"/>
      <c r="U265" s="25"/>
      <c r="V265" s="25"/>
      <c r="W265" s="25"/>
      <c r="X265" s="25"/>
      <c r="Y265" s="25"/>
      <c r="Z265" s="27"/>
      <c r="AA265" s="27"/>
      <c r="AB265" s="27"/>
      <c r="AC265" s="27"/>
      <c r="AD265" s="27"/>
      <c r="AE265" s="27"/>
      <c r="AF265" s="27"/>
      <c r="AG265" s="27"/>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138"/>
      <c r="BL265" s="25"/>
      <c r="BM265" s="25"/>
      <c r="BN265" s="25"/>
      <c r="BO265" s="25"/>
      <c r="BP265" s="25"/>
      <c r="BQ265" s="25"/>
      <c r="BR265" s="25"/>
      <c r="BS265" s="25"/>
    </row>
    <row r="266" spans="2:71" ht="33.75" customHeight="1">
      <c r="B266" s="25"/>
      <c r="C266" s="26"/>
      <c r="D266" s="25"/>
      <c r="E266" s="138"/>
      <c r="F266" s="25"/>
      <c r="G266" s="25"/>
      <c r="H266" s="25"/>
      <c r="I266" s="25"/>
      <c r="J266" s="25"/>
      <c r="K266" s="25"/>
      <c r="L266" s="25"/>
      <c r="M266" s="25"/>
      <c r="N266" s="308"/>
      <c r="O266" s="25"/>
      <c r="P266" s="25"/>
      <c r="Q266" s="25"/>
      <c r="R266" s="25"/>
      <c r="S266" s="25"/>
      <c r="T266" s="25"/>
      <c r="U266" s="25"/>
      <c r="V266" s="25"/>
      <c r="W266" s="25"/>
      <c r="X266" s="25"/>
      <c r="Y266" s="25"/>
      <c r="Z266" s="27"/>
      <c r="AA266" s="27"/>
      <c r="AB266" s="27"/>
      <c r="AC266" s="27"/>
      <c r="AD266" s="27"/>
      <c r="AE266" s="27"/>
      <c r="AF266" s="27"/>
      <c r="AG266" s="27"/>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138"/>
      <c r="BL266" s="25"/>
      <c r="BM266" s="25"/>
      <c r="BN266" s="25"/>
      <c r="BO266" s="25"/>
      <c r="BP266" s="25"/>
      <c r="BQ266" s="25"/>
      <c r="BR266" s="25"/>
      <c r="BS266" s="25"/>
    </row>
    <row r="267" spans="2:71" ht="33.75" customHeight="1">
      <c r="B267" s="25"/>
      <c r="C267" s="26"/>
      <c r="D267" s="25"/>
      <c r="E267" s="138"/>
      <c r="F267" s="25"/>
      <c r="G267" s="25"/>
      <c r="H267" s="25"/>
      <c r="I267" s="25"/>
      <c r="J267" s="25"/>
      <c r="K267" s="25"/>
      <c r="L267" s="25"/>
      <c r="M267" s="25"/>
      <c r="N267" s="308"/>
      <c r="O267" s="25"/>
      <c r="P267" s="25"/>
      <c r="Q267" s="25"/>
      <c r="R267" s="25"/>
      <c r="S267" s="25"/>
      <c r="T267" s="25"/>
      <c r="U267" s="25"/>
      <c r="V267" s="25"/>
      <c r="W267" s="25"/>
      <c r="X267" s="25"/>
      <c r="Y267" s="25"/>
      <c r="Z267" s="27"/>
      <c r="AA267" s="27"/>
      <c r="AB267" s="27"/>
      <c r="AC267" s="27"/>
      <c r="AD267" s="27"/>
      <c r="AE267" s="27"/>
      <c r="AF267" s="27"/>
      <c r="AG267" s="27"/>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138"/>
      <c r="BL267" s="25"/>
      <c r="BM267" s="25"/>
      <c r="BN267" s="25"/>
      <c r="BO267" s="25"/>
      <c r="BP267" s="25"/>
      <c r="BQ267" s="25"/>
      <c r="BR267" s="25"/>
      <c r="BS267" s="25"/>
    </row>
    <row r="268" spans="2:71" ht="33.75" customHeight="1">
      <c r="B268" s="25"/>
      <c r="C268" s="26"/>
      <c r="D268" s="25"/>
      <c r="E268" s="138"/>
      <c r="F268" s="25"/>
      <c r="G268" s="25"/>
      <c r="H268" s="25"/>
      <c r="I268" s="25"/>
      <c r="J268" s="25"/>
      <c r="K268" s="25"/>
      <c r="L268" s="25"/>
      <c r="M268" s="25"/>
      <c r="N268" s="308"/>
      <c r="O268" s="25"/>
      <c r="P268" s="25"/>
      <c r="Q268" s="25"/>
      <c r="R268" s="25"/>
      <c r="S268" s="25"/>
      <c r="T268" s="25"/>
      <c r="U268" s="25"/>
      <c r="V268" s="25"/>
      <c r="W268" s="25"/>
      <c r="X268" s="25"/>
      <c r="Y268" s="25"/>
      <c r="Z268" s="27"/>
      <c r="AA268" s="27"/>
      <c r="AB268" s="27"/>
      <c r="AC268" s="27"/>
      <c r="AD268" s="27"/>
      <c r="AE268" s="27"/>
      <c r="AF268" s="27"/>
      <c r="AG268" s="27"/>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138"/>
      <c r="BL268" s="25"/>
      <c r="BM268" s="25"/>
      <c r="BN268" s="25"/>
      <c r="BO268" s="25"/>
      <c r="BP268" s="25"/>
      <c r="BQ268" s="25"/>
      <c r="BR268" s="25"/>
      <c r="BS268" s="25"/>
    </row>
    <row r="269" spans="2:71" ht="33.75" customHeight="1">
      <c r="B269" s="25"/>
      <c r="C269" s="26"/>
      <c r="D269" s="25"/>
      <c r="E269" s="138"/>
      <c r="F269" s="25"/>
      <c r="G269" s="25"/>
      <c r="H269" s="25"/>
      <c r="I269" s="25"/>
      <c r="J269" s="25"/>
      <c r="K269" s="25"/>
      <c r="L269" s="25"/>
      <c r="M269" s="25"/>
      <c r="N269" s="308"/>
      <c r="O269" s="25"/>
      <c r="P269" s="25"/>
      <c r="Q269" s="25"/>
      <c r="R269" s="25"/>
      <c r="S269" s="25"/>
      <c r="T269" s="25"/>
      <c r="U269" s="25"/>
      <c r="V269" s="25"/>
      <c r="W269" s="25"/>
      <c r="X269" s="25"/>
      <c r="Y269" s="25"/>
      <c r="Z269" s="27"/>
      <c r="AA269" s="27"/>
      <c r="AB269" s="27"/>
      <c r="AC269" s="27"/>
      <c r="AD269" s="27"/>
      <c r="AE269" s="27"/>
      <c r="AF269" s="27"/>
      <c r="AG269" s="27"/>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138"/>
      <c r="BL269" s="25"/>
      <c r="BM269" s="25"/>
      <c r="BN269" s="25"/>
      <c r="BO269" s="25"/>
      <c r="BP269" s="25"/>
      <c r="BQ269" s="25"/>
      <c r="BR269" s="25"/>
      <c r="BS269" s="25"/>
    </row>
    <row r="270" spans="2:71" ht="33.75" customHeight="1">
      <c r="B270" s="25"/>
      <c r="C270" s="26"/>
      <c r="D270" s="25"/>
      <c r="E270" s="138"/>
      <c r="F270" s="25"/>
      <c r="G270" s="25"/>
      <c r="H270" s="25"/>
      <c r="I270" s="25"/>
      <c r="J270" s="25"/>
      <c r="K270" s="25"/>
      <c r="L270" s="25"/>
      <c r="M270" s="25"/>
      <c r="N270" s="308"/>
      <c r="O270" s="25"/>
      <c r="P270" s="25"/>
      <c r="Q270" s="25"/>
      <c r="R270" s="25"/>
      <c r="S270" s="25"/>
      <c r="T270" s="25"/>
      <c r="U270" s="25"/>
      <c r="V270" s="25"/>
      <c r="W270" s="25"/>
      <c r="X270" s="25"/>
      <c r="Y270" s="25"/>
      <c r="Z270" s="27"/>
      <c r="AA270" s="27"/>
      <c r="AB270" s="27"/>
      <c r="AC270" s="27"/>
      <c r="AD270" s="27"/>
      <c r="AE270" s="27"/>
      <c r="AF270" s="27"/>
      <c r="AG270" s="27"/>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138"/>
      <c r="BL270" s="25"/>
      <c r="BM270" s="25"/>
      <c r="BN270" s="25"/>
      <c r="BO270" s="25"/>
      <c r="BP270" s="25"/>
      <c r="BQ270" s="25"/>
      <c r="BR270" s="25"/>
      <c r="BS270" s="25"/>
    </row>
    <row r="271" spans="2:71" ht="33.75" customHeight="1">
      <c r="B271" s="25"/>
      <c r="C271" s="26"/>
      <c r="D271" s="25"/>
      <c r="E271" s="138"/>
      <c r="F271" s="25"/>
      <c r="G271" s="25"/>
      <c r="H271" s="25"/>
      <c r="I271" s="25"/>
      <c r="J271" s="25"/>
      <c r="K271" s="25"/>
      <c r="L271" s="25"/>
      <c r="M271" s="25"/>
      <c r="N271" s="308"/>
      <c r="O271" s="25"/>
      <c r="P271" s="25"/>
      <c r="Q271" s="25"/>
      <c r="R271" s="25"/>
      <c r="S271" s="25"/>
      <c r="T271" s="25"/>
      <c r="U271" s="25"/>
      <c r="V271" s="25"/>
      <c r="W271" s="25"/>
      <c r="X271" s="25"/>
      <c r="Y271" s="25"/>
      <c r="Z271" s="27"/>
      <c r="AA271" s="27"/>
      <c r="AB271" s="27"/>
      <c r="AC271" s="27"/>
      <c r="AD271" s="27"/>
      <c r="AE271" s="27"/>
      <c r="AF271" s="27"/>
      <c r="AG271" s="27"/>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138"/>
      <c r="BL271" s="25"/>
      <c r="BM271" s="25"/>
      <c r="BN271" s="25"/>
      <c r="BO271" s="25"/>
      <c r="BP271" s="25"/>
      <c r="BQ271" s="25"/>
      <c r="BR271" s="25"/>
      <c r="BS271" s="25"/>
    </row>
    <row r="272" spans="2:71" ht="33.75" customHeight="1">
      <c r="B272" s="25"/>
      <c r="C272" s="26"/>
      <c r="D272" s="25"/>
      <c r="E272" s="138"/>
      <c r="F272" s="25"/>
      <c r="G272" s="25"/>
      <c r="H272" s="25"/>
      <c r="I272" s="25"/>
      <c r="J272" s="25"/>
      <c r="K272" s="25"/>
      <c r="L272" s="25"/>
      <c r="M272" s="25"/>
      <c r="N272" s="308"/>
      <c r="O272" s="25"/>
      <c r="P272" s="25"/>
      <c r="Q272" s="25"/>
      <c r="R272" s="25"/>
      <c r="S272" s="25"/>
      <c r="T272" s="25"/>
      <c r="U272" s="25"/>
      <c r="V272" s="25"/>
      <c r="W272" s="25"/>
      <c r="X272" s="25"/>
      <c r="Y272" s="25"/>
      <c r="Z272" s="27"/>
      <c r="AA272" s="27"/>
      <c r="AB272" s="27"/>
      <c r="AC272" s="27"/>
      <c r="AD272" s="27"/>
      <c r="AE272" s="27"/>
      <c r="AF272" s="27"/>
      <c r="AG272" s="27"/>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138"/>
      <c r="BL272" s="25"/>
      <c r="BM272" s="25"/>
      <c r="BN272" s="25"/>
      <c r="BO272" s="25"/>
      <c r="BP272" s="25"/>
      <c r="BQ272" s="25"/>
      <c r="BR272" s="25"/>
      <c r="BS272" s="25"/>
    </row>
    <row r="273" spans="2:71" ht="33.75" customHeight="1">
      <c r="B273" s="25"/>
      <c r="C273" s="26"/>
      <c r="D273" s="25"/>
      <c r="E273" s="138"/>
      <c r="F273" s="25"/>
      <c r="G273" s="25"/>
      <c r="H273" s="25"/>
      <c r="I273" s="25"/>
      <c r="J273" s="25"/>
      <c r="K273" s="25"/>
      <c r="L273" s="25"/>
      <c r="M273" s="25"/>
      <c r="N273" s="308"/>
      <c r="O273" s="25"/>
      <c r="P273" s="25"/>
      <c r="Q273" s="25"/>
      <c r="R273" s="25"/>
      <c r="S273" s="25"/>
      <c r="T273" s="25"/>
      <c r="U273" s="25"/>
      <c r="V273" s="25"/>
      <c r="W273" s="25"/>
      <c r="X273" s="25"/>
      <c r="Y273" s="25"/>
      <c r="Z273" s="27"/>
      <c r="AA273" s="27"/>
      <c r="AB273" s="27"/>
      <c r="AC273" s="27"/>
      <c r="AD273" s="27"/>
      <c r="AE273" s="27"/>
      <c r="AF273" s="27"/>
      <c r="AG273" s="27"/>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138"/>
      <c r="BL273" s="25"/>
      <c r="BM273" s="25"/>
      <c r="BN273" s="25"/>
      <c r="BO273" s="25"/>
      <c r="BP273" s="25"/>
      <c r="BQ273" s="25"/>
      <c r="BR273" s="25"/>
      <c r="BS273" s="25"/>
    </row>
    <row r="274" spans="2:71" ht="33.75" customHeight="1">
      <c r="B274" s="25"/>
      <c r="C274" s="26"/>
      <c r="D274" s="25"/>
      <c r="E274" s="138"/>
      <c r="F274" s="25"/>
      <c r="G274" s="25"/>
      <c r="H274" s="25"/>
      <c r="I274" s="25"/>
      <c r="J274" s="25"/>
      <c r="K274" s="25"/>
      <c r="L274" s="25"/>
      <c r="M274" s="25"/>
      <c r="N274" s="308"/>
      <c r="O274" s="25"/>
      <c r="P274" s="25"/>
      <c r="Q274" s="25"/>
      <c r="R274" s="25"/>
      <c r="S274" s="25"/>
      <c r="T274" s="25"/>
      <c r="U274" s="25"/>
      <c r="V274" s="25"/>
      <c r="W274" s="25"/>
      <c r="X274" s="25"/>
      <c r="Y274" s="25"/>
      <c r="Z274" s="27"/>
      <c r="AA274" s="27"/>
      <c r="AB274" s="27"/>
      <c r="AC274" s="27"/>
      <c r="AD274" s="27"/>
      <c r="AE274" s="27"/>
      <c r="AF274" s="27"/>
      <c r="AG274" s="27"/>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138"/>
      <c r="BL274" s="25"/>
      <c r="BM274" s="25"/>
      <c r="BN274" s="25"/>
      <c r="BO274" s="25"/>
      <c r="BP274" s="25"/>
      <c r="BQ274" s="25"/>
      <c r="BR274" s="25"/>
      <c r="BS274" s="25"/>
    </row>
    <row r="275" spans="2:71" ht="33.75" customHeight="1">
      <c r="B275" s="25"/>
      <c r="C275" s="26"/>
      <c r="D275" s="25"/>
      <c r="E275" s="138"/>
      <c r="F275" s="25"/>
      <c r="G275" s="25"/>
      <c r="H275" s="25"/>
      <c r="I275" s="25"/>
      <c r="J275" s="25"/>
      <c r="K275" s="25"/>
      <c r="L275" s="25"/>
      <c r="M275" s="25"/>
      <c r="N275" s="308"/>
      <c r="O275" s="25"/>
      <c r="P275" s="25"/>
      <c r="Q275" s="25"/>
      <c r="R275" s="25"/>
      <c r="S275" s="25"/>
      <c r="T275" s="25"/>
      <c r="U275" s="25"/>
      <c r="V275" s="25"/>
      <c r="W275" s="25"/>
      <c r="X275" s="25"/>
      <c r="Y275" s="25"/>
      <c r="Z275" s="27"/>
      <c r="AA275" s="27"/>
      <c r="AB275" s="27"/>
      <c r="AC275" s="27"/>
      <c r="AD275" s="27"/>
      <c r="AE275" s="27"/>
      <c r="AF275" s="27"/>
      <c r="AG275" s="27"/>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138"/>
      <c r="BL275" s="25"/>
      <c r="BM275" s="25"/>
      <c r="BN275" s="25"/>
      <c r="BO275" s="25"/>
      <c r="BP275" s="25"/>
      <c r="BQ275" s="25"/>
      <c r="BR275" s="25"/>
      <c r="BS275" s="25"/>
    </row>
    <row r="276" spans="2:71" ht="33.75" customHeight="1">
      <c r="B276" s="25"/>
      <c r="C276" s="26"/>
      <c r="D276" s="25"/>
      <c r="E276" s="138"/>
      <c r="F276" s="25"/>
      <c r="G276" s="25"/>
      <c r="H276" s="25"/>
      <c r="I276" s="25"/>
      <c r="J276" s="25"/>
      <c r="K276" s="25"/>
      <c r="L276" s="25"/>
      <c r="M276" s="25"/>
      <c r="N276" s="308"/>
      <c r="O276" s="25"/>
      <c r="P276" s="25"/>
      <c r="Q276" s="25"/>
      <c r="R276" s="25"/>
      <c r="S276" s="25"/>
      <c r="T276" s="25"/>
      <c r="U276" s="25"/>
      <c r="V276" s="25"/>
      <c r="W276" s="25"/>
      <c r="X276" s="25"/>
      <c r="Y276" s="25"/>
      <c r="Z276" s="27"/>
      <c r="AA276" s="27"/>
      <c r="AB276" s="27"/>
      <c r="AC276" s="27"/>
      <c r="AD276" s="27"/>
      <c r="AE276" s="27"/>
      <c r="AF276" s="27"/>
      <c r="AG276" s="27"/>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138"/>
      <c r="BL276" s="25"/>
      <c r="BM276" s="25"/>
      <c r="BN276" s="25"/>
      <c r="BO276" s="25"/>
      <c r="BP276" s="25"/>
      <c r="BQ276" s="25"/>
      <c r="BR276" s="25"/>
      <c r="BS276" s="25"/>
    </row>
    <row r="277" spans="2:71" ht="33.75" customHeight="1">
      <c r="B277" s="25"/>
      <c r="C277" s="26"/>
      <c r="D277" s="25"/>
      <c r="E277" s="138"/>
      <c r="F277" s="25"/>
      <c r="G277" s="25"/>
      <c r="H277" s="25"/>
      <c r="I277" s="25"/>
      <c r="J277" s="25"/>
      <c r="K277" s="25"/>
      <c r="L277" s="25"/>
      <c r="M277" s="25"/>
      <c r="N277" s="308"/>
      <c r="O277" s="25"/>
      <c r="P277" s="25"/>
      <c r="Q277" s="25"/>
      <c r="R277" s="25"/>
      <c r="S277" s="25"/>
      <c r="T277" s="25"/>
      <c r="U277" s="25"/>
      <c r="V277" s="25"/>
      <c r="W277" s="25"/>
      <c r="X277" s="25"/>
      <c r="Y277" s="25"/>
      <c r="Z277" s="27"/>
      <c r="AA277" s="27"/>
      <c r="AB277" s="27"/>
      <c r="AC277" s="27"/>
      <c r="AD277" s="27"/>
      <c r="AE277" s="27"/>
      <c r="AF277" s="27"/>
      <c r="AG277" s="27"/>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138"/>
      <c r="BL277" s="25"/>
      <c r="BM277" s="25"/>
      <c r="BN277" s="25"/>
      <c r="BO277" s="25"/>
      <c r="BP277" s="25"/>
      <c r="BQ277" s="25"/>
      <c r="BR277" s="25"/>
      <c r="BS277" s="25"/>
    </row>
    <row r="278" spans="2:71" ht="33.75" customHeight="1">
      <c r="B278" s="25"/>
      <c r="C278" s="26"/>
      <c r="D278" s="25"/>
      <c r="E278" s="138"/>
      <c r="F278" s="25"/>
      <c r="G278" s="25"/>
      <c r="H278" s="25"/>
      <c r="I278" s="25"/>
      <c r="J278" s="25"/>
      <c r="K278" s="25"/>
      <c r="L278" s="25"/>
      <c r="M278" s="25"/>
      <c r="N278" s="308"/>
      <c r="O278" s="25"/>
      <c r="P278" s="25"/>
      <c r="Q278" s="25"/>
      <c r="R278" s="25"/>
      <c r="S278" s="25"/>
      <c r="T278" s="25"/>
      <c r="U278" s="25"/>
      <c r="V278" s="25"/>
      <c r="W278" s="25"/>
      <c r="X278" s="25"/>
      <c r="Y278" s="25"/>
      <c r="Z278" s="27"/>
      <c r="AA278" s="27"/>
      <c r="AB278" s="27"/>
      <c r="AC278" s="27"/>
      <c r="AD278" s="27"/>
      <c r="AE278" s="27"/>
      <c r="AF278" s="27"/>
      <c r="AG278" s="27"/>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138"/>
      <c r="BL278" s="25"/>
      <c r="BM278" s="25"/>
      <c r="BN278" s="25"/>
      <c r="BO278" s="25"/>
      <c r="BP278" s="25"/>
      <c r="BQ278" s="25"/>
      <c r="BR278" s="25"/>
      <c r="BS278" s="25"/>
    </row>
    <row r="279" spans="2:71" ht="33.75" customHeight="1">
      <c r="B279" s="25"/>
      <c r="C279" s="26"/>
      <c r="D279" s="25"/>
      <c r="E279" s="138"/>
      <c r="F279" s="25"/>
      <c r="G279" s="25"/>
      <c r="H279" s="25"/>
      <c r="I279" s="25"/>
      <c r="J279" s="25"/>
      <c r="K279" s="25"/>
      <c r="L279" s="25"/>
      <c r="M279" s="25"/>
      <c r="N279" s="308"/>
      <c r="O279" s="25"/>
      <c r="P279" s="25"/>
      <c r="Q279" s="25"/>
      <c r="R279" s="25"/>
      <c r="S279" s="25"/>
      <c r="T279" s="25"/>
      <c r="U279" s="25"/>
      <c r="V279" s="25"/>
      <c r="W279" s="25"/>
      <c r="X279" s="25"/>
      <c r="Y279" s="25"/>
      <c r="Z279" s="27"/>
      <c r="AA279" s="27"/>
      <c r="AB279" s="27"/>
      <c r="AC279" s="27"/>
      <c r="AD279" s="27"/>
      <c r="AE279" s="27"/>
      <c r="AF279" s="27"/>
      <c r="AG279" s="27"/>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138"/>
      <c r="BL279" s="25"/>
      <c r="BM279" s="25"/>
      <c r="BN279" s="25"/>
      <c r="BO279" s="25"/>
      <c r="BP279" s="25"/>
      <c r="BQ279" s="25"/>
      <c r="BR279" s="25"/>
      <c r="BS279" s="25"/>
    </row>
    <row r="280" spans="2:71" ht="33.75" customHeight="1">
      <c r="B280" s="25"/>
      <c r="C280" s="26"/>
      <c r="D280" s="25"/>
      <c r="E280" s="138"/>
      <c r="F280" s="25"/>
      <c r="G280" s="25"/>
      <c r="H280" s="25"/>
      <c r="I280" s="25"/>
      <c r="J280" s="25"/>
      <c r="K280" s="25"/>
      <c r="L280" s="25"/>
      <c r="M280" s="25"/>
      <c r="N280" s="308"/>
      <c r="O280" s="25"/>
      <c r="P280" s="25"/>
      <c r="Q280" s="25"/>
      <c r="R280" s="25"/>
      <c r="S280" s="25"/>
      <c r="T280" s="25"/>
      <c r="U280" s="25"/>
      <c r="V280" s="25"/>
      <c r="W280" s="25"/>
      <c r="X280" s="25"/>
      <c r="Y280" s="25"/>
      <c r="Z280" s="27"/>
      <c r="AA280" s="27"/>
      <c r="AB280" s="27"/>
      <c r="AC280" s="27"/>
      <c r="AD280" s="27"/>
      <c r="AE280" s="27"/>
      <c r="AF280" s="27"/>
      <c r="AG280" s="27"/>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138"/>
      <c r="BL280" s="25"/>
      <c r="BM280" s="25"/>
      <c r="BN280" s="25"/>
      <c r="BO280" s="25"/>
      <c r="BP280" s="25"/>
      <c r="BQ280" s="25"/>
      <c r="BR280" s="25"/>
      <c r="BS280" s="25"/>
    </row>
    <row r="281" spans="2:71" ht="33.75" customHeight="1">
      <c r="B281" s="25"/>
      <c r="C281" s="26"/>
      <c r="D281" s="25"/>
      <c r="E281" s="138"/>
      <c r="F281" s="25"/>
      <c r="G281" s="25"/>
      <c r="H281" s="25"/>
      <c r="I281" s="25"/>
      <c r="J281" s="25"/>
      <c r="K281" s="25"/>
      <c r="L281" s="25"/>
      <c r="M281" s="25"/>
      <c r="N281" s="308"/>
      <c r="O281" s="25"/>
      <c r="P281" s="25"/>
      <c r="Q281" s="25"/>
      <c r="R281" s="25"/>
      <c r="S281" s="25"/>
      <c r="T281" s="25"/>
      <c r="U281" s="25"/>
      <c r="V281" s="25"/>
      <c r="W281" s="25"/>
      <c r="X281" s="25"/>
      <c r="Y281" s="25"/>
      <c r="Z281" s="27"/>
      <c r="AA281" s="27"/>
      <c r="AB281" s="27"/>
      <c r="AC281" s="27"/>
      <c r="AD281" s="27"/>
      <c r="AE281" s="27"/>
      <c r="AF281" s="27"/>
      <c r="AG281" s="27"/>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138"/>
      <c r="BL281" s="25"/>
      <c r="BM281" s="25"/>
      <c r="BN281" s="25"/>
      <c r="BO281" s="25"/>
      <c r="BP281" s="25"/>
      <c r="BQ281" s="25"/>
      <c r="BR281" s="25"/>
      <c r="BS281" s="25"/>
    </row>
    <row r="282" spans="2:71" ht="33.75" customHeight="1">
      <c r="B282" s="25"/>
      <c r="C282" s="26"/>
      <c r="D282" s="25"/>
      <c r="E282" s="138"/>
      <c r="F282" s="25"/>
      <c r="G282" s="25"/>
      <c r="H282" s="25"/>
      <c r="I282" s="25"/>
      <c r="J282" s="25"/>
      <c r="K282" s="25"/>
      <c r="L282" s="25"/>
      <c r="M282" s="25"/>
      <c r="N282" s="308"/>
      <c r="O282" s="25"/>
      <c r="P282" s="25"/>
      <c r="Q282" s="25"/>
      <c r="R282" s="25"/>
      <c r="S282" s="25"/>
      <c r="T282" s="25"/>
      <c r="U282" s="25"/>
      <c r="V282" s="25"/>
      <c r="W282" s="25"/>
      <c r="X282" s="25"/>
      <c r="Y282" s="25"/>
      <c r="Z282" s="27"/>
      <c r="AA282" s="27"/>
      <c r="AB282" s="27"/>
      <c r="AC282" s="27"/>
      <c r="AD282" s="27"/>
      <c r="AE282" s="27"/>
      <c r="AF282" s="27"/>
      <c r="AG282" s="27"/>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138"/>
      <c r="BL282" s="25"/>
      <c r="BM282" s="25"/>
      <c r="BN282" s="25"/>
      <c r="BO282" s="25"/>
      <c r="BP282" s="25"/>
      <c r="BQ282" s="25"/>
      <c r="BR282" s="25"/>
      <c r="BS282" s="25"/>
    </row>
    <row r="283" spans="2:71" ht="33.75" customHeight="1">
      <c r="B283" s="25"/>
      <c r="C283" s="26"/>
      <c r="D283" s="25"/>
      <c r="E283" s="138"/>
      <c r="F283" s="25"/>
      <c r="G283" s="25"/>
      <c r="H283" s="25"/>
      <c r="I283" s="25"/>
      <c r="J283" s="25"/>
      <c r="K283" s="25"/>
      <c r="L283" s="25"/>
      <c r="M283" s="25"/>
      <c r="N283" s="308"/>
      <c r="O283" s="25"/>
      <c r="P283" s="25"/>
      <c r="Q283" s="25"/>
      <c r="R283" s="25"/>
      <c r="S283" s="25"/>
      <c r="T283" s="25"/>
      <c r="U283" s="25"/>
      <c r="V283" s="25"/>
      <c r="W283" s="25"/>
      <c r="X283" s="25"/>
      <c r="Y283" s="25"/>
      <c r="Z283" s="27"/>
      <c r="AA283" s="27"/>
      <c r="AB283" s="27"/>
      <c r="AC283" s="27"/>
      <c r="AD283" s="27"/>
      <c r="AE283" s="27"/>
      <c r="AF283" s="27"/>
      <c r="AG283" s="27"/>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138"/>
      <c r="BL283" s="25"/>
      <c r="BM283" s="25"/>
      <c r="BN283" s="25"/>
      <c r="BO283" s="25"/>
      <c r="BP283" s="25"/>
      <c r="BQ283" s="25"/>
      <c r="BR283" s="25"/>
      <c r="BS283" s="25"/>
    </row>
    <row r="284" spans="2:71" ht="33.75" customHeight="1">
      <c r="B284" s="25"/>
      <c r="C284" s="26"/>
      <c r="D284" s="25"/>
      <c r="E284" s="138"/>
      <c r="F284" s="25"/>
      <c r="G284" s="25"/>
      <c r="H284" s="25"/>
      <c r="I284" s="25"/>
      <c r="J284" s="25"/>
      <c r="K284" s="25"/>
      <c r="L284" s="25"/>
      <c r="M284" s="25"/>
      <c r="N284" s="308"/>
      <c r="O284" s="25"/>
      <c r="P284" s="25"/>
      <c r="Q284" s="25"/>
      <c r="R284" s="25"/>
      <c r="S284" s="25"/>
      <c r="T284" s="25"/>
      <c r="U284" s="25"/>
      <c r="V284" s="25"/>
      <c r="W284" s="25"/>
      <c r="X284" s="25"/>
      <c r="Y284" s="25"/>
      <c r="Z284" s="27"/>
      <c r="AA284" s="27"/>
      <c r="AB284" s="27"/>
      <c r="AC284" s="27"/>
      <c r="AD284" s="27"/>
      <c r="AE284" s="27"/>
      <c r="AF284" s="27"/>
      <c r="AG284" s="27"/>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138"/>
      <c r="BL284" s="25"/>
      <c r="BM284" s="25"/>
      <c r="BN284" s="25"/>
      <c r="BO284" s="25"/>
      <c r="BP284" s="25"/>
      <c r="BQ284" s="25"/>
      <c r="BR284" s="25"/>
      <c r="BS284" s="25"/>
    </row>
    <row r="285" spans="2:71" ht="33.75" customHeight="1">
      <c r="B285" s="25"/>
      <c r="C285" s="26"/>
      <c r="D285" s="25"/>
      <c r="E285" s="138"/>
      <c r="F285" s="25"/>
      <c r="G285" s="25"/>
      <c r="H285" s="25"/>
      <c r="I285" s="25"/>
      <c r="J285" s="25"/>
      <c r="K285" s="25"/>
      <c r="L285" s="25"/>
      <c r="M285" s="25"/>
      <c r="N285" s="308"/>
      <c r="O285" s="25"/>
      <c r="P285" s="25"/>
      <c r="Q285" s="25"/>
      <c r="R285" s="25"/>
      <c r="S285" s="25"/>
      <c r="T285" s="25"/>
      <c r="U285" s="25"/>
      <c r="V285" s="25"/>
      <c r="W285" s="25"/>
      <c r="X285" s="25"/>
      <c r="Y285" s="25"/>
      <c r="Z285" s="27"/>
      <c r="AA285" s="27"/>
      <c r="AB285" s="27"/>
      <c r="AC285" s="27"/>
      <c r="AD285" s="27"/>
      <c r="AE285" s="27"/>
      <c r="AF285" s="27"/>
      <c r="AG285" s="27"/>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138"/>
      <c r="BL285" s="25"/>
      <c r="BM285" s="25"/>
      <c r="BN285" s="25"/>
      <c r="BO285" s="25"/>
      <c r="BP285" s="25"/>
      <c r="BQ285" s="25"/>
      <c r="BR285" s="25"/>
      <c r="BS285" s="25"/>
    </row>
    <row r="286" spans="2:71" ht="33.75" customHeight="1">
      <c r="B286" s="25"/>
      <c r="C286" s="26"/>
      <c r="D286" s="25"/>
      <c r="E286" s="138"/>
      <c r="F286" s="25"/>
      <c r="G286" s="25"/>
      <c r="H286" s="25"/>
      <c r="I286" s="25"/>
      <c r="J286" s="25"/>
      <c r="K286" s="25"/>
      <c r="L286" s="25"/>
      <c r="M286" s="25"/>
      <c r="N286" s="308"/>
      <c r="O286" s="25"/>
      <c r="P286" s="25"/>
      <c r="Q286" s="25"/>
      <c r="R286" s="25"/>
      <c r="S286" s="25"/>
      <c r="T286" s="25"/>
      <c r="U286" s="25"/>
      <c r="V286" s="25"/>
      <c r="W286" s="25"/>
      <c r="X286" s="25"/>
      <c r="Y286" s="25"/>
      <c r="Z286" s="27"/>
      <c r="AA286" s="27"/>
      <c r="AB286" s="27"/>
      <c r="AC286" s="27"/>
      <c r="AD286" s="27"/>
      <c r="AE286" s="27"/>
      <c r="AF286" s="27"/>
      <c r="AG286" s="27"/>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138"/>
      <c r="BL286" s="25"/>
      <c r="BM286" s="25"/>
      <c r="BN286" s="25"/>
      <c r="BO286" s="25"/>
      <c r="BP286" s="25"/>
      <c r="BQ286" s="25"/>
      <c r="BR286" s="25"/>
      <c r="BS286" s="25"/>
    </row>
    <row r="287" spans="2:71" ht="33.75" customHeight="1">
      <c r="B287" s="25"/>
      <c r="C287" s="26"/>
      <c r="D287" s="25"/>
      <c r="E287" s="138"/>
      <c r="F287" s="25"/>
      <c r="G287" s="25"/>
      <c r="H287" s="25"/>
      <c r="I287" s="25"/>
      <c r="J287" s="25"/>
      <c r="K287" s="25"/>
      <c r="L287" s="25"/>
      <c r="M287" s="25"/>
      <c r="N287" s="308"/>
      <c r="O287" s="25"/>
      <c r="P287" s="25"/>
      <c r="Q287" s="25"/>
      <c r="R287" s="25"/>
      <c r="S287" s="25"/>
      <c r="T287" s="25"/>
      <c r="U287" s="25"/>
      <c r="V287" s="25"/>
      <c r="W287" s="25"/>
      <c r="X287" s="25"/>
      <c r="Y287" s="25"/>
      <c r="Z287" s="27"/>
      <c r="AA287" s="27"/>
      <c r="AB287" s="27"/>
      <c r="AC287" s="27"/>
      <c r="AD287" s="27"/>
      <c r="AE287" s="27"/>
      <c r="AF287" s="27"/>
      <c r="AG287" s="27"/>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138"/>
      <c r="BL287" s="25"/>
      <c r="BM287" s="25"/>
      <c r="BN287" s="25"/>
      <c r="BO287" s="25"/>
      <c r="BP287" s="25"/>
      <c r="BQ287" s="25"/>
      <c r="BR287" s="25"/>
      <c r="BS287" s="25"/>
    </row>
    <row r="288" spans="2:71" ht="33.75" customHeight="1">
      <c r="B288" s="25"/>
      <c r="C288" s="26"/>
      <c r="D288" s="25"/>
      <c r="E288" s="138"/>
      <c r="F288" s="25"/>
      <c r="G288" s="25"/>
      <c r="H288" s="25"/>
      <c r="I288" s="25"/>
      <c r="J288" s="25"/>
      <c r="K288" s="25"/>
      <c r="L288" s="25"/>
      <c r="M288" s="25"/>
      <c r="N288" s="308"/>
      <c r="O288" s="25"/>
      <c r="P288" s="25"/>
      <c r="Q288" s="25"/>
      <c r="R288" s="25"/>
      <c r="S288" s="25"/>
      <c r="T288" s="25"/>
      <c r="U288" s="25"/>
      <c r="V288" s="25"/>
      <c r="W288" s="25"/>
      <c r="X288" s="25"/>
      <c r="Y288" s="25"/>
      <c r="Z288" s="27"/>
      <c r="AA288" s="27"/>
      <c r="AB288" s="27"/>
      <c r="AC288" s="27"/>
      <c r="AD288" s="27"/>
      <c r="AE288" s="27"/>
      <c r="AF288" s="27"/>
      <c r="AG288" s="27"/>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138"/>
      <c r="BL288" s="25"/>
      <c r="BM288" s="25"/>
      <c r="BN288" s="25"/>
      <c r="BO288" s="25"/>
      <c r="BP288" s="25"/>
      <c r="BQ288" s="25"/>
      <c r="BR288" s="25"/>
      <c r="BS288" s="25"/>
    </row>
    <row r="289" spans="2:71" ht="33.75" customHeight="1">
      <c r="B289" s="25"/>
      <c r="C289" s="26"/>
      <c r="D289" s="25"/>
      <c r="E289" s="138"/>
      <c r="F289" s="25"/>
      <c r="G289" s="25"/>
      <c r="H289" s="25"/>
      <c r="I289" s="25"/>
      <c r="J289" s="25"/>
      <c r="K289" s="25"/>
      <c r="L289" s="25"/>
      <c r="M289" s="25"/>
      <c r="N289" s="308"/>
      <c r="O289" s="25"/>
      <c r="P289" s="25"/>
      <c r="Q289" s="25"/>
      <c r="R289" s="25"/>
      <c r="S289" s="25"/>
      <c r="T289" s="25"/>
      <c r="U289" s="25"/>
      <c r="V289" s="25"/>
      <c r="W289" s="25"/>
      <c r="X289" s="25"/>
      <c r="Y289" s="25"/>
      <c r="Z289" s="27"/>
      <c r="AA289" s="27"/>
      <c r="AB289" s="27"/>
      <c r="AC289" s="27"/>
      <c r="AD289" s="27"/>
      <c r="AE289" s="27"/>
      <c r="AF289" s="27"/>
      <c r="AG289" s="27"/>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138"/>
      <c r="BL289" s="25"/>
      <c r="BM289" s="25"/>
      <c r="BN289" s="25"/>
      <c r="BO289" s="25"/>
      <c r="BP289" s="25"/>
      <c r="BQ289" s="25"/>
      <c r="BR289" s="25"/>
      <c r="BS289" s="25"/>
    </row>
    <row r="290" spans="2:71" ht="33.75" customHeight="1">
      <c r="B290" s="25"/>
      <c r="C290" s="26"/>
      <c r="D290" s="25"/>
      <c r="E290" s="138"/>
      <c r="F290" s="25"/>
      <c r="G290" s="25"/>
      <c r="H290" s="25"/>
      <c r="I290" s="25"/>
      <c r="J290" s="25"/>
      <c r="K290" s="25"/>
      <c r="L290" s="25"/>
      <c r="M290" s="25"/>
      <c r="N290" s="308"/>
      <c r="O290" s="25"/>
      <c r="P290" s="25"/>
      <c r="Q290" s="25"/>
      <c r="R290" s="25"/>
      <c r="S290" s="25"/>
      <c r="T290" s="25"/>
      <c r="U290" s="25"/>
      <c r="V290" s="25"/>
      <c r="W290" s="25"/>
      <c r="X290" s="25"/>
      <c r="Y290" s="25"/>
      <c r="Z290" s="27"/>
      <c r="AA290" s="27"/>
      <c r="AB290" s="27"/>
      <c r="AC290" s="27"/>
      <c r="AD290" s="27"/>
      <c r="AE290" s="27"/>
      <c r="AF290" s="27"/>
      <c r="AG290" s="27"/>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138"/>
      <c r="BL290" s="25"/>
      <c r="BM290" s="25"/>
      <c r="BN290" s="25"/>
      <c r="BO290" s="25"/>
      <c r="BP290" s="25"/>
      <c r="BQ290" s="25"/>
      <c r="BR290" s="25"/>
      <c r="BS290" s="25"/>
    </row>
    <row r="291" spans="2:71" ht="33.75" customHeight="1">
      <c r="B291" s="25"/>
      <c r="C291" s="26"/>
      <c r="D291" s="25"/>
      <c r="E291" s="138"/>
      <c r="F291" s="25"/>
      <c r="G291" s="25"/>
      <c r="H291" s="25"/>
      <c r="I291" s="25"/>
      <c r="J291" s="25"/>
      <c r="K291" s="25"/>
      <c r="L291" s="25"/>
      <c r="M291" s="25"/>
      <c r="N291" s="308"/>
      <c r="O291" s="25"/>
      <c r="P291" s="25"/>
      <c r="Q291" s="25"/>
      <c r="R291" s="25"/>
      <c r="S291" s="25"/>
      <c r="T291" s="25"/>
      <c r="U291" s="25"/>
      <c r="V291" s="25"/>
      <c r="W291" s="25"/>
      <c r="X291" s="25"/>
      <c r="Y291" s="25"/>
      <c r="Z291" s="27"/>
      <c r="AA291" s="27"/>
      <c r="AB291" s="27"/>
      <c r="AC291" s="27"/>
      <c r="AD291" s="27"/>
      <c r="AE291" s="27"/>
      <c r="AF291" s="27"/>
      <c r="AG291" s="27"/>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138"/>
      <c r="BL291" s="25"/>
      <c r="BM291" s="25"/>
      <c r="BN291" s="25"/>
      <c r="BO291" s="25"/>
      <c r="BP291" s="25"/>
      <c r="BQ291" s="25"/>
      <c r="BR291" s="25"/>
      <c r="BS291" s="25"/>
    </row>
    <row r="292" spans="2:71" ht="33.75" customHeight="1">
      <c r="B292" s="25"/>
      <c r="C292" s="26"/>
      <c r="D292" s="25"/>
      <c r="E292" s="138"/>
      <c r="F292" s="25"/>
      <c r="G292" s="25"/>
      <c r="H292" s="25"/>
      <c r="I292" s="25"/>
      <c r="J292" s="25"/>
      <c r="K292" s="25"/>
      <c r="L292" s="25"/>
      <c r="M292" s="25"/>
      <c r="N292" s="308"/>
      <c r="O292" s="25"/>
      <c r="P292" s="25"/>
      <c r="Q292" s="25"/>
      <c r="R292" s="25"/>
      <c r="S292" s="25"/>
      <c r="T292" s="25"/>
      <c r="U292" s="25"/>
      <c r="V292" s="25"/>
      <c r="W292" s="25"/>
      <c r="X292" s="25"/>
      <c r="Y292" s="25"/>
      <c r="Z292" s="27"/>
      <c r="AA292" s="27"/>
      <c r="AB292" s="27"/>
      <c r="AC292" s="27"/>
      <c r="AD292" s="27"/>
      <c r="AE292" s="27"/>
      <c r="AF292" s="27"/>
      <c r="AG292" s="27"/>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138"/>
      <c r="BL292" s="25"/>
      <c r="BM292" s="25"/>
      <c r="BN292" s="25"/>
      <c r="BO292" s="25"/>
      <c r="BP292" s="25"/>
      <c r="BQ292" s="25"/>
      <c r="BR292" s="25"/>
      <c r="BS292" s="25"/>
    </row>
    <row r="293" spans="2:71" ht="33.75" customHeight="1">
      <c r="B293" s="25"/>
      <c r="C293" s="26"/>
      <c r="D293" s="25"/>
      <c r="E293" s="138"/>
      <c r="F293" s="25"/>
      <c r="G293" s="25"/>
      <c r="H293" s="25"/>
      <c r="I293" s="25"/>
      <c r="J293" s="25"/>
      <c r="K293" s="25"/>
      <c r="L293" s="25"/>
      <c r="M293" s="25"/>
      <c r="N293" s="308"/>
      <c r="O293" s="25"/>
      <c r="P293" s="25"/>
      <c r="Q293" s="25"/>
      <c r="R293" s="25"/>
      <c r="S293" s="25"/>
      <c r="T293" s="25"/>
      <c r="U293" s="25"/>
      <c r="V293" s="25"/>
      <c r="W293" s="25"/>
      <c r="X293" s="25"/>
      <c r="Y293" s="25"/>
      <c r="Z293" s="27"/>
      <c r="AA293" s="27"/>
      <c r="AB293" s="27"/>
      <c r="AC293" s="27"/>
      <c r="AD293" s="27"/>
      <c r="AE293" s="27"/>
      <c r="AF293" s="27"/>
      <c r="AG293" s="27"/>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138"/>
      <c r="BL293" s="25"/>
      <c r="BM293" s="25"/>
      <c r="BN293" s="25"/>
      <c r="BO293" s="25"/>
      <c r="BP293" s="25"/>
      <c r="BQ293" s="25"/>
      <c r="BR293" s="25"/>
      <c r="BS293" s="25"/>
    </row>
    <row r="294" spans="2:71" ht="33.75" customHeight="1">
      <c r="B294" s="25"/>
      <c r="C294" s="26"/>
      <c r="D294" s="25"/>
      <c r="E294" s="138"/>
      <c r="F294" s="25"/>
      <c r="G294" s="25"/>
      <c r="H294" s="25"/>
      <c r="I294" s="25"/>
      <c r="J294" s="25"/>
      <c r="K294" s="25"/>
      <c r="L294" s="25"/>
      <c r="M294" s="25"/>
      <c r="N294" s="308"/>
      <c r="O294" s="25"/>
      <c r="P294" s="25"/>
      <c r="Q294" s="25"/>
      <c r="R294" s="25"/>
      <c r="S294" s="25"/>
      <c r="T294" s="25"/>
      <c r="U294" s="25"/>
      <c r="V294" s="25"/>
      <c r="W294" s="25"/>
      <c r="X294" s="25"/>
      <c r="Y294" s="25"/>
      <c r="Z294" s="27"/>
      <c r="AA294" s="27"/>
      <c r="AB294" s="27"/>
      <c r="AC294" s="27"/>
      <c r="AD294" s="27"/>
      <c r="AE294" s="27"/>
      <c r="AF294" s="27"/>
      <c r="AG294" s="27"/>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138"/>
      <c r="BL294" s="25"/>
      <c r="BM294" s="25"/>
      <c r="BN294" s="25"/>
      <c r="BO294" s="25"/>
      <c r="BP294" s="25"/>
      <c r="BQ294" s="25"/>
      <c r="BR294" s="25"/>
      <c r="BS294" s="25"/>
    </row>
    <row r="295" spans="2:71" ht="33.75" customHeight="1">
      <c r="B295" s="25"/>
      <c r="C295" s="26"/>
      <c r="D295" s="25"/>
      <c r="E295" s="138"/>
      <c r="F295" s="25"/>
      <c r="G295" s="25"/>
      <c r="H295" s="25"/>
      <c r="I295" s="25"/>
      <c r="J295" s="25"/>
      <c r="K295" s="25"/>
      <c r="L295" s="25"/>
      <c r="M295" s="25"/>
      <c r="N295" s="308"/>
      <c r="O295" s="25"/>
      <c r="P295" s="25"/>
      <c r="Q295" s="25"/>
      <c r="R295" s="25"/>
      <c r="S295" s="25"/>
      <c r="T295" s="25"/>
      <c r="U295" s="25"/>
      <c r="V295" s="25"/>
      <c r="W295" s="25"/>
      <c r="X295" s="25"/>
      <c r="Y295" s="25"/>
      <c r="Z295" s="27"/>
      <c r="AA295" s="27"/>
      <c r="AB295" s="27"/>
      <c r="AC295" s="27"/>
      <c r="AD295" s="27"/>
      <c r="AE295" s="27"/>
      <c r="AF295" s="27"/>
      <c r="AG295" s="27"/>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138"/>
      <c r="BL295" s="25"/>
      <c r="BM295" s="25"/>
      <c r="BN295" s="25"/>
      <c r="BO295" s="25"/>
      <c r="BP295" s="25"/>
      <c r="BQ295" s="25"/>
      <c r="BR295" s="25"/>
      <c r="BS295" s="25"/>
    </row>
    <row r="296" spans="2:71" ht="33.75" customHeight="1">
      <c r="B296" s="25"/>
      <c r="C296" s="26"/>
      <c r="D296" s="25"/>
      <c r="E296" s="138"/>
      <c r="F296" s="25"/>
      <c r="G296" s="25"/>
      <c r="H296" s="25"/>
      <c r="I296" s="25"/>
      <c r="J296" s="25"/>
      <c r="K296" s="25"/>
      <c r="L296" s="25"/>
      <c r="M296" s="25"/>
      <c r="N296" s="308"/>
      <c r="O296" s="25"/>
      <c r="P296" s="25"/>
      <c r="Q296" s="25"/>
      <c r="R296" s="25"/>
      <c r="S296" s="25"/>
      <c r="T296" s="25"/>
      <c r="U296" s="25"/>
      <c r="V296" s="25"/>
      <c r="W296" s="25"/>
      <c r="X296" s="25"/>
      <c r="Y296" s="25"/>
      <c r="Z296" s="27"/>
      <c r="AA296" s="27"/>
      <c r="AB296" s="27"/>
      <c r="AC296" s="27"/>
      <c r="AD296" s="27"/>
      <c r="AE296" s="27"/>
      <c r="AF296" s="27"/>
      <c r="AG296" s="27"/>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138"/>
      <c r="BL296" s="25"/>
      <c r="BM296" s="25"/>
      <c r="BN296" s="25"/>
      <c r="BO296" s="25"/>
      <c r="BP296" s="25"/>
      <c r="BQ296" s="25"/>
      <c r="BR296" s="25"/>
      <c r="BS296" s="25"/>
    </row>
    <row r="297" spans="2:71" ht="33.75" customHeight="1">
      <c r="B297" s="25"/>
      <c r="C297" s="26"/>
      <c r="D297" s="25"/>
      <c r="E297" s="138"/>
      <c r="F297" s="25"/>
      <c r="G297" s="25"/>
      <c r="H297" s="25"/>
      <c r="I297" s="25"/>
      <c r="J297" s="25"/>
      <c r="K297" s="25"/>
      <c r="L297" s="25"/>
      <c r="M297" s="25"/>
      <c r="N297" s="308"/>
      <c r="O297" s="25"/>
      <c r="P297" s="25"/>
      <c r="Q297" s="25"/>
      <c r="R297" s="25"/>
      <c r="S297" s="25"/>
      <c r="T297" s="25"/>
      <c r="U297" s="25"/>
      <c r="V297" s="25"/>
      <c r="W297" s="25"/>
      <c r="X297" s="25"/>
      <c r="Y297" s="25"/>
      <c r="Z297" s="27"/>
      <c r="AA297" s="27"/>
      <c r="AB297" s="27"/>
      <c r="AC297" s="27"/>
      <c r="AD297" s="27"/>
      <c r="AE297" s="27"/>
      <c r="AF297" s="27"/>
      <c r="AG297" s="27"/>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138"/>
      <c r="BL297" s="25"/>
      <c r="BM297" s="25"/>
      <c r="BN297" s="25"/>
      <c r="BO297" s="25"/>
      <c r="BP297" s="25"/>
      <c r="BQ297" s="25"/>
      <c r="BR297" s="25"/>
      <c r="BS297" s="25"/>
    </row>
    <row r="298" spans="2:71" ht="33.75" customHeight="1">
      <c r="B298" s="25"/>
      <c r="C298" s="26"/>
      <c r="D298" s="25"/>
      <c r="E298" s="138"/>
      <c r="F298" s="25"/>
      <c r="G298" s="25"/>
      <c r="H298" s="25"/>
      <c r="I298" s="25"/>
      <c r="J298" s="25"/>
      <c r="K298" s="25"/>
      <c r="L298" s="25"/>
      <c r="M298" s="25"/>
      <c r="N298" s="308"/>
      <c r="O298" s="25"/>
      <c r="P298" s="25"/>
      <c r="Q298" s="25"/>
      <c r="R298" s="25"/>
      <c r="S298" s="25"/>
      <c r="T298" s="25"/>
      <c r="U298" s="25"/>
      <c r="V298" s="25"/>
      <c r="W298" s="25"/>
      <c r="X298" s="25"/>
      <c r="Y298" s="25"/>
      <c r="Z298" s="27"/>
      <c r="AA298" s="27"/>
      <c r="AB298" s="27"/>
      <c r="AC298" s="27"/>
      <c r="AD298" s="27"/>
      <c r="AE298" s="27"/>
      <c r="AF298" s="27"/>
      <c r="AG298" s="27"/>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138"/>
      <c r="BL298" s="25"/>
      <c r="BM298" s="25"/>
      <c r="BN298" s="25"/>
      <c r="BO298" s="25"/>
      <c r="BP298" s="25"/>
      <c r="BQ298" s="25"/>
      <c r="BR298" s="25"/>
      <c r="BS298" s="25"/>
    </row>
    <row r="299" spans="2:71" ht="33.75" customHeight="1">
      <c r="B299" s="25"/>
      <c r="C299" s="26"/>
      <c r="D299" s="25"/>
      <c r="E299" s="138"/>
      <c r="F299" s="25"/>
      <c r="G299" s="25"/>
      <c r="H299" s="25"/>
      <c r="I299" s="25"/>
      <c r="J299" s="25"/>
      <c r="K299" s="25"/>
      <c r="L299" s="25"/>
      <c r="M299" s="25"/>
      <c r="N299" s="308"/>
      <c r="O299" s="25"/>
      <c r="P299" s="25"/>
      <c r="Q299" s="25"/>
      <c r="R299" s="25"/>
      <c r="S299" s="25"/>
      <c r="T299" s="25"/>
      <c r="U299" s="25"/>
      <c r="V299" s="25"/>
      <c r="W299" s="25"/>
      <c r="X299" s="25"/>
      <c r="Y299" s="25"/>
      <c r="Z299" s="27"/>
      <c r="AA299" s="27"/>
      <c r="AB299" s="27"/>
      <c r="AC299" s="27"/>
      <c r="AD299" s="27"/>
      <c r="AE299" s="27"/>
      <c r="AF299" s="27"/>
      <c r="AG299" s="27"/>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138"/>
      <c r="BL299" s="25"/>
      <c r="BM299" s="25"/>
      <c r="BN299" s="25"/>
      <c r="BO299" s="25"/>
      <c r="BP299" s="25"/>
      <c r="BQ299" s="25"/>
      <c r="BR299" s="25"/>
      <c r="BS299" s="25"/>
    </row>
    <row r="300" spans="2:71" ht="33.75" customHeight="1">
      <c r="B300" s="25"/>
      <c r="C300" s="26"/>
      <c r="D300" s="25"/>
      <c r="E300" s="138"/>
      <c r="F300" s="25"/>
      <c r="G300" s="25"/>
      <c r="H300" s="25"/>
      <c r="I300" s="25"/>
      <c r="J300" s="25"/>
      <c r="K300" s="25"/>
      <c r="L300" s="25"/>
      <c r="M300" s="25"/>
      <c r="N300" s="308"/>
      <c r="O300" s="25"/>
      <c r="P300" s="25"/>
      <c r="Q300" s="25"/>
      <c r="R300" s="25"/>
      <c r="S300" s="25"/>
      <c r="T300" s="25"/>
      <c r="U300" s="25"/>
      <c r="V300" s="25"/>
      <c r="W300" s="25"/>
      <c r="X300" s="25"/>
      <c r="Y300" s="25"/>
      <c r="Z300" s="27"/>
      <c r="AA300" s="27"/>
      <c r="AB300" s="27"/>
      <c r="AC300" s="27"/>
      <c r="AD300" s="27"/>
      <c r="AE300" s="27"/>
      <c r="AF300" s="27"/>
      <c r="AG300" s="27"/>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138"/>
      <c r="BL300" s="25"/>
      <c r="BM300" s="25"/>
      <c r="BN300" s="25"/>
      <c r="BO300" s="25"/>
      <c r="BP300" s="25"/>
      <c r="BQ300" s="25"/>
      <c r="BR300" s="25"/>
      <c r="BS300" s="25"/>
    </row>
    <row r="301" spans="2:71" ht="33.75" customHeight="1">
      <c r="B301" s="25"/>
      <c r="C301" s="26"/>
      <c r="D301" s="25"/>
      <c r="E301" s="138"/>
      <c r="F301" s="25"/>
      <c r="G301" s="25"/>
      <c r="H301" s="25"/>
      <c r="I301" s="25"/>
      <c r="J301" s="25"/>
      <c r="K301" s="25"/>
      <c r="L301" s="25"/>
      <c r="M301" s="25"/>
      <c r="N301" s="308"/>
      <c r="O301" s="25"/>
      <c r="P301" s="25"/>
      <c r="Q301" s="25"/>
      <c r="R301" s="25"/>
      <c r="S301" s="25"/>
      <c r="T301" s="25"/>
      <c r="U301" s="25"/>
      <c r="V301" s="25"/>
      <c r="W301" s="25"/>
      <c r="X301" s="25"/>
      <c r="Y301" s="25"/>
      <c r="Z301" s="27"/>
      <c r="AA301" s="27"/>
      <c r="AB301" s="27"/>
      <c r="AC301" s="27"/>
      <c r="AD301" s="27"/>
      <c r="AE301" s="27"/>
      <c r="AF301" s="27"/>
      <c r="AG301" s="27"/>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138"/>
      <c r="BL301" s="25"/>
      <c r="BM301" s="25"/>
      <c r="BN301" s="25"/>
      <c r="BO301" s="25"/>
      <c r="BP301" s="25"/>
      <c r="BQ301" s="25"/>
      <c r="BR301" s="25"/>
      <c r="BS301" s="25"/>
    </row>
    <row r="302" spans="2:71" ht="33.75" customHeight="1">
      <c r="B302" s="25"/>
      <c r="C302" s="26"/>
      <c r="D302" s="25"/>
      <c r="E302" s="138"/>
      <c r="F302" s="25"/>
      <c r="G302" s="25"/>
      <c r="H302" s="25"/>
      <c r="I302" s="25"/>
      <c r="J302" s="25"/>
      <c r="K302" s="25"/>
      <c r="L302" s="25"/>
      <c r="M302" s="25"/>
      <c r="N302" s="308"/>
      <c r="O302" s="25"/>
      <c r="P302" s="25"/>
      <c r="Q302" s="25"/>
      <c r="R302" s="25"/>
      <c r="S302" s="25"/>
      <c r="T302" s="25"/>
      <c r="U302" s="25"/>
      <c r="V302" s="25"/>
      <c r="W302" s="25"/>
      <c r="X302" s="25"/>
      <c r="Y302" s="25"/>
      <c r="Z302" s="27"/>
      <c r="AA302" s="27"/>
      <c r="AB302" s="27"/>
      <c r="AC302" s="27"/>
      <c r="AD302" s="27"/>
      <c r="AE302" s="27"/>
      <c r="AF302" s="27"/>
      <c r="AG302" s="27"/>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138"/>
      <c r="BL302" s="25"/>
      <c r="BM302" s="25"/>
      <c r="BN302" s="25"/>
      <c r="BO302" s="25"/>
      <c r="BP302" s="25"/>
      <c r="BQ302" s="25"/>
      <c r="BR302" s="25"/>
      <c r="BS302" s="25"/>
    </row>
    <row r="303" spans="2:71" ht="33.75" customHeight="1">
      <c r="B303" s="25"/>
      <c r="C303" s="26"/>
      <c r="D303" s="25"/>
      <c r="E303" s="138"/>
      <c r="F303" s="25"/>
      <c r="G303" s="25"/>
      <c r="H303" s="25"/>
      <c r="I303" s="25"/>
      <c r="J303" s="25"/>
      <c r="K303" s="25"/>
      <c r="L303" s="25"/>
      <c r="M303" s="25"/>
      <c r="N303" s="308"/>
      <c r="O303" s="25"/>
      <c r="P303" s="25"/>
      <c r="Q303" s="25"/>
      <c r="R303" s="25"/>
      <c r="S303" s="25"/>
      <c r="T303" s="25"/>
      <c r="U303" s="25"/>
      <c r="V303" s="25"/>
      <c r="W303" s="25"/>
      <c r="X303" s="25"/>
      <c r="Y303" s="25"/>
      <c r="Z303" s="27"/>
      <c r="AA303" s="27"/>
      <c r="AB303" s="27"/>
      <c r="AC303" s="27"/>
      <c r="AD303" s="27"/>
      <c r="AE303" s="27"/>
      <c r="AF303" s="27"/>
      <c r="AG303" s="27"/>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138"/>
      <c r="BL303" s="25"/>
      <c r="BM303" s="25"/>
      <c r="BN303" s="25"/>
      <c r="BO303" s="25"/>
      <c r="BP303" s="25"/>
      <c r="BQ303" s="25"/>
      <c r="BR303" s="25"/>
      <c r="BS303" s="25"/>
    </row>
    <row r="304" spans="2:71" ht="33.75" customHeight="1">
      <c r="B304" s="25"/>
      <c r="C304" s="26"/>
      <c r="D304" s="25"/>
      <c r="E304" s="138"/>
      <c r="F304" s="25"/>
      <c r="G304" s="25"/>
      <c r="H304" s="25"/>
      <c r="I304" s="25"/>
      <c r="J304" s="25"/>
      <c r="K304" s="25"/>
      <c r="L304" s="25"/>
      <c r="M304" s="25"/>
      <c r="N304" s="308"/>
      <c r="O304" s="25"/>
      <c r="P304" s="25"/>
      <c r="Q304" s="25"/>
      <c r="R304" s="25"/>
      <c r="S304" s="25"/>
      <c r="T304" s="25"/>
      <c r="U304" s="25"/>
      <c r="V304" s="25"/>
      <c r="W304" s="25"/>
      <c r="X304" s="25"/>
      <c r="Y304" s="25"/>
      <c r="Z304" s="27"/>
      <c r="AA304" s="27"/>
      <c r="AB304" s="27"/>
      <c r="AC304" s="27"/>
      <c r="AD304" s="27"/>
      <c r="AE304" s="27"/>
      <c r="AF304" s="27"/>
      <c r="AG304" s="27"/>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138"/>
      <c r="BL304" s="25"/>
      <c r="BM304" s="25"/>
      <c r="BN304" s="25"/>
      <c r="BO304" s="25"/>
      <c r="BP304" s="25"/>
      <c r="BQ304" s="25"/>
      <c r="BR304" s="25"/>
      <c r="BS304" s="25"/>
    </row>
    <row r="305" spans="2:71" ht="33.75" customHeight="1">
      <c r="B305" s="25"/>
      <c r="C305" s="26"/>
      <c r="D305" s="25"/>
      <c r="E305" s="138"/>
      <c r="F305" s="25"/>
      <c r="G305" s="25"/>
      <c r="H305" s="25"/>
      <c r="I305" s="25"/>
      <c r="J305" s="25"/>
      <c r="K305" s="25"/>
      <c r="L305" s="25"/>
      <c r="M305" s="25"/>
      <c r="N305" s="308"/>
      <c r="O305" s="25"/>
      <c r="P305" s="25"/>
      <c r="Q305" s="25"/>
      <c r="R305" s="25"/>
      <c r="S305" s="25"/>
      <c r="T305" s="25"/>
      <c r="U305" s="25"/>
      <c r="V305" s="25"/>
      <c r="W305" s="25"/>
      <c r="X305" s="25"/>
      <c r="Y305" s="25"/>
      <c r="Z305" s="27"/>
      <c r="AA305" s="27"/>
      <c r="AB305" s="27"/>
      <c r="AC305" s="27"/>
      <c r="AD305" s="27"/>
      <c r="AE305" s="27"/>
      <c r="AF305" s="27"/>
      <c r="AG305" s="27"/>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138"/>
      <c r="BL305" s="25"/>
      <c r="BM305" s="25"/>
      <c r="BN305" s="25"/>
      <c r="BO305" s="25"/>
      <c r="BP305" s="25"/>
      <c r="BQ305" s="25"/>
      <c r="BR305" s="25"/>
      <c r="BS305" s="25"/>
    </row>
    <row r="306" spans="2:71" ht="33.75" customHeight="1">
      <c r="B306" s="25"/>
      <c r="C306" s="26"/>
      <c r="D306" s="25"/>
      <c r="E306" s="138"/>
      <c r="F306" s="25"/>
      <c r="G306" s="25"/>
      <c r="H306" s="25"/>
      <c r="I306" s="25"/>
      <c r="J306" s="25"/>
      <c r="K306" s="25"/>
      <c r="L306" s="25"/>
      <c r="M306" s="25"/>
      <c r="N306" s="308"/>
      <c r="O306" s="25"/>
      <c r="P306" s="25"/>
      <c r="Q306" s="25"/>
      <c r="R306" s="25"/>
      <c r="S306" s="25"/>
      <c r="T306" s="25"/>
      <c r="U306" s="25"/>
      <c r="V306" s="25"/>
      <c r="W306" s="25"/>
      <c r="X306" s="25"/>
      <c r="Y306" s="25"/>
      <c r="Z306" s="27"/>
      <c r="AA306" s="27"/>
      <c r="AB306" s="27"/>
      <c r="AC306" s="27"/>
      <c r="AD306" s="27"/>
      <c r="AE306" s="27"/>
      <c r="AF306" s="27"/>
      <c r="AG306" s="27"/>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138"/>
      <c r="BL306" s="25"/>
      <c r="BM306" s="25"/>
      <c r="BN306" s="25"/>
      <c r="BO306" s="25"/>
      <c r="BP306" s="25"/>
      <c r="BQ306" s="25"/>
      <c r="BR306" s="25"/>
      <c r="BS306" s="25"/>
    </row>
    <row r="307" spans="2:71" ht="33.75" customHeight="1">
      <c r="B307" s="25"/>
      <c r="C307" s="26"/>
      <c r="D307" s="25"/>
      <c r="E307" s="138"/>
      <c r="F307" s="25"/>
      <c r="G307" s="25"/>
      <c r="H307" s="25"/>
      <c r="I307" s="25"/>
      <c r="J307" s="25"/>
      <c r="K307" s="25"/>
      <c r="L307" s="25"/>
      <c r="M307" s="25"/>
      <c r="N307" s="308"/>
      <c r="O307" s="25"/>
      <c r="P307" s="25"/>
      <c r="Q307" s="25"/>
      <c r="R307" s="25"/>
      <c r="S307" s="25"/>
      <c r="T307" s="25"/>
      <c r="U307" s="25"/>
      <c r="V307" s="25"/>
      <c r="W307" s="25"/>
      <c r="X307" s="25"/>
      <c r="Y307" s="25"/>
      <c r="Z307" s="27"/>
      <c r="AA307" s="27"/>
      <c r="AB307" s="27"/>
      <c r="AC307" s="27"/>
      <c r="AD307" s="27"/>
      <c r="AE307" s="27"/>
      <c r="AF307" s="27"/>
      <c r="AG307" s="27"/>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138"/>
      <c r="BL307" s="25"/>
      <c r="BM307" s="25"/>
      <c r="BN307" s="25"/>
      <c r="BO307" s="25"/>
      <c r="BP307" s="25"/>
      <c r="BQ307" s="25"/>
      <c r="BR307" s="25"/>
      <c r="BS307" s="25"/>
    </row>
    <row r="308" spans="2:71" ht="33.75" customHeight="1">
      <c r="B308" s="25"/>
      <c r="C308" s="26"/>
      <c r="D308" s="25"/>
      <c r="E308" s="138"/>
      <c r="F308" s="25"/>
      <c r="G308" s="25"/>
      <c r="H308" s="25"/>
      <c r="I308" s="25"/>
      <c r="J308" s="25"/>
      <c r="K308" s="25"/>
      <c r="L308" s="25"/>
      <c r="M308" s="25"/>
      <c r="N308" s="308"/>
      <c r="O308" s="25"/>
      <c r="P308" s="25"/>
      <c r="Q308" s="25"/>
      <c r="R308" s="25"/>
      <c r="S308" s="25"/>
      <c r="T308" s="25"/>
      <c r="U308" s="25"/>
      <c r="V308" s="25"/>
      <c r="W308" s="25"/>
      <c r="X308" s="25"/>
      <c r="Y308" s="25"/>
      <c r="Z308" s="27"/>
      <c r="AA308" s="27"/>
      <c r="AB308" s="27"/>
      <c r="AC308" s="27"/>
      <c r="AD308" s="27"/>
      <c r="AE308" s="27"/>
      <c r="AF308" s="27"/>
      <c r="AG308" s="27"/>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138"/>
      <c r="BL308" s="25"/>
      <c r="BM308" s="25"/>
      <c r="BN308" s="25"/>
      <c r="BO308" s="25"/>
      <c r="BP308" s="25"/>
      <c r="BQ308" s="25"/>
      <c r="BR308" s="25"/>
      <c r="BS308" s="25"/>
    </row>
    <row r="309" spans="2:71" ht="33.75" customHeight="1">
      <c r="B309" s="25"/>
      <c r="C309" s="26"/>
      <c r="D309" s="25"/>
      <c r="E309" s="138"/>
      <c r="F309" s="25"/>
      <c r="G309" s="25"/>
      <c r="H309" s="25"/>
      <c r="I309" s="25"/>
      <c r="J309" s="25"/>
      <c r="K309" s="25"/>
      <c r="L309" s="25"/>
      <c r="M309" s="25"/>
      <c r="N309" s="308"/>
      <c r="O309" s="25"/>
      <c r="P309" s="25"/>
      <c r="Q309" s="25"/>
      <c r="R309" s="25"/>
      <c r="S309" s="25"/>
      <c r="T309" s="25"/>
      <c r="U309" s="25"/>
      <c r="V309" s="25"/>
      <c r="W309" s="25"/>
      <c r="X309" s="25"/>
      <c r="Y309" s="25"/>
      <c r="Z309" s="27"/>
      <c r="AA309" s="27"/>
      <c r="AB309" s="27"/>
      <c r="AC309" s="27"/>
      <c r="AD309" s="27"/>
      <c r="AE309" s="27"/>
      <c r="AF309" s="27"/>
      <c r="AG309" s="27"/>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138"/>
      <c r="BL309" s="25"/>
      <c r="BM309" s="25"/>
      <c r="BN309" s="25"/>
      <c r="BO309" s="25"/>
      <c r="BP309" s="25"/>
      <c r="BQ309" s="25"/>
      <c r="BR309" s="25"/>
      <c r="BS309" s="25"/>
    </row>
    <row r="310" spans="2:71" ht="33.75" customHeight="1">
      <c r="B310" s="25"/>
      <c r="C310" s="26"/>
      <c r="D310" s="25"/>
      <c r="E310" s="138"/>
      <c r="F310" s="25"/>
      <c r="G310" s="25"/>
      <c r="H310" s="25"/>
      <c r="I310" s="25"/>
      <c r="J310" s="25"/>
      <c r="K310" s="25"/>
      <c r="L310" s="25"/>
      <c r="M310" s="25"/>
      <c r="N310" s="308"/>
      <c r="O310" s="25"/>
      <c r="P310" s="25"/>
      <c r="Q310" s="25"/>
      <c r="R310" s="25"/>
      <c r="S310" s="25"/>
      <c r="T310" s="25"/>
      <c r="U310" s="25"/>
      <c r="V310" s="25"/>
      <c r="W310" s="25"/>
      <c r="X310" s="25"/>
      <c r="Y310" s="25"/>
      <c r="Z310" s="27"/>
      <c r="AA310" s="27"/>
      <c r="AB310" s="27"/>
      <c r="AC310" s="27"/>
      <c r="AD310" s="27"/>
      <c r="AE310" s="27"/>
      <c r="AF310" s="27"/>
      <c r="AG310" s="27"/>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138"/>
      <c r="BL310" s="25"/>
      <c r="BM310" s="25"/>
      <c r="BN310" s="25"/>
      <c r="BO310" s="25"/>
      <c r="BP310" s="25"/>
      <c r="BQ310" s="25"/>
      <c r="BR310" s="25"/>
      <c r="BS310" s="25"/>
    </row>
    <row r="311" spans="2:71" ht="33.75" customHeight="1">
      <c r="B311" s="25"/>
      <c r="C311" s="26"/>
      <c r="D311" s="25"/>
      <c r="E311" s="138"/>
      <c r="F311" s="25"/>
      <c r="G311" s="25"/>
      <c r="H311" s="25"/>
      <c r="I311" s="25"/>
      <c r="J311" s="25"/>
      <c r="K311" s="25"/>
      <c r="L311" s="25"/>
      <c r="M311" s="25"/>
      <c r="N311" s="308"/>
      <c r="O311" s="25"/>
      <c r="P311" s="25"/>
      <c r="Q311" s="25"/>
      <c r="R311" s="25"/>
      <c r="S311" s="25"/>
      <c r="T311" s="25"/>
      <c r="U311" s="25"/>
      <c r="V311" s="25"/>
      <c r="W311" s="25"/>
      <c r="X311" s="25"/>
      <c r="Y311" s="25"/>
      <c r="Z311" s="27"/>
      <c r="AA311" s="27"/>
      <c r="AB311" s="27"/>
      <c r="AC311" s="27"/>
      <c r="AD311" s="27"/>
      <c r="AE311" s="27"/>
      <c r="AF311" s="27"/>
      <c r="AG311" s="27"/>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138"/>
      <c r="BL311" s="25"/>
      <c r="BM311" s="25"/>
      <c r="BN311" s="25"/>
      <c r="BO311" s="25"/>
      <c r="BP311" s="25"/>
      <c r="BQ311" s="25"/>
      <c r="BR311" s="25"/>
      <c r="BS311" s="25"/>
    </row>
    <row r="312" spans="2:71" ht="33.75" customHeight="1">
      <c r="B312" s="25"/>
      <c r="C312" s="26"/>
      <c r="D312" s="25"/>
      <c r="E312" s="138"/>
      <c r="F312" s="25"/>
      <c r="G312" s="25"/>
      <c r="H312" s="25"/>
      <c r="I312" s="25"/>
      <c r="J312" s="25"/>
      <c r="K312" s="25"/>
      <c r="L312" s="25"/>
      <c r="M312" s="25"/>
      <c r="N312" s="308"/>
      <c r="O312" s="25"/>
      <c r="P312" s="25"/>
      <c r="Q312" s="25"/>
      <c r="R312" s="25"/>
      <c r="S312" s="25"/>
      <c r="T312" s="25"/>
      <c r="U312" s="25"/>
      <c r="V312" s="25"/>
      <c r="W312" s="25"/>
      <c r="X312" s="25"/>
      <c r="Y312" s="25"/>
      <c r="Z312" s="27"/>
      <c r="AA312" s="27"/>
      <c r="AB312" s="27"/>
      <c r="AC312" s="27"/>
      <c r="AD312" s="27"/>
      <c r="AE312" s="27"/>
      <c r="AF312" s="27"/>
      <c r="AG312" s="27"/>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138"/>
      <c r="BL312" s="25"/>
      <c r="BM312" s="25"/>
      <c r="BN312" s="25"/>
      <c r="BO312" s="25"/>
      <c r="BP312" s="25"/>
      <c r="BQ312" s="25"/>
      <c r="BR312" s="25"/>
      <c r="BS312" s="25"/>
    </row>
    <row r="313" spans="2:71" ht="33.75" customHeight="1">
      <c r="B313" s="25"/>
      <c r="C313" s="26"/>
      <c r="D313" s="25"/>
      <c r="E313" s="138"/>
      <c r="F313" s="25"/>
      <c r="G313" s="25"/>
      <c r="H313" s="25"/>
      <c r="I313" s="25"/>
      <c r="J313" s="25"/>
      <c r="K313" s="25"/>
      <c r="L313" s="25"/>
      <c r="M313" s="25"/>
      <c r="N313" s="308"/>
      <c r="O313" s="25"/>
      <c r="P313" s="25"/>
      <c r="Q313" s="25"/>
      <c r="R313" s="25"/>
      <c r="S313" s="25"/>
      <c r="T313" s="25"/>
      <c r="U313" s="25"/>
      <c r="V313" s="25"/>
      <c r="W313" s="25"/>
      <c r="X313" s="25"/>
      <c r="Y313" s="25"/>
      <c r="Z313" s="27"/>
      <c r="AA313" s="27"/>
      <c r="AB313" s="27"/>
      <c r="AC313" s="27"/>
      <c r="AD313" s="27"/>
      <c r="AE313" s="27"/>
      <c r="AF313" s="27"/>
      <c r="AG313" s="27"/>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138"/>
      <c r="BL313" s="25"/>
      <c r="BM313" s="25"/>
      <c r="BN313" s="25"/>
      <c r="BO313" s="25"/>
      <c r="BP313" s="25"/>
      <c r="BQ313" s="25"/>
      <c r="BR313" s="25"/>
      <c r="BS313" s="25"/>
    </row>
    <row r="314" spans="2:71" ht="33.75" customHeight="1">
      <c r="B314" s="25"/>
      <c r="C314" s="26"/>
      <c r="D314" s="25"/>
      <c r="E314" s="138"/>
      <c r="F314" s="25"/>
      <c r="G314" s="25"/>
      <c r="H314" s="25"/>
      <c r="I314" s="25"/>
      <c r="J314" s="25"/>
      <c r="K314" s="25"/>
      <c r="L314" s="25"/>
      <c r="M314" s="25"/>
      <c r="N314" s="308"/>
      <c r="O314" s="25"/>
      <c r="P314" s="25"/>
      <c r="Q314" s="25"/>
      <c r="R314" s="25"/>
      <c r="S314" s="25"/>
      <c r="T314" s="25"/>
      <c r="U314" s="25"/>
      <c r="V314" s="25"/>
      <c r="W314" s="25"/>
      <c r="X314" s="25"/>
      <c r="Y314" s="25"/>
      <c r="Z314" s="27"/>
      <c r="AA314" s="27"/>
      <c r="AB314" s="27"/>
      <c r="AC314" s="27"/>
      <c r="AD314" s="27"/>
      <c r="AE314" s="27"/>
      <c r="AF314" s="27"/>
      <c r="AG314" s="27"/>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138"/>
      <c r="BL314" s="25"/>
      <c r="BM314" s="25"/>
      <c r="BN314" s="25"/>
      <c r="BO314" s="25"/>
      <c r="BP314" s="25"/>
      <c r="BQ314" s="25"/>
      <c r="BR314" s="25"/>
      <c r="BS314" s="25"/>
    </row>
    <row r="315" spans="2:71" ht="33.75" customHeight="1">
      <c r="B315" s="25"/>
      <c r="C315" s="26"/>
      <c r="D315" s="25"/>
      <c r="E315" s="138"/>
      <c r="F315" s="25"/>
      <c r="G315" s="25"/>
      <c r="H315" s="25"/>
      <c r="I315" s="25"/>
      <c r="J315" s="25"/>
      <c r="K315" s="25"/>
      <c r="L315" s="25"/>
      <c r="M315" s="25"/>
      <c r="N315" s="308"/>
      <c r="O315" s="25"/>
      <c r="P315" s="25"/>
      <c r="Q315" s="25"/>
      <c r="R315" s="25"/>
      <c r="S315" s="25"/>
      <c r="T315" s="25"/>
      <c r="U315" s="25"/>
      <c r="V315" s="25"/>
      <c r="W315" s="25"/>
      <c r="X315" s="25"/>
      <c r="Y315" s="25"/>
      <c r="Z315" s="27"/>
      <c r="AA315" s="27"/>
      <c r="AB315" s="27"/>
      <c r="AC315" s="27"/>
      <c r="AD315" s="27"/>
      <c r="AE315" s="27"/>
      <c r="AF315" s="27"/>
      <c r="AG315" s="27"/>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138"/>
      <c r="BL315" s="25"/>
      <c r="BM315" s="25"/>
      <c r="BN315" s="25"/>
      <c r="BO315" s="25"/>
      <c r="BP315" s="25"/>
      <c r="BQ315" s="25"/>
      <c r="BR315" s="25"/>
      <c r="BS315" s="25"/>
    </row>
    <row r="316" spans="2:71" ht="33.75" customHeight="1">
      <c r="B316" s="25"/>
      <c r="C316" s="26"/>
      <c r="D316" s="25"/>
      <c r="E316" s="138"/>
      <c r="F316" s="25"/>
      <c r="G316" s="25"/>
      <c r="H316" s="25"/>
      <c r="I316" s="25"/>
      <c r="J316" s="25"/>
      <c r="K316" s="25"/>
      <c r="L316" s="25"/>
      <c r="M316" s="25"/>
      <c r="N316" s="308"/>
      <c r="O316" s="25"/>
      <c r="P316" s="25"/>
      <c r="Q316" s="25"/>
      <c r="R316" s="25"/>
      <c r="S316" s="25"/>
      <c r="T316" s="25"/>
      <c r="U316" s="25"/>
      <c r="V316" s="25"/>
      <c r="W316" s="25"/>
      <c r="X316" s="25"/>
      <c r="Y316" s="25"/>
      <c r="Z316" s="27"/>
      <c r="AA316" s="27"/>
      <c r="AB316" s="27"/>
      <c r="AC316" s="27"/>
      <c r="AD316" s="27"/>
      <c r="AE316" s="27"/>
      <c r="AF316" s="27"/>
      <c r="AG316" s="27"/>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138"/>
      <c r="BL316" s="25"/>
      <c r="BM316" s="25"/>
      <c r="BN316" s="25"/>
      <c r="BO316" s="25"/>
      <c r="BP316" s="25"/>
      <c r="BQ316" s="25"/>
      <c r="BR316" s="25"/>
      <c r="BS316" s="25"/>
    </row>
    <row r="317" spans="2:71" ht="33.75" customHeight="1">
      <c r="B317" s="25"/>
      <c r="C317" s="26"/>
      <c r="D317" s="25"/>
      <c r="E317" s="138"/>
      <c r="F317" s="25"/>
      <c r="G317" s="25"/>
      <c r="H317" s="25"/>
      <c r="I317" s="25"/>
      <c r="J317" s="25"/>
      <c r="K317" s="25"/>
      <c r="L317" s="25"/>
      <c r="M317" s="25"/>
      <c r="N317" s="308"/>
      <c r="O317" s="25"/>
      <c r="P317" s="25"/>
      <c r="Q317" s="25"/>
      <c r="R317" s="25"/>
      <c r="S317" s="25"/>
      <c r="T317" s="25"/>
      <c r="U317" s="25"/>
      <c r="V317" s="25"/>
      <c r="W317" s="25"/>
      <c r="X317" s="25"/>
      <c r="Y317" s="25"/>
      <c r="Z317" s="27"/>
      <c r="AA317" s="27"/>
      <c r="AB317" s="27"/>
      <c r="AC317" s="27"/>
      <c r="AD317" s="27"/>
      <c r="AE317" s="27"/>
      <c r="AF317" s="27"/>
      <c r="AG317" s="27"/>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138"/>
      <c r="BL317" s="25"/>
      <c r="BM317" s="25"/>
      <c r="BN317" s="25"/>
      <c r="BO317" s="25"/>
      <c r="BP317" s="25"/>
      <c r="BQ317" s="25"/>
      <c r="BR317" s="25"/>
      <c r="BS317" s="25"/>
    </row>
    <row r="318" spans="2:71" ht="33.75" customHeight="1">
      <c r="B318" s="25"/>
      <c r="C318" s="26"/>
      <c r="D318" s="25"/>
      <c r="E318" s="138"/>
      <c r="F318" s="25"/>
      <c r="G318" s="25"/>
      <c r="H318" s="25"/>
      <c r="I318" s="25"/>
      <c r="J318" s="25"/>
      <c r="K318" s="25"/>
      <c r="L318" s="25"/>
      <c r="M318" s="25"/>
      <c r="N318" s="308"/>
      <c r="O318" s="25"/>
      <c r="P318" s="25"/>
      <c r="Q318" s="25"/>
      <c r="R318" s="25"/>
      <c r="S318" s="25"/>
      <c r="T318" s="25"/>
      <c r="U318" s="25"/>
      <c r="V318" s="25"/>
      <c r="W318" s="25"/>
      <c r="X318" s="25"/>
      <c r="Y318" s="25"/>
      <c r="Z318" s="27"/>
      <c r="AA318" s="27"/>
      <c r="AB318" s="27"/>
      <c r="AC318" s="27"/>
      <c r="AD318" s="27"/>
      <c r="AE318" s="27"/>
      <c r="AF318" s="27"/>
      <c r="AG318" s="27"/>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138"/>
      <c r="BL318" s="25"/>
      <c r="BM318" s="25"/>
      <c r="BN318" s="25"/>
      <c r="BO318" s="25"/>
      <c r="BP318" s="25"/>
      <c r="BQ318" s="25"/>
      <c r="BR318" s="25"/>
      <c r="BS318" s="25"/>
    </row>
    <row r="319" spans="2:71" ht="33.75" customHeight="1">
      <c r="B319" s="25"/>
      <c r="C319" s="26"/>
      <c r="D319" s="25"/>
      <c r="E319" s="138"/>
      <c r="F319" s="25"/>
      <c r="G319" s="25"/>
      <c r="H319" s="25"/>
      <c r="I319" s="25"/>
      <c r="J319" s="25"/>
      <c r="K319" s="25"/>
      <c r="L319" s="25"/>
      <c r="M319" s="25"/>
      <c r="N319" s="308"/>
      <c r="O319" s="25"/>
      <c r="P319" s="25"/>
      <c r="Q319" s="25"/>
      <c r="R319" s="25"/>
      <c r="S319" s="25"/>
      <c r="T319" s="25"/>
      <c r="U319" s="25"/>
      <c r="V319" s="25"/>
      <c r="W319" s="25"/>
      <c r="X319" s="25"/>
      <c r="Y319" s="25"/>
      <c r="Z319" s="27"/>
      <c r="AA319" s="27"/>
      <c r="AB319" s="27"/>
      <c r="AC319" s="27"/>
      <c r="AD319" s="27"/>
      <c r="AE319" s="27"/>
      <c r="AF319" s="27"/>
      <c r="AG319" s="27"/>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138"/>
      <c r="BL319" s="25"/>
      <c r="BM319" s="25"/>
      <c r="BN319" s="25"/>
      <c r="BO319" s="25"/>
      <c r="BP319" s="25"/>
      <c r="BQ319" s="25"/>
      <c r="BR319" s="25"/>
      <c r="BS319" s="25"/>
    </row>
    <row r="320" spans="2:71" ht="33.75" customHeight="1">
      <c r="B320" s="25"/>
      <c r="C320" s="26"/>
      <c r="D320" s="25"/>
      <c r="E320" s="138"/>
      <c r="F320" s="25"/>
      <c r="G320" s="25"/>
      <c r="H320" s="25"/>
      <c r="I320" s="25"/>
      <c r="J320" s="25"/>
      <c r="K320" s="25"/>
      <c r="L320" s="25"/>
      <c r="M320" s="25"/>
      <c r="N320" s="308"/>
      <c r="O320" s="25"/>
      <c r="P320" s="25"/>
      <c r="Q320" s="25"/>
      <c r="R320" s="25"/>
      <c r="S320" s="25"/>
      <c r="T320" s="25"/>
      <c r="U320" s="25"/>
      <c r="V320" s="25"/>
      <c r="W320" s="25"/>
      <c r="X320" s="25"/>
      <c r="Y320" s="25"/>
      <c r="Z320" s="27"/>
      <c r="AA320" s="27"/>
      <c r="AB320" s="27"/>
      <c r="AC320" s="27"/>
      <c r="AD320" s="27"/>
      <c r="AE320" s="27"/>
      <c r="AF320" s="27"/>
      <c r="AG320" s="27"/>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138"/>
      <c r="BL320" s="25"/>
      <c r="BM320" s="25"/>
      <c r="BN320" s="25"/>
      <c r="BO320" s="25"/>
      <c r="BP320" s="25"/>
      <c r="BQ320" s="25"/>
      <c r="BR320" s="25"/>
      <c r="BS320" s="25"/>
    </row>
    <row r="321" spans="2:71" ht="33.75" customHeight="1">
      <c r="B321" s="25"/>
      <c r="C321" s="26"/>
      <c r="D321" s="25"/>
      <c r="E321" s="138"/>
      <c r="F321" s="25"/>
      <c r="G321" s="25"/>
      <c r="H321" s="25"/>
      <c r="I321" s="25"/>
      <c r="J321" s="25"/>
      <c r="K321" s="25"/>
      <c r="L321" s="25"/>
      <c r="M321" s="25"/>
      <c r="N321" s="308"/>
      <c r="O321" s="25"/>
      <c r="P321" s="25"/>
      <c r="Q321" s="25"/>
      <c r="R321" s="25"/>
      <c r="S321" s="25"/>
      <c r="T321" s="25"/>
      <c r="U321" s="25"/>
      <c r="V321" s="25"/>
      <c r="W321" s="25"/>
      <c r="X321" s="25"/>
      <c r="Y321" s="25"/>
      <c r="Z321" s="27"/>
      <c r="AA321" s="27"/>
      <c r="AB321" s="27"/>
      <c r="AC321" s="27"/>
      <c r="AD321" s="27"/>
      <c r="AE321" s="27"/>
      <c r="AF321" s="27"/>
      <c r="AG321" s="27"/>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138"/>
      <c r="BL321" s="25"/>
      <c r="BM321" s="25"/>
      <c r="BN321" s="25"/>
      <c r="BO321" s="25"/>
      <c r="BP321" s="25"/>
      <c r="BQ321" s="25"/>
      <c r="BR321" s="25"/>
      <c r="BS321" s="25"/>
    </row>
    <row r="322" spans="2:71" ht="33.75" customHeight="1">
      <c r="B322" s="25"/>
      <c r="C322" s="26"/>
      <c r="D322" s="25"/>
      <c r="E322" s="138"/>
      <c r="F322" s="25"/>
      <c r="G322" s="25"/>
      <c r="H322" s="25"/>
      <c r="I322" s="25"/>
      <c r="J322" s="25"/>
      <c r="K322" s="25"/>
      <c r="L322" s="25"/>
      <c r="M322" s="25"/>
      <c r="N322" s="308"/>
      <c r="O322" s="25"/>
      <c r="P322" s="25"/>
      <c r="Q322" s="25"/>
      <c r="R322" s="25"/>
      <c r="S322" s="25"/>
      <c r="T322" s="25"/>
      <c r="U322" s="25"/>
      <c r="V322" s="25"/>
      <c r="W322" s="25"/>
      <c r="X322" s="25"/>
      <c r="Y322" s="25"/>
      <c r="Z322" s="27"/>
      <c r="AA322" s="27"/>
      <c r="AB322" s="27"/>
      <c r="AC322" s="27"/>
      <c r="AD322" s="27"/>
      <c r="AE322" s="27"/>
      <c r="AF322" s="27"/>
      <c r="AG322" s="27"/>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138"/>
      <c r="BL322" s="25"/>
      <c r="BM322" s="25"/>
      <c r="BN322" s="25"/>
      <c r="BO322" s="25"/>
      <c r="BP322" s="25"/>
      <c r="BQ322" s="25"/>
      <c r="BR322" s="25"/>
      <c r="BS322" s="25"/>
    </row>
    <row r="323" spans="2:71" ht="33.75" customHeight="1">
      <c r="B323" s="25"/>
      <c r="C323" s="26"/>
      <c r="D323" s="25"/>
      <c r="E323" s="138"/>
      <c r="F323" s="25"/>
      <c r="G323" s="25"/>
      <c r="H323" s="25"/>
      <c r="I323" s="25"/>
      <c r="J323" s="25"/>
      <c r="K323" s="25"/>
      <c r="L323" s="25"/>
      <c r="M323" s="25"/>
      <c r="N323" s="308"/>
      <c r="O323" s="25"/>
      <c r="P323" s="25"/>
      <c r="Q323" s="25"/>
      <c r="R323" s="25"/>
      <c r="S323" s="25"/>
      <c r="T323" s="25"/>
      <c r="U323" s="25"/>
      <c r="V323" s="25"/>
      <c r="W323" s="25"/>
      <c r="X323" s="25"/>
      <c r="Y323" s="25"/>
      <c r="Z323" s="27"/>
      <c r="AA323" s="27"/>
      <c r="AB323" s="27"/>
      <c r="AC323" s="27"/>
      <c r="AD323" s="27"/>
      <c r="AE323" s="27"/>
      <c r="AF323" s="27"/>
      <c r="AG323" s="27"/>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138"/>
      <c r="BL323" s="25"/>
      <c r="BM323" s="25"/>
      <c r="BN323" s="25"/>
      <c r="BO323" s="25"/>
      <c r="BP323" s="25"/>
      <c r="BQ323" s="25"/>
      <c r="BR323" s="25"/>
      <c r="BS323" s="25"/>
    </row>
    <row r="324" spans="2:71" ht="33.75" customHeight="1">
      <c r="B324" s="25"/>
      <c r="C324" s="26"/>
      <c r="D324" s="25"/>
      <c r="E324" s="138"/>
      <c r="F324" s="25"/>
      <c r="G324" s="25"/>
      <c r="H324" s="25"/>
      <c r="I324" s="25"/>
      <c r="J324" s="25"/>
      <c r="K324" s="25"/>
      <c r="L324" s="25"/>
      <c r="M324" s="25"/>
      <c r="N324" s="308"/>
      <c r="O324" s="25"/>
      <c r="P324" s="25"/>
      <c r="Q324" s="25"/>
      <c r="R324" s="25"/>
      <c r="S324" s="25"/>
      <c r="T324" s="25"/>
      <c r="U324" s="25"/>
      <c r="V324" s="25"/>
      <c r="W324" s="25"/>
      <c r="X324" s="25"/>
      <c r="Y324" s="25"/>
      <c r="Z324" s="27"/>
      <c r="AA324" s="27"/>
      <c r="AB324" s="27"/>
      <c r="AC324" s="27"/>
      <c r="AD324" s="27"/>
      <c r="AE324" s="27"/>
      <c r="AF324" s="27"/>
      <c r="AG324" s="27"/>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138"/>
      <c r="BL324" s="25"/>
      <c r="BM324" s="25"/>
      <c r="BN324" s="25"/>
      <c r="BO324" s="25"/>
      <c r="BP324" s="25"/>
      <c r="BQ324" s="25"/>
      <c r="BR324" s="25"/>
      <c r="BS324" s="25"/>
    </row>
    <row r="325" spans="2:71" ht="33.75" customHeight="1">
      <c r="B325" s="25"/>
      <c r="C325" s="26"/>
      <c r="D325" s="25"/>
      <c r="E325" s="138"/>
      <c r="F325" s="25"/>
      <c r="G325" s="25"/>
      <c r="H325" s="25"/>
      <c r="I325" s="25"/>
      <c r="J325" s="25"/>
      <c r="K325" s="25"/>
      <c r="L325" s="25"/>
      <c r="M325" s="25"/>
      <c r="N325" s="308"/>
      <c r="O325" s="25"/>
      <c r="P325" s="25"/>
      <c r="Q325" s="25"/>
      <c r="R325" s="25"/>
      <c r="S325" s="25"/>
      <c r="T325" s="25"/>
      <c r="U325" s="25"/>
      <c r="V325" s="25"/>
      <c r="W325" s="25"/>
      <c r="X325" s="25"/>
      <c r="Y325" s="25"/>
      <c r="Z325" s="27"/>
      <c r="AA325" s="27"/>
      <c r="AB325" s="27"/>
      <c r="AC325" s="27"/>
      <c r="AD325" s="27"/>
      <c r="AE325" s="27"/>
      <c r="AF325" s="27"/>
      <c r="AG325" s="27"/>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138"/>
      <c r="BL325" s="25"/>
      <c r="BM325" s="25"/>
      <c r="BN325" s="25"/>
      <c r="BO325" s="25"/>
      <c r="BP325" s="25"/>
      <c r="BQ325" s="25"/>
      <c r="BR325" s="25"/>
      <c r="BS325" s="25"/>
    </row>
    <row r="326" spans="2:71" ht="33.75" customHeight="1">
      <c r="B326" s="25"/>
      <c r="C326" s="26"/>
      <c r="D326" s="25"/>
      <c r="E326" s="138"/>
      <c r="F326" s="25"/>
      <c r="G326" s="25"/>
      <c r="H326" s="25"/>
      <c r="I326" s="25"/>
      <c r="J326" s="25"/>
      <c r="K326" s="25"/>
      <c r="L326" s="25"/>
      <c r="M326" s="25"/>
      <c r="N326" s="308"/>
      <c r="O326" s="25"/>
      <c r="P326" s="25"/>
      <c r="Q326" s="25"/>
      <c r="R326" s="25"/>
      <c r="S326" s="25"/>
      <c r="T326" s="25"/>
      <c r="U326" s="25"/>
      <c r="V326" s="25"/>
      <c r="W326" s="25"/>
      <c r="X326" s="25"/>
      <c r="Y326" s="25"/>
      <c r="Z326" s="27"/>
      <c r="AA326" s="27"/>
      <c r="AB326" s="27"/>
      <c r="AC326" s="27"/>
      <c r="AD326" s="27"/>
      <c r="AE326" s="27"/>
      <c r="AF326" s="27"/>
      <c r="AG326" s="27"/>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138"/>
      <c r="BL326" s="25"/>
      <c r="BM326" s="25"/>
      <c r="BN326" s="25"/>
      <c r="BO326" s="25"/>
      <c r="BP326" s="25"/>
      <c r="BQ326" s="25"/>
      <c r="BR326" s="25"/>
      <c r="BS326" s="25"/>
    </row>
    <row r="327" spans="2:71" ht="33.75" customHeight="1">
      <c r="B327" s="25"/>
      <c r="C327" s="26"/>
      <c r="D327" s="25"/>
      <c r="E327" s="138"/>
      <c r="F327" s="25"/>
      <c r="G327" s="25"/>
      <c r="H327" s="25"/>
      <c r="I327" s="25"/>
      <c r="J327" s="25"/>
      <c r="K327" s="25"/>
      <c r="L327" s="25"/>
      <c r="M327" s="25"/>
      <c r="N327" s="308"/>
      <c r="O327" s="25"/>
      <c r="P327" s="25"/>
      <c r="Q327" s="25"/>
      <c r="R327" s="25"/>
      <c r="S327" s="25"/>
      <c r="T327" s="25"/>
      <c r="U327" s="25"/>
      <c r="V327" s="25"/>
      <c r="W327" s="25"/>
      <c r="X327" s="25"/>
      <c r="Y327" s="25"/>
      <c r="Z327" s="27"/>
      <c r="AA327" s="27"/>
      <c r="AB327" s="27"/>
      <c r="AC327" s="27"/>
      <c r="AD327" s="27"/>
      <c r="AE327" s="27"/>
      <c r="AF327" s="27"/>
      <c r="AG327" s="27"/>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138"/>
      <c r="BL327" s="25"/>
      <c r="BM327" s="25"/>
      <c r="BN327" s="25"/>
      <c r="BO327" s="25"/>
      <c r="BP327" s="25"/>
      <c r="BQ327" s="25"/>
      <c r="BR327" s="25"/>
      <c r="BS327" s="25"/>
    </row>
    <row r="328" spans="2:71" ht="33.75" customHeight="1">
      <c r="B328" s="25"/>
      <c r="C328" s="26"/>
      <c r="D328" s="25"/>
      <c r="E328" s="138"/>
      <c r="F328" s="25"/>
      <c r="G328" s="25"/>
      <c r="H328" s="25"/>
      <c r="I328" s="25"/>
      <c r="J328" s="25"/>
      <c r="K328" s="25"/>
      <c r="L328" s="25"/>
      <c r="M328" s="25"/>
      <c r="N328" s="308"/>
      <c r="O328" s="25"/>
      <c r="P328" s="25"/>
      <c r="Q328" s="25"/>
      <c r="R328" s="25"/>
      <c r="S328" s="25"/>
      <c r="T328" s="25"/>
      <c r="U328" s="25"/>
      <c r="V328" s="25"/>
      <c r="W328" s="25"/>
      <c r="X328" s="25"/>
      <c r="Y328" s="25"/>
      <c r="Z328" s="27"/>
      <c r="AA328" s="27"/>
      <c r="AB328" s="27"/>
      <c r="AC328" s="27"/>
      <c r="AD328" s="27"/>
      <c r="AE328" s="27"/>
      <c r="AF328" s="27"/>
      <c r="AG328" s="27"/>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138"/>
      <c r="BL328" s="25"/>
      <c r="BM328" s="25"/>
      <c r="BN328" s="25"/>
      <c r="BO328" s="25"/>
      <c r="BP328" s="25"/>
      <c r="BQ328" s="25"/>
      <c r="BR328" s="25"/>
      <c r="BS328" s="25"/>
    </row>
    <row r="329" spans="2:71" ht="33.75" customHeight="1">
      <c r="B329" s="25"/>
      <c r="C329" s="26"/>
      <c r="D329" s="25"/>
      <c r="E329" s="138"/>
      <c r="F329" s="25"/>
      <c r="G329" s="25"/>
      <c r="H329" s="25"/>
      <c r="I329" s="25"/>
      <c r="J329" s="25"/>
      <c r="K329" s="25"/>
      <c r="L329" s="25"/>
      <c r="M329" s="25"/>
      <c r="N329" s="308"/>
      <c r="O329" s="25"/>
      <c r="P329" s="25"/>
      <c r="Q329" s="25"/>
      <c r="R329" s="25"/>
      <c r="S329" s="25"/>
      <c r="T329" s="25"/>
      <c r="U329" s="25"/>
      <c r="V329" s="25"/>
      <c r="W329" s="25"/>
      <c r="X329" s="25"/>
      <c r="Y329" s="25"/>
      <c r="Z329" s="27"/>
      <c r="AA329" s="27"/>
      <c r="AB329" s="27"/>
      <c r="AC329" s="27"/>
      <c r="AD329" s="27"/>
      <c r="AE329" s="27"/>
      <c r="AF329" s="27"/>
      <c r="AG329" s="27"/>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138"/>
      <c r="BL329" s="25"/>
      <c r="BM329" s="25"/>
      <c r="BN329" s="25"/>
      <c r="BO329" s="25"/>
      <c r="BP329" s="25"/>
      <c r="BQ329" s="25"/>
      <c r="BR329" s="25"/>
      <c r="BS329" s="25"/>
    </row>
    <row r="330" spans="2:71" ht="33.75" customHeight="1">
      <c r="B330" s="25"/>
      <c r="C330" s="26"/>
      <c r="D330" s="25"/>
      <c r="E330" s="138"/>
      <c r="F330" s="25"/>
      <c r="G330" s="25"/>
      <c r="H330" s="25"/>
      <c r="I330" s="25"/>
      <c r="J330" s="25"/>
      <c r="K330" s="25"/>
      <c r="L330" s="25"/>
      <c r="M330" s="25"/>
      <c r="N330" s="308"/>
      <c r="O330" s="25"/>
      <c r="P330" s="25"/>
      <c r="Q330" s="25"/>
      <c r="R330" s="25"/>
      <c r="S330" s="25"/>
      <c r="T330" s="25"/>
      <c r="U330" s="25"/>
      <c r="V330" s="25"/>
      <c r="W330" s="25"/>
      <c r="X330" s="25"/>
      <c r="Y330" s="25"/>
      <c r="Z330" s="27"/>
      <c r="AA330" s="27"/>
      <c r="AB330" s="27"/>
      <c r="AC330" s="27"/>
      <c r="AD330" s="27"/>
      <c r="AE330" s="27"/>
      <c r="AF330" s="27"/>
      <c r="AG330" s="27"/>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138"/>
      <c r="BL330" s="25"/>
      <c r="BM330" s="25"/>
      <c r="BN330" s="25"/>
      <c r="BO330" s="25"/>
      <c r="BP330" s="25"/>
      <c r="BQ330" s="25"/>
      <c r="BR330" s="25"/>
      <c r="BS330" s="25"/>
    </row>
    <row r="331" spans="2:71" ht="33.75" customHeight="1">
      <c r="B331" s="25"/>
      <c r="C331" s="26"/>
      <c r="D331" s="25"/>
      <c r="E331" s="138"/>
      <c r="F331" s="25"/>
      <c r="G331" s="25"/>
      <c r="H331" s="25"/>
      <c r="I331" s="25"/>
      <c r="J331" s="25"/>
      <c r="K331" s="25"/>
      <c r="L331" s="25"/>
      <c r="M331" s="25"/>
      <c r="N331" s="308"/>
      <c r="O331" s="25"/>
      <c r="P331" s="25"/>
      <c r="Q331" s="25"/>
      <c r="R331" s="25"/>
      <c r="S331" s="25"/>
      <c r="T331" s="25"/>
      <c r="U331" s="25"/>
      <c r="V331" s="25"/>
      <c r="W331" s="25"/>
      <c r="X331" s="25"/>
      <c r="Y331" s="25"/>
      <c r="Z331" s="27"/>
      <c r="AA331" s="27"/>
      <c r="AB331" s="27"/>
      <c r="AC331" s="27"/>
      <c r="AD331" s="27"/>
      <c r="AE331" s="27"/>
      <c r="AF331" s="27"/>
      <c r="AG331" s="27"/>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138"/>
      <c r="BL331" s="25"/>
      <c r="BM331" s="25"/>
      <c r="BN331" s="25"/>
      <c r="BO331" s="25"/>
      <c r="BP331" s="25"/>
      <c r="BQ331" s="25"/>
      <c r="BR331" s="25"/>
      <c r="BS331" s="25"/>
    </row>
    <row r="332" spans="2:71" ht="33.75" customHeight="1">
      <c r="B332" s="25"/>
      <c r="C332" s="26"/>
      <c r="D332" s="25"/>
      <c r="E332" s="138"/>
      <c r="F332" s="25"/>
      <c r="G332" s="25"/>
      <c r="H332" s="25"/>
      <c r="I332" s="25"/>
      <c r="J332" s="25"/>
      <c r="K332" s="25"/>
      <c r="L332" s="25"/>
      <c r="M332" s="25"/>
      <c r="N332" s="308"/>
      <c r="O332" s="25"/>
      <c r="P332" s="25"/>
      <c r="Q332" s="25"/>
      <c r="R332" s="25"/>
      <c r="S332" s="25"/>
      <c r="T332" s="25"/>
      <c r="U332" s="25"/>
      <c r="V332" s="25"/>
      <c r="W332" s="25"/>
      <c r="X332" s="25"/>
      <c r="Y332" s="25"/>
      <c r="Z332" s="27"/>
      <c r="AA332" s="27"/>
      <c r="AB332" s="27"/>
      <c r="AC332" s="27"/>
      <c r="AD332" s="27"/>
      <c r="AE332" s="27"/>
      <c r="AF332" s="27"/>
      <c r="AG332" s="27"/>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138"/>
      <c r="BL332" s="25"/>
      <c r="BM332" s="25"/>
      <c r="BN332" s="25"/>
      <c r="BO332" s="25"/>
      <c r="BP332" s="25"/>
      <c r="BQ332" s="25"/>
      <c r="BR332" s="25"/>
      <c r="BS332" s="25"/>
    </row>
    <row r="333" spans="2:71" ht="33.75" customHeight="1">
      <c r="B333" s="25"/>
      <c r="C333" s="26"/>
      <c r="D333" s="25"/>
      <c r="E333" s="138"/>
      <c r="F333" s="25"/>
      <c r="G333" s="25"/>
      <c r="H333" s="25"/>
      <c r="I333" s="25"/>
      <c r="J333" s="25"/>
      <c r="K333" s="25"/>
      <c r="L333" s="25"/>
      <c r="M333" s="25"/>
      <c r="N333" s="308"/>
      <c r="O333" s="25"/>
      <c r="P333" s="25"/>
      <c r="Q333" s="25"/>
      <c r="R333" s="25"/>
      <c r="S333" s="25"/>
      <c r="T333" s="25"/>
      <c r="U333" s="25"/>
      <c r="V333" s="25"/>
      <c r="W333" s="25"/>
      <c r="X333" s="25"/>
      <c r="Y333" s="25"/>
      <c r="Z333" s="27"/>
      <c r="AA333" s="27"/>
      <c r="AB333" s="27"/>
      <c r="AC333" s="27"/>
      <c r="AD333" s="27"/>
      <c r="AE333" s="27"/>
      <c r="AF333" s="27"/>
      <c r="AG333" s="27"/>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138"/>
      <c r="BL333" s="25"/>
      <c r="BM333" s="25"/>
      <c r="BN333" s="25"/>
      <c r="BO333" s="25"/>
      <c r="BP333" s="25"/>
      <c r="BQ333" s="25"/>
      <c r="BR333" s="25"/>
      <c r="BS333" s="25"/>
    </row>
    <row r="334" spans="2:71" ht="33.75" customHeight="1">
      <c r="B334" s="25"/>
      <c r="C334" s="26"/>
      <c r="D334" s="25"/>
      <c r="E334" s="138"/>
      <c r="F334" s="25"/>
      <c r="G334" s="25"/>
      <c r="H334" s="25"/>
      <c r="I334" s="25"/>
      <c r="J334" s="25"/>
      <c r="K334" s="25"/>
      <c r="L334" s="25"/>
      <c r="M334" s="25"/>
      <c r="N334" s="308"/>
      <c r="O334" s="25"/>
      <c r="P334" s="25"/>
      <c r="Q334" s="25"/>
      <c r="R334" s="25"/>
      <c r="S334" s="25"/>
      <c r="T334" s="25"/>
      <c r="U334" s="25"/>
      <c r="V334" s="25"/>
      <c r="W334" s="25"/>
      <c r="X334" s="25"/>
      <c r="Y334" s="25"/>
      <c r="Z334" s="27"/>
      <c r="AA334" s="27"/>
      <c r="AB334" s="27"/>
      <c r="AC334" s="27"/>
      <c r="AD334" s="27"/>
      <c r="AE334" s="27"/>
      <c r="AF334" s="27"/>
      <c r="AG334" s="27"/>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138"/>
      <c r="BL334" s="25"/>
      <c r="BM334" s="25"/>
      <c r="BN334" s="25"/>
      <c r="BO334" s="25"/>
      <c r="BP334" s="25"/>
      <c r="BQ334" s="25"/>
      <c r="BR334" s="25"/>
      <c r="BS334" s="25"/>
    </row>
    <row r="335" spans="2:71" ht="33.75" customHeight="1">
      <c r="B335" s="25"/>
      <c r="C335" s="26"/>
      <c r="D335" s="25"/>
      <c r="E335" s="138"/>
      <c r="F335" s="25"/>
      <c r="G335" s="25"/>
      <c r="H335" s="25"/>
      <c r="I335" s="25"/>
      <c r="J335" s="25"/>
      <c r="K335" s="25"/>
      <c r="L335" s="25"/>
      <c r="M335" s="25"/>
      <c r="N335" s="308"/>
      <c r="O335" s="25"/>
      <c r="P335" s="25"/>
      <c r="Q335" s="25"/>
      <c r="R335" s="25"/>
      <c r="S335" s="25"/>
      <c r="T335" s="25"/>
      <c r="U335" s="25"/>
      <c r="V335" s="25"/>
      <c r="W335" s="25"/>
      <c r="X335" s="25"/>
      <c r="Y335" s="25"/>
      <c r="Z335" s="27"/>
      <c r="AA335" s="27"/>
      <c r="AB335" s="27"/>
      <c r="AC335" s="27"/>
      <c r="AD335" s="27"/>
      <c r="AE335" s="27"/>
      <c r="AF335" s="27"/>
      <c r="AG335" s="27"/>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138"/>
      <c r="BL335" s="25"/>
      <c r="BM335" s="25"/>
      <c r="BN335" s="25"/>
      <c r="BO335" s="25"/>
      <c r="BP335" s="25"/>
      <c r="BQ335" s="25"/>
      <c r="BR335" s="25"/>
      <c r="BS335" s="25"/>
    </row>
    <row r="336" spans="2:71" ht="33.75" customHeight="1">
      <c r="B336" s="25"/>
      <c r="C336" s="26"/>
      <c r="D336" s="25"/>
      <c r="E336" s="138"/>
      <c r="F336" s="25"/>
      <c r="G336" s="25"/>
      <c r="H336" s="25"/>
      <c r="I336" s="25"/>
      <c r="J336" s="25"/>
      <c r="K336" s="25"/>
      <c r="L336" s="25"/>
      <c r="M336" s="25"/>
      <c r="N336" s="308"/>
      <c r="O336" s="25"/>
      <c r="P336" s="25"/>
      <c r="Q336" s="25"/>
      <c r="R336" s="25"/>
      <c r="S336" s="25"/>
      <c r="T336" s="25"/>
      <c r="U336" s="25"/>
      <c r="V336" s="25"/>
      <c r="W336" s="25"/>
      <c r="X336" s="25"/>
      <c r="Y336" s="25"/>
      <c r="Z336" s="27"/>
      <c r="AA336" s="27"/>
      <c r="AB336" s="27"/>
      <c r="AC336" s="27"/>
      <c r="AD336" s="27"/>
      <c r="AE336" s="27"/>
      <c r="AF336" s="27"/>
      <c r="AG336" s="27"/>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138"/>
      <c r="BL336" s="25"/>
      <c r="BM336" s="25"/>
      <c r="BN336" s="25"/>
      <c r="BO336" s="25"/>
      <c r="BP336" s="25"/>
      <c r="BQ336" s="25"/>
      <c r="BR336" s="25"/>
      <c r="BS336" s="25"/>
    </row>
    <row r="337" spans="2:71" ht="33.75" customHeight="1">
      <c r="B337" s="25"/>
      <c r="C337" s="26"/>
      <c r="D337" s="25"/>
      <c r="E337" s="138"/>
      <c r="F337" s="25"/>
      <c r="G337" s="25"/>
      <c r="H337" s="25"/>
      <c r="I337" s="25"/>
      <c r="J337" s="25"/>
      <c r="K337" s="25"/>
      <c r="L337" s="25"/>
      <c r="M337" s="25"/>
      <c r="N337" s="308"/>
      <c r="O337" s="25"/>
      <c r="P337" s="25"/>
      <c r="Q337" s="25"/>
      <c r="R337" s="25"/>
      <c r="S337" s="25"/>
      <c r="T337" s="25"/>
      <c r="U337" s="25"/>
      <c r="V337" s="25"/>
      <c r="W337" s="25"/>
      <c r="X337" s="25"/>
      <c r="Y337" s="25"/>
      <c r="Z337" s="27"/>
      <c r="AA337" s="27"/>
      <c r="AB337" s="27"/>
      <c r="AC337" s="27"/>
      <c r="AD337" s="27"/>
      <c r="AE337" s="27"/>
      <c r="AF337" s="27"/>
      <c r="AG337" s="27"/>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138"/>
      <c r="BL337" s="25"/>
      <c r="BM337" s="25"/>
      <c r="BN337" s="25"/>
      <c r="BO337" s="25"/>
      <c r="BP337" s="25"/>
      <c r="BQ337" s="25"/>
      <c r="BR337" s="25"/>
      <c r="BS337" s="25"/>
    </row>
    <row r="338" spans="2:71" ht="33.75" customHeight="1">
      <c r="B338" s="25"/>
      <c r="C338" s="26"/>
      <c r="D338" s="25"/>
      <c r="E338" s="138"/>
      <c r="F338" s="25"/>
      <c r="G338" s="25"/>
      <c r="H338" s="25"/>
      <c r="I338" s="25"/>
      <c r="J338" s="25"/>
      <c r="K338" s="25"/>
      <c r="L338" s="25"/>
      <c r="M338" s="25"/>
      <c r="N338" s="308"/>
      <c r="O338" s="25"/>
      <c r="P338" s="25"/>
      <c r="Q338" s="25"/>
      <c r="R338" s="25"/>
      <c r="S338" s="25"/>
      <c r="T338" s="25"/>
      <c r="U338" s="25"/>
      <c r="V338" s="25"/>
      <c r="W338" s="25"/>
      <c r="X338" s="25"/>
      <c r="Y338" s="25"/>
      <c r="Z338" s="27"/>
      <c r="AA338" s="27"/>
      <c r="AB338" s="27"/>
      <c r="AC338" s="27"/>
      <c r="AD338" s="27"/>
      <c r="AE338" s="27"/>
      <c r="AF338" s="27"/>
      <c r="AG338" s="27"/>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138"/>
      <c r="BL338" s="25"/>
      <c r="BM338" s="25"/>
      <c r="BN338" s="25"/>
      <c r="BO338" s="25"/>
      <c r="BP338" s="25"/>
      <c r="BQ338" s="25"/>
      <c r="BR338" s="25"/>
      <c r="BS338" s="25"/>
    </row>
    <row r="339" spans="2:71" ht="33.75" customHeight="1">
      <c r="B339" s="25"/>
      <c r="C339" s="26"/>
      <c r="D339" s="25"/>
      <c r="E339" s="138"/>
      <c r="F339" s="25"/>
      <c r="G339" s="25"/>
      <c r="H339" s="25"/>
      <c r="I339" s="25"/>
      <c r="J339" s="25"/>
      <c r="K339" s="25"/>
      <c r="L339" s="25"/>
      <c r="M339" s="25"/>
      <c r="N339" s="308"/>
      <c r="O339" s="25"/>
      <c r="P339" s="25"/>
      <c r="Q339" s="25"/>
      <c r="R339" s="25"/>
      <c r="S339" s="25"/>
      <c r="T339" s="25"/>
      <c r="U339" s="25"/>
      <c r="V339" s="25"/>
      <c r="W339" s="25"/>
      <c r="X339" s="25"/>
      <c r="Y339" s="25"/>
      <c r="Z339" s="27"/>
      <c r="AA339" s="27"/>
      <c r="AB339" s="27"/>
      <c r="AC339" s="27"/>
      <c r="AD339" s="27"/>
      <c r="AE339" s="27"/>
      <c r="AF339" s="27"/>
      <c r="AG339" s="27"/>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138"/>
      <c r="BL339" s="25"/>
      <c r="BM339" s="25"/>
      <c r="BN339" s="25"/>
      <c r="BO339" s="25"/>
      <c r="BP339" s="25"/>
      <c r="BQ339" s="25"/>
      <c r="BR339" s="25"/>
      <c r="BS339" s="25"/>
    </row>
    <row r="340" spans="2:71" ht="33.75" customHeight="1">
      <c r="B340" s="25"/>
      <c r="C340" s="26"/>
      <c r="D340" s="25"/>
      <c r="E340" s="138"/>
      <c r="F340" s="25"/>
      <c r="G340" s="25"/>
      <c r="H340" s="25"/>
      <c r="I340" s="25"/>
      <c r="J340" s="25"/>
      <c r="K340" s="25"/>
      <c r="L340" s="25"/>
      <c r="M340" s="25"/>
      <c r="N340" s="308"/>
      <c r="O340" s="25"/>
      <c r="P340" s="25"/>
      <c r="Q340" s="25"/>
      <c r="R340" s="25"/>
      <c r="S340" s="25"/>
      <c r="T340" s="25"/>
      <c r="U340" s="25"/>
      <c r="V340" s="25"/>
      <c r="W340" s="25"/>
      <c r="X340" s="25"/>
      <c r="Y340" s="25"/>
      <c r="Z340" s="27"/>
      <c r="AA340" s="27"/>
      <c r="AB340" s="27"/>
      <c r="AC340" s="27"/>
      <c r="AD340" s="27"/>
      <c r="AE340" s="27"/>
      <c r="AF340" s="27"/>
      <c r="AG340" s="27"/>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138"/>
      <c r="BL340" s="25"/>
      <c r="BM340" s="25"/>
      <c r="BN340" s="25"/>
      <c r="BO340" s="25"/>
      <c r="BP340" s="25"/>
      <c r="BQ340" s="25"/>
      <c r="BR340" s="25"/>
      <c r="BS340" s="25"/>
    </row>
    <row r="341" spans="2:71" ht="33.75" customHeight="1">
      <c r="B341" s="25"/>
      <c r="C341" s="26"/>
      <c r="D341" s="25"/>
      <c r="E341" s="138"/>
      <c r="F341" s="25"/>
      <c r="G341" s="25"/>
      <c r="H341" s="25"/>
      <c r="I341" s="25"/>
      <c r="J341" s="25"/>
      <c r="K341" s="25"/>
      <c r="L341" s="25"/>
      <c r="M341" s="25"/>
      <c r="N341" s="308"/>
      <c r="O341" s="25"/>
      <c r="P341" s="25"/>
      <c r="Q341" s="25"/>
      <c r="R341" s="25"/>
      <c r="S341" s="25"/>
      <c r="T341" s="25"/>
      <c r="U341" s="25"/>
      <c r="V341" s="25"/>
      <c r="W341" s="25"/>
      <c r="X341" s="25"/>
      <c r="Y341" s="25"/>
      <c r="Z341" s="27"/>
      <c r="AA341" s="27"/>
      <c r="AB341" s="27"/>
      <c r="AC341" s="27"/>
      <c r="AD341" s="27"/>
      <c r="AE341" s="27"/>
      <c r="AF341" s="27"/>
      <c r="AG341" s="27"/>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138"/>
      <c r="BL341" s="25"/>
      <c r="BM341" s="25"/>
      <c r="BN341" s="25"/>
      <c r="BO341" s="25"/>
      <c r="BP341" s="25"/>
      <c r="BQ341" s="25"/>
      <c r="BR341" s="25"/>
      <c r="BS341" s="25"/>
    </row>
    <row r="342" spans="2:71" ht="33.75" customHeight="1">
      <c r="B342" s="25"/>
      <c r="C342" s="26"/>
      <c r="D342" s="25"/>
      <c r="E342" s="138"/>
      <c r="F342" s="25"/>
      <c r="G342" s="25"/>
      <c r="H342" s="25"/>
      <c r="I342" s="25"/>
      <c r="J342" s="25"/>
      <c r="K342" s="25"/>
      <c r="L342" s="25"/>
      <c r="M342" s="25"/>
      <c r="N342" s="308"/>
      <c r="O342" s="25"/>
      <c r="P342" s="25"/>
      <c r="Q342" s="25"/>
      <c r="R342" s="25"/>
      <c r="S342" s="25"/>
      <c r="T342" s="25"/>
      <c r="U342" s="25"/>
      <c r="V342" s="25"/>
      <c r="W342" s="25"/>
      <c r="X342" s="25"/>
      <c r="Y342" s="25"/>
      <c r="Z342" s="27"/>
      <c r="AA342" s="27"/>
      <c r="AB342" s="27"/>
      <c r="AC342" s="27"/>
      <c r="AD342" s="27"/>
      <c r="AE342" s="27"/>
      <c r="AF342" s="27"/>
      <c r="AG342" s="27"/>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138"/>
      <c r="BL342" s="25"/>
      <c r="BM342" s="25"/>
      <c r="BN342" s="25"/>
      <c r="BO342" s="25"/>
      <c r="BP342" s="25"/>
      <c r="BQ342" s="25"/>
      <c r="BR342" s="25"/>
      <c r="BS342" s="25"/>
    </row>
    <row r="343" spans="2:71" ht="33.75" customHeight="1">
      <c r="B343" s="25"/>
      <c r="C343" s="26"/>
      <c r="D343" s="25"/>
      <c r="E343" s="138"/>
      <c r="F343" s="25"/>
      <c r="G343" s="25"/>
      <c r="H343" s="25"/>
      <c r="I343" s="25"/>
      <c r="J343" s="25"/>
      <c r="K343" s="25"/>
      <c r="L343" s="25"/>
      <c r="M343" s="25"/>
      <c r="N343" s="308"/>
      <c r="O343" s="25"/>
      <c r="P343" s="25"/>
      <c r="Q343" s="25"/>
      <c r="R343" s="25"/>
      <c r="S343" s="25"/>
      <c r="T343" s="25"/>
      <c r="U343" s="25"/>
      <c r="V343" s="25"/>
      <c r="W343" s="25"/>
      <c r="X343" s="25"/>
      <c r="Y343" s="25"/>
      <c r="Z343" s="27"/>
      <c r="AA343" s="27"/>
      <c r="AB343" s="27"/>
      <c r="AC343" s="27"/>
      <c r="AD343" s="27"/>
      <c r="AE343" s="27"/>
      <c r="AF343" s="27"/>
      <c r="AG343" s="27"/>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138"/>
      <c r="BL343" s="25"/>
      <c r="BM343" s="25"/>
      <c r="BN343" s="25"/>
      <c r="BO343" s="25"/>
      <c r="BP343" s="25"/>
      <c r="BQ343" s="25"/>
      <c r="BR343" s="25"/>
      <c r="BS343" s="25"/>
    </row>
    <row r="344" spans="2:71" ht="33.75" customHeight="1">
      <c r="B344" s="25"/>
      <c r="C344" s="26"/>
      <c r="D344" s="25"/>
      <c r="E344" s="138"/>
      <c r="F344" s="25"/>
      <c r="G344" s="25"/>
      <c r="H344" s="25"/>
      <c r="I344" s="25"/>
      <c r="J344" s="25"/>
      <c r="K344" s="25"/>
      <c r="L344" s="25"/>
      <c r="M344" s="25"/>
      <c r="N344" s="308"/>
      <c r="O344" s="25"/>
      <c r="P344" s="25"/>
      <c r="Q344" s="25"/>
      <c r="R344" s="25"/>
      <c r="S344" s="25"/>
      <c r="T344" s="25"/>
      <c r="U344" s="25"/>
      <c r="V344" s="25"/>
      <c r="W344" s="25"/>
      <c r="X344" s="25"/>
      <c r="Y344" s="25"/>
      <c r="Z344" s="27"/>
      <c r="AA344" s="27"/>
      <c r="AB344" s="27"/>
      <c r="AC344" s="27"/>
      <c r="AD344" s="27"/>
      <c r="AE344" s="27"/>
      <c r="AF344" s="27"/>
      <c r="AG344" s="27"/>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138"/>
      <c r="BL344" s="25"/>
      <c r="BM344" s="25"/>
      <c r="BN344" s="25"/>
      <c r="BO344" s="25"/>
      <c r="BP344" s="25"/>
      <c r="BQ344" s="25"/>
      <c r="BR344" s="25"/>
      <c r="BS344" s="25"/>
    </row>
    <row r="345" spans="2:71" ht="33.75" customHeight="1">
      <c r="B345" s="25"/>
      <c r="C345" s="26"/>
      <c r="D345" s="25"/>
      <c r="E345" s="138"/>
      <c r="F345" s="25"/>
      <c r="G345" s="25"/>
      <c r="H345" s="25"/>
      <c r="I345" s="25"/>
      <c r="J345" s="25"/>
      <c r="K345" s="25"/>
      <c r="L345" s="25"/>
      <c r="M345" s="25"/>
      <c r="N345" s="308"/>
      <c r="O345" s="25"/>
      <c r="P345" s="25"/>
      <c r="Q345" s="25"/>
      <c r="R345" s="25"/>
      <c r="S345" s="25"/>
      <c r="T345" s="25"/>
      <c r="U345" s="25"/>
      <c r="V345" s="25"/>
      <c r="W345" s="25"/>
      <c r="X345" s="25"/>
      <c r="Y345" s="25"/>
      <c r="Z345" s="27"/>
      <c r="AA345" s="27"/>
      <c r="AB345" s="27"/>
      <c r="AC345" s="27"/>
      <c r="AD345" s="27"/>
      <c r="AE345" s="27"/>
      <c r="AF345" s="27"/>
      <c r="AG345" s="27"/>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138"/>
      <c r="BL345" s="25"/>
      <c r="BM345" s="25"/>
      <c r="BN345" s="25"/>
      <c r="BO345" s="25"/>
      <c r="BP345" s="25"/>
      <c r="BQ345" s="25"/>
      <c r="BR345" s="25"/>
      <c r="BS345" s="25"/>
    </row>
    <row r="346" spans="2:71" ht="33.75" customHeight="1">
      <c r="B346" s="25"/>
      <c r="C346" s="26"/>
      <c r="D346" s="25"/>
      <c r="E346" s="138"/>
      <c r="F346" s="25"/>
      <c r="G346" s="25"/>
      <c r="H346" s="25"/>
      <c r="I346" s="25"/>
      <c r="J346" s="25"/>
      <c r="K346" s="25"/>
      <c r="L346" s="25"/>
      <c r="M346" s="25"/>
      <c r="N346" s="308"/>
      <c r="O346" s="25"/>
      <c r="P346" s="25"/>
      <c r="Q346" s="25"/>
      <c r="R346" s="25"/>
      <c r="S346" s="25"/>
      <c r="T346" s="25"/>
      <c r="U346" s="25"/>
      <c r="V346" s="25"/>
      <c r="W346" s="25"/>
      <c r="X346" s="25"/>
      <c r="Y346" s="25"/>
      <c r="Z346" s="27"/>
      <c r="AA346" s="27"/>
      <c r="AB346" s="27"/>
      <c r="AC346" s="27"/>
      <c r="AD346" s="27"/>
      <c r="AE346" s="27"/>
      <c r="AF346" s="27"/>
      <c r="AG346" s="27"/>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138"/>
      <c r="BL346" s="25"/>
      <c r="BM346" s="25"/>
      <c r="BN346" s="25"/>
      <c r="BO346" s="25"/>
      <c r="BP346" s="25"/>
      <c r="BQ346" s="25"/>
      <c r="BR346" s="25"/>
      <c r="BS346" s="25"/>
    </row>
    <row r="347" spans="2:71" ht="33.75" customHeight="1">
      <c r="B347" s="25"/>
      <c r="C347" s="26"/>
      <c r="D347" s="25"/>
      <c r="E347" s="138"/>
      <c r="F347" s="25"/>
      <c r="G347" s="25"/>
      <c r="H347" s="25"/>
      <c r="I347" s="25"/>
      <c r="J347" s="25"/>
      <c r="K347" s="25"/>
      <c r="L347" s="25"/>
      <c r="M347" s="25"/>
      <c r="N347" s="308"/>
      <c r="O347" s="25"/>
      <c r="P347" s="25"/>
      <c r="Q347" s="25"/>
      <c r="R347" s="25"/>
      <c r="S347" s="25"/>
      <c r="T347" s="25"/>
      <c r="U347" s="25"/>
      <c r="V347" s="25"/>
      <c r="W347" s="25"/>
      <c r="X347" s="25"/>
      <c r="Y347" s="25"/>
      <c r="Z347" s="27"/>
      <c r="AA347" s="27"/>
      <c r="AB347" s="27"/>
      <c r="AC347" s="27"/>
      <c r="AD347" s="27"/>
      <c r="AE347" s="27"/>
      <c r="AF347" s="27"/>
      <c r="AG347" s="27"/>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138"/>
      <c r="BL347" s="25"/>
      <c r="BM347" s="25"/>
      <c r="BN347" s="25"/>
      <c r="BO347" s="25"/>
      <c r="BP347" s="25"/>
      <c r="BQ347" s="25"/>
      <c r="BR347" s="25"/>
      <c r="BS347" s="25"/>
    </row>
    <row r="348" spans="2:71" ht="33.75" customHeight="1">
      <c r="B348" s="25"/>
      <c r="C348" s="26"/>
      <c r="D348" s="25"/>
      <c r="E348" s="138"/>
      <c r="F348" s="25"/>
      <c r="G348" s="25"/>
      <c r="H348" s="25"/>
      <c r="I348" s="25"/>
      <c r="J348" s="25"/>
      <c r="K348" s="25"/>
      <c r="L348" s="25"/>
      <c r="M348" s="25"/>
      <c r="N348" s="308"/>
      <c r="O348" s="25"/>
      <c r="P348" s="25"/>
      <c r="Q348" s="25"/>
      <c r="R348" s="25"/>
      <c r="S348" s="25"/>
      <c r="T348" s="25"/>
      <c r="U348" s="25"/>
      <c r="V348" s="25"/>
      <c r="W348" s="25"/>
      <c r="X348" s="25"/>
      <c r="Y348" s="25"/>
      <c r="Z348" s="27"/>
      <c r="AA348" s="27"/>
      <c r="AB348" s="27"/>
      <c r="AC348" s="27"/>
      <c r="AD348" s="27"/>
      <c r="AE348" s="27"/>
      <c r="AF348" s="27"/>
      <c r="AG348" s="27"/>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138"/>
      <c r="BL348" s="25"/>
      <c r="BM348" s="25"/>
      <c r="BN348" s="25"/>
      <c r="BO348" s="25"/>
      <c r="BP348" s="25"/>
      <c r="BQ348" s="25"/>
      <c r="BR348" s="25"/>
      <c r="BS348" s="25"/>
    </row>
    <row r="349" spans="2:71" ht="33.75" customHeight="1">
      <c r="B349" s="25"/>
      <c r="C349" s="26"/>
      <c r="D349" s="25"/>
      <c r="E349" s="138"/>
      <c r="F349" s="25"/>
      <c r="G349" s="25"/>
      <c r="H349" s="25"/>
      <c r="I349" s="25"/>
      <c r="J349" s="25"/>
      <c r="K349" s="25"/>
      <c r="L349" s="25"/>
      <c r="M349" s="25"/>
      <c r="N349" s="308"/>
      <c r="O349" s="25"/>
      <c r="P349" s="25"/>
      <c r="Q349" s="25"/>
      <c r="R349" s="25"/>
      <c r="S349" s="25"/>
      <c r="T349" s="25"/>
      <c r="U349" s="25"/>
      <c r="V349" s="25"/>
      <c r="W349" s="25"/>
      <c r="X349" s="25"/>
      <c r="Y349" s="25"/>
      <c r="Z349" s="27"/>
      <c r="AA349" s="27"/>
      <c r="AB349" s="27"/>
      <c r="AC349" s="27"/>
      <c r="AD349" s="27"/>
      <c r="AE349" s="27"/>
      <c r="AF349" s="27"/>
      <c r="AG349" s="27"/>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138"/>
      <c r="BL349" s="25"/>
      <c r="BM349" s="25"/>
      <c r="BN349" s="25"/>
      <c r="BO349" s="25"/>
      <c r="BP349" s="25"/>
      <c r="BQ349" s="25"/>
      <c r="BR349" s="25"/>
      <c r="BS349" s="25"/>
    </row>
    <row r="350" spans="2:71" ht="33.75" customHeight="1">
      <c r="B350" s="25"/>
      <c r="C350" s="26"/>
      <c r="D350" s="25"/>
      <c r="E350" s="138"/>
      <c r="F350" s="25"/>
      <c r="G350" s="25"/>
      <c r="H350" s="25"/>
      <c r="I350" s="25"/>
      <c r="J350" s="25"/>
      <c r="K350" s="25"/>
      <c r="L350" s="25"/>
      <c r="M350" s="25"/>
      <c r="N350" s="308"/>
      <c r="O350" s="25"/>
      <c r="P350" s="25"/>
      <c r="Q350" s="25"/>
      <c r="R350" s="25"/>
      <c r="S350" s="25"/>
      <c r="T350" s="25"/>
      <c r="U350" s="25"/>
      <c r="V350" s="25"/>
      <c r="W350" s="25"/>
      <c r="X350" s="25"/>
      <c r="Y350" s="25"/>
      <c r="Z350" s="27"/>
      <c r="AA350" s="27"/>
      <c r="AB350" s="27"/>
      <c r="AC350" s="27"/>
      <c r="AD350" s="27"/>
      <c r="AE350" s="27"/>
      <c r="AF350" s="27"/>
      <c r="AG350" s="27"/>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138"/>
      <c r="BL350" s="25"/>
      <c r="BM350" s="25"/>
      <c r="BN350" s="25"/>
      <c r="BO350" s="25"/>
      <c r="BP350" s="25"/>
      <c r="BQ350" s="25"/>
      <c r="BR350" s="25"/>
      <c r="BS350" s="25"/>
    </row>
    <row r="351" spans="2:71" ht="33.75" customHeight="1">
      <c r="B351" s="25"/>
      <c r="C351" s="26"/>
      <c r="D351" s="25"/>
      <c r="E351" s="138"/>
      <c r="F351" s="25"/>
      <c r="G351" s="25"/>
      <c r="H351" s="25"/>
      <c r="I351" s="25"/>
      <c r="J351" s="25"/>
      <c r="K351" s="25"/>
      <c r="L351" s="25"/>
      <c r="M351" s="25"/>
      <c r="N351" s="308"/>
      <c r="O351" s="25"/>
      <c r="P351" s="25"/>
      <c r="Q351" s="25"/>
      <c r="R351" s="25"/>
      <c r="S351" s="25"/>
      <c r="T351" s="25"/>
      <c r="U351" s="25"/>
      <c r="V351" s="25"/>
      <c r="W351" s="25"/>
      <c r="X351" s="25"/>
      <c r="Y351" s="25"/>
      <c r="Z351" s="27"/>
      <c r="AA351" s="27"/>
      <c r="AB351" s="27"/>
      <c r="AC351" s="27"/>
      <c r="AD351" s="27"/>
      <c r="AE351" s="27"/>
      <c r="AF351" s="27"/>
      <c r="AG351" s="27"/>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138"/>
      <c r="BL351" s="25"/>
      <c r="BM351" s="25"/>
      <c r="BN351" s="25"/>
      <c r="BO351" s="25"/>
      <c r="BP351" s="25"/>
      <c r="BQ351" s="25"/>
      <c r="BR351" s="25"/>
      <c r="BS351" s="25"/>
    </row>
    <row r="352" spans="2:71" ht="33.75" customHeight="1">
      <c r="B352" s="25"/>
      <c r="C352" s="26"/>
      <c r="D352" s="25"/>
      <c r="E352" s="138"/>
      <c r="F352" s="25"/>
      <c r="G352" s="25"/>
      <c r="H352" s="25"/>
      <c r="I352" s="25"/>
      <c r="J352" s="25"/>
      <c r="K352" s="25"/>
      <c r="L352" s="25"/>
      <c r="M352" s="25"/>
      <c r="N352" s="308"/>
      <c r="O352" s="25"/>
      <c r="P352" s="25"/>
      <c r="Q352" s="25"/>
      <c r="R352" s="25"/>
      <c r="S352" s="25"/>
      <c r="T352" s="25"/>
      <c r="U352" s="25"/>
      <c r="V352" s="25"/>
      <c r="W352" s="25"/>
      <c r="X352" s="25"/>
      <c r="Y352" s="25"/>
      <c r="Z352" s="27"/>
      <c r="AA352" s="27"/>
      <c r="AB352" s="27"/>
      <c r="AC352" s="27"/>
      <c r="AD352" s="27"/>
      <c r="AE352" s="27"/>
      <c r="AF352" s="27"/>
      <c r="AG352" s="27"/>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138"/>
      <c r="BL352" s="25"/>
      <c r="BM352" s="25"/>
      <c r="BN352" s="25"/>
      <c r="BO352" s="25"/>
      <c r="BP352" s="25"/>
      <c r="BQ352" s="25"/>
      <c r="BR352" s="25"/>
      <c r="BS352" s="25"/>
    </row>
    <row r="353" spans="2:71" ht="33.75" customHeight="1">
      <c r="B353" s="25"/>
      <c r="C353" s="26"/>
      <c r="D353" s="25"/>
      <c r="E353" s="138"/>
      <c r="F353" s="25"/>
      <c r="G353" s="25"/>
      <c r="H353" s="25"/>
      <c r="I353" s="25"/>
      <c r="J353" s="25"/>
      <c r="K353" s="25"/>
      <c r="L353" s="25"/>
      <c r="M353" s="25"/>
      <c r="N353" s="308"/>
      <c r="O353" s="25"/>
      <c r="P353" s="25"/>
      <c r="Q353" s="25"/>
      <c r="R353" s="25"/>
      <c r="S353" s="25"/>
      <c r="T353" s="25"/>
      <c r="U353" s="25"/>
      <c r="V353" s="25"/>
      <c r="W353" s="25"/>
      <c r="X353" s="25"/>
      <c r="Y353" s="25"/>
      <c r="Z353" s="27"/>
      <c r="AA353" s="27"/>
      <c r="AB353" s="27"/>
      <c r="AC353" s="27"/>
      <c r="AD353" s="27"/>
      <c r="AE353" s="27"/>
      <c r="AF353" s="27"/>
      <c r="AG353" s="27"/>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138"/>
      <c r="BL353" s="25"/>
      <c r="BM353" s="25"/>
      <c r="BN353" s="25"/>
      <c r="BO353" s="25"/>
      <c r="BP353" s="25"/>
      <c r="BQ353" s="25"/>
      <c r="BR353" s="25"/>
      <c r="BS353" s="25"/>
    </row>
    <row r="354" spans="2:71" ht="33.75" customHeight="1">
      <c r="B354" s="25"/>
      <c r="C354" s="26"/>
      <c r="D354" s="25"/>
      <c r="E354" s="138"/>
      <c r="F354" s="25"/>
      <c r="G354" s="25"/>
      <c r="H354" s="25"/>
      <c r="I354" s="25"/>
      <c r="J354" s="25"/>
      <c r="K354" s="25"/>
      <c r="L354" s="25"/>
      <c r="M354" s="25"/>
      <c r="N354" s="308"/>
      <c r="O354" s="25"/>
      <c r="P354" s="25"/>
      <c r="Q354" s="25"/>
      <c r="R354" s="25"/>
      <c r="S354" s="25"/>
      <c r="T354" s="25"/>
      <c r="U354" s="25"/>
      <c r="V354" s="25"/>
      <c r="W354" s="25"/>
      <c r="X354" s="25"/>
      <c r="Y354" s="25"/>
      <c r="Z354" s="27"/>
      <c r="AA354" s="27"/>
      <c r="AB354" s="27"/>
      <c r="AC354" s="27"/>
      <c r="AD354" s="27"/>
      <c r="AE354" s="27"/>
      <c r="AF354" s="27"/>
      <c r="AG354" s="27"/>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138"/>
      <c r="BL354" s="25"/>
      <c r="BM354" s="25"/>
      <c r="BN354" s="25"/>
      <c r="BO354" s="25"/>
      <c r="BP354" s="25"/>
      <c r="BQ354" s="25"/>
      <c r="BR354" s="25"/>
      <c r="BS354" s="25"/>
    </row>
    <row r="355" spans="2:71" ht="33.75" customHeight="1">
      <c r="B355" s="25"/>
      <c r="C355" s="26"/>
      <c r="D355" s="25"/>
      <c r="E355" s="138"/>
      <c r="F355" s="25"/>
      <c r="G355" s="25"/>
      <c r="H355" s="25"/>
      <c r="I355" s="25"/>
      <c r="J355" s="25"/>
      <c r="K355" s="25"/>
      <c r="L355" s="25"/>
      <c r="M355" s="25"/>
      <c r="N355" s="308"/>
      <c r="O355" s="25"/>
      <c r="P355" s="25"/>
      <c r="Q355" s="25"/>
      <c r="R355" s="25"/>
      <c r="S355" s="25"/>
      <c r="T355" s="25"/>
      <c r="U355" s="25"/>
      <c r="V355" s="25"/>
      <c r="W355" s="25"/>
      <c r="X355" s="25"/>
      <c r="Y355" s="25"/>
      <c r="Z355" s="27"/>
      <c r="AA355" s="27"/>
      <c r="AB355" s="27"/>
      <c r="AC355" s="27"/>
      <c r="AD355" s="27"/>
      <c r="AE355" s="27"/>
      <c r="AF355" s="27"/>
      <c r="AG355" s="27"/>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138"/>
      <c r="BL355" s="25"/>
      <c r="BM355" s="25"/>
      <c r="BN355" s="25"/>
      <c r="BO355" s="25"/>
      <c r="BP355" s="25"/>
      <c r="BQ355" s="25"/>
      <c r="BR355" s="25"/>
      <c r="BS355" s="25"/>
    </row>
    <row r="356" spans="2:71" ht="33.75" customHeight="1">
      <c r="B356" s="25"/>
      <c r="C356" s="26"/>
      <c r="D356" s="25"/>
      <c r="E356" s="138"/>
      <c r="F356" s="25"/>
      <c r="G356" s="25"/>
      <c r="H356" s="25"/>
      <c r="I356" s="25"/>
      <c r="J356" s="25"/>
      <c r="K356" s="25"/>
      <c r="L356" s="25"/>
      <c r="M356" s="25"/>
      <c r="N356" s="308"/>
      <c r="O356" s="25"/>
      <c r="P356" s="25"/>
      <c r="Q356" s="25"/>
      <c r="R356" s="25"/>
      <c r="S356" s="25"/>
      <c r="T356" s="25"/>
      <c r="U356" s="25"/>
      <c r="V356" s="25"/>
      <c r="W356" s="25"/>
      <c r="X356" s="25"/>
      <c r="Y356" s="25"/>
      <c r="Z356" s="27"/>
      <c r="AA356" s="27"/>
      <c r="AB356" s="27"/>
      <c r="AC356" s="27"/>
      <c r="AD356" s="27"/>
      <c r="AE356" s="27"/>
      <c r="AF356" s="27"/>
      <c r="AG356" s="27"/>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138"/>
      <c r="BL356" s="25"/>
      <c r="BM356" s="25"/>
      <c r="BN356" s="25"/>
      <c r="BO356" s="25"/>
      <c r="BP356" s="25"/>
      <c r="BQ356" s="25"/>
      <c r="BR356" s="25"/>
      <c r="BS356" s="25"/>
    </row>
    <row r="357" spans="2:71" ht="33.75" customHeight="1">
      <c r="B357" s="25"/>
      <c r="C357" s="26"/>
      <c r="D357" s="25"/>
      <c r="E357" s="138"/>
      <c r="F357" s="25"/>
      <c r="G357" s="25"/>
      <c r="H357" s="25"/>
      <c r="I357" s="25"/>
      <c r="J357" s="25"/>
      <c r="K357" s="25"/>
      <c r="L357" s="25"/>
      <c r="M357" s="25"/>
      <c r="N357" s="308"/>
      <c r="O357" s="25"/>
      <c r="P357" s="25"/>
      <c r="Q357" s="25"/>
      <c r="R357" s="25"/>
      <c r="S357" s="25"/>
      <c r="T357" s="25"/>
      <c r="U357" s="25"/>
      <c r="V357" s="25"/>
      <c r="W357" s="25"/>
      <c r="X357" s="25"/>
      <c r="Y357" s="25"/>
      <c r="Z357" s="27"/>
      <c r="AA357" s="27"/>
      <c r="AB357" s="27"/>
      <c r="AC357" s="27"/>
      <c r="AD357" s="27"/>
      <c r="AE357" s="27"/>
      <c r="AF357" s="27"/>
      <c r="AG357" s="27"/>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138"/>
      <c r="BL357" s="25"/>
      <c r="BM357" s="25"/>
      <c r="BN357" s="25"/>
      <c r="BO357" s="25"/>
      <c r="BP357" s="25"/>
      <c r="BQ357" s="25"/>
      <c r="BR357" s="25"/>
      <c r="BS357" s="25"/>
    </row>
    <row r="358" spans="2:71" ht="33.75" customHeight="1">
      <c r="B358" s="25"/>
      <c r="C358" s="26"/>
      <c r="D358" s="25"/>
      <c r="E358" s="138"/>
      <c r="F358" s="25"/>
      <c r="G358" s="25"/>
      <c r="H358" s="25"/>
      <c r="I358" s="25"/>
      <c r="J358" s="25"/>
      <c r="K358" s="25"/>
      <c r="L358" s="25"/>
      <c r="M358" s="25"/>
      <c r="N358" s="308"/>
      <c r="O358" s="25"/>
      <c r="P358" s="25"/>
      <c r="Q358" s="25"/>
      <c r="R358" s="25"/>
      <c r="S358" s="25"/>
      <c r="T358" s="25"/>
      <c r="U358" s="25"/>
      <c r="V358" s="25"/>
      <c r="W358" s="25"/>
      <c r="X358" s="25"/>
      <c r="Y358" s="25"/>
      <c r="Z358" s="27"/>
      <c r="AA358" s="27"/>
      <c r="AB358" s="27"/>
      <c r="AC358" s="27"/>
      <c r="AD358" s="27"/>
      <c r="AE358" s="27"/>
      <c r="AF358" s="27"/>
      <c r="AG358" s="27"/>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138"/>
      <c r="BL358" s="25"/>
      <c r="BM358" s="25"/>
      <c r="BN358" s="25"/>
      <c r="BO358" s="25"/>
      <c r="BP358" s="25"/>
      <c r="BQ358" s="25"/>
      <c r="BR358" s="25"/>
      <c r="BS358" s="25"/>
    </row>
    <row r="359" spans="2:71" ht="33.75" customHeight="1">
      <c r="B359" s="25"/>
      <c r="C359" s="26"/>
      <c r="D359" s="25"/>
      <c r="E359" s="138"/>
      <c r="F359" s="25"/>
      <c r="G359" s="25"/>
      <c r="H359" s="25"/>
      <c r="I359" s="25"/>
      <c r="J359" s="25"/>
      <c r="K359" s="25"/>
      <c r="L359" s="25"/>
      <c r="M359" s="25"/>
      <c r="N359" s="308"/>
      <c r="O359" s="25"/>
      <c r="P359" s="25"/>
      <c r="Q359" s="25"/>
      <c r="R359" s="25"/>
      <c r="S359" s="25"/>
      <c r="T359" s="25"/>
      <c r="U359" s="25"/>
      <c r="V359" s="25"/>
      <c r="W359" s="25"/>
      <c r="X359" s="25"/>
      <c r="Y359" s="25"/>
      <c r="Z359" s="27"/>
      <c r="AA359" s="27"/>
      <c r="AB359" s="27"/>
      <c r="AC359" s="27"/>
      <c r="AD359" s="27"/>
      <c r="AE359" s="27"/>
      <c r="AF359" s="27"/>
      <c r="AG359" s="27"/>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138"/>
      <c r="BL359" s="25"/>
      <c r="BM359" s="25"/>
      <c r="BN359" s="25"/>
      <c r="BO359" s="25"/>
      <c r="BP359" s="25"/>
      <c r="BQ359" s="25"/>
      <c r="BR359" s="25"/>
      <c r="BS359" s="25"/>
    </row>
    <row r="360" spans="2:71" ht="33.75" customHeight="1">
      <c r="B360" s="25"/>
      <c r="C360" s="26"/>
      <c r="D360" s="25"/>
      <c r="E360" s="138"/>
      <c r="F360" s="25"/>
      <c r="G360" s="25"/>
      <c r="H360" s="25"/>
      <c r="I360" s="25"/>
      <c r="J360" s="25"/>
      <c r="K360" s="25"/>
      <c r="L360" s="25"/>
      <c r="M360" s="25"/>
      <c r="N360" s="308"/>
      <c r="O360" s="25"/>
      <c r="P360" s="25"/>
      <c r="Q360" s="25"/>
      <c r="R360" s="25"/>
      <c r="S360" s="25"/>
      <c r="T360" s="25"/>
      <c r="U360" s="25"/>
      <c r="V360" s="25"/>
      <c r="W360" s="25"/>
      <c r="X360" s="25"/>
      <c r="Y360" s="25"/>
      <c r="Z360" s="27"/>
      <c r="AA360" s="27"/>
      <c r="AB360" s="27"/>
      <c r="AC360" s="27"/>
      <c r="AD360" s="27"/>
      <c r="AE360" s="27"/>
      <c r="AF360" s="27"/>
      <c r="AG360" s="27"/>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138"/>
      <c r="BL360" s="25"/>
      <c r="BM360" s="25"/>
      <c r="BN360" s="25"/>
      <c r="BO360" s="25"/>
      <c r="BP360" s="25"/>
      <c r="BQ360" s="25"/>
      <c r="BR360" s="25"/>
      <c r="BS360" s="25"/>
    </row>
    <row r="361" spans="2:71" ht="33.75" customHeight="1">
      <c r="B361" s="25"/>
      <c r="C361" s="26"/>
      <c r="D361" s="25"/>
      <c r="E361" s="138"/>
      <c r="F361" s="25"/>
      <c r="G361" s="25"/>
      <c r="H361" s="25"/>
      <c r="I361" s="25"/>
      <c r="J361" s="25"/>
      <c r="K361" s="25"/>
      <c r="L361" s="25"/>
      <c r="M361" s="25"/>
      <c r="N361" s="308"/>
      <c r="O361" s="25"/>
      <c r="P361" s="25"/>
      <c r="Q361" s="25"/>
      <c r="R361" s="25"/>
      <c r="S361" s="25"/>
      <c r="T361" s="25"/>
      <c r="U361" s="25"/>
      <c r="V361" s="25"/>
      <c r="W361" s="25"/>
      <c r="X361" s="25"/>
      <c r="Y361" s="25"/>
      <c r="Z361" s="27"/>
      <c r="AA361" s="27"/>
      <c r="AB361" s="27"/>
      <c r="AC361" s="27"/>
      <c r="AD361" s="27"/>
      <c r="AE361" s="27"/>
      <c r="AF361" s="27"/>
      <c r="AG361" s="27"/>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138"/>
      <c r="BL361" s="25"/>
      <c r="BM361" s="25"/>
      <c r="BN361" s="25"/>
      <c r="BO361" s="25"/>
      <c r="BP361" s="25"/>
      <c r="BQ361" s="25"/>
      <c r="BR361" s="25"/>
      <c r="BS361" s="25"/>
    </row>
    <row r="362" spans="2:71" ht="33.75" customHeight="1">
      <c r="B362" s="25"/>
      <c r="C362" s="26"/>
      <c r="D362" s="25"/>
      <c r="E362" s="138"/>
      <c r="F362" s="25"/>
      <c r="G362" s="25"/>
      <c r="H362" s="25"/>
      <c r="I362" s="25"/>
      <c r="J362" s="25"/>
      <c r="K362" s="25"/>
      <c r="L362" s="25"/>
      <c r="M362" s="25"/>
      <c r="N362" s="308"/>
      <c r="O362" s="25"/>
      <c r="P362" s="25"/>
      <c r="Q362" s="25"/>
      <c r="R362" s="25"/>
      <c r="S362" s="25"/>
      <c r="T362" s="25"/>
      <c r="U362" s="25"/>
      <c r="V362" s="25"/>
      <c r="W362" s="25"/>
      <c r="X362" s="25"/>
      <c r="Y362" s="25"/>
      <c r="Z362" s="27"/>
      <c r="AA362" s="27"/>
      <c r="AB362" s="27"/>
      <c r="AC362" s="27"/>
      <c r="AD362" s="27"/>
      <c r="AE362" s="27"/>
      <c r="AF362" s="27"/>
      <c r="AG362" s="27"/>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138"/>
      <c r="BL362" s="25"/>
      <c r="BM362" s="25"/>
      <c r="BN362" s="25"/>
      <c r="BO362" s="25"/>
      <c r="BP362" s="25"/>
      <c r="BQ362" s="25"/>
      <c r="BR362" s="25"/>
      <c r="BS362" s="25"/>
    </row>
    <row r="363" spans="2:71" ht="33.75" customHeight="1">
      <c r="B363" s="25"/>
      <c r="C363" s="26"/>
      <c r="D363" s="25"/>
      <c r="E363" s="138"/>
      <c r="F363" s="25"/>
      <c r="G363" s="25"/>
      <c r="H363" s="25"/>
      <c r="I363" s="25"/>
      <c r="J363" s="25"/>
      <c r="K363" s="25"/>
      <c r="L363" s="25"/>
      <c r="M363" s="25"/>
      <c r="N363" s="308"/>
      <c r="O363" s="25"/>
      <c r="P363" s="25"/>
      <c r="Q363" s="25"/>
      <c r="R363" s="25"/>
      <c r="S363" s="25"/>
      <c r="T363" s="25"/>
      <c r="U363" s="25"/>
      <c r="V363" s="25"/>
      <c r="W363" s="25"/>
      <c r="X363" s="25"/>
      <c r="Y363" s="25"/>
      <c r="Z363" s="27"/>
      <c r="AA363" s="27"/>
      <c r="AB363" s="27"/>
      <c r="AC363" s="27"/>
      <c r="AD363" s="27"/>
      <c r="AE363" s="27"/>
      <c r="AF363" s="27"/>
      <c r="AG363" s="27"/>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138"/>
      <c r="BL363" s="25"/>
      <c r="BM363" s="25"/>
      <c r="BN363" s="25"/>
      <c r="BO363" s="25"/>
      <c r="BP363" s="25"/>
      <c r="BQ363" s="25"/>
      <c r="BR363" s="25"/>
      <c r="BS363" s="25"/>
    </row>
    <row r="364" spans="2:71" ht="33.75" customHeight="1">
      <c r="B364" s="25"/>
      <c r="C364" s="26"/>
      <c r="D364" s="25"/>
      <c r="E364" s="138"/>
      <c r="F364" s="25"/>
      <c r="G364" s="25"/>
      <c r="H364" s="25"/>
      <c r="I364" s="25"/>
      <c r="J364" s="25"/>
      <c r="K364" s="25"/>
      <c r="L364" s="25"/>
      <c r="M364" s="25"/>
      <c r="N364" s="308"/>
      <c r="O364" s="25"/>
      <c r="P364" s="25"/>
      <c r="Q364" s="25"/>
      <c r="R364" s="25"/>
      <c r="S364" s="25"/>
      <c r="T364" s="25"/>
      <c r="U364" s="25"/>
      <c r="V364" s="25"/>
      <c r="W364" s="25"/>
      <c r="X364" s="25"/>
      <c r="Y364" s="25"/>
      <c r="Z364" s="27"/>
      <c r="AA364" s="27"/>
      <c r="AB364" s="27"/>
      <c r="AC364" s="27"/>
      <c r="AD364" s="27"/>
      <c r="AE364" s="27"/>
      <c r="AF364" s="27"/>
      <c r="AG364" s="27"/>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138"/>
      <c r="BL364" s="25"/>
      <c r="BM364" s="25"/>
      <c r="BN364" s="25"/>
      <c r="BO364" s="25"/>
      <c r="BP364" s="25"/>
      <c r="BQ364" s="25"/>
      <c r="BR364" s="25"/>
      <c r="BS364" s="25"/>
    </row>
    <row r="365" spans="2:71" ht="33.75" customHeight="1">
      <c r="B365" s="25"/>
      <c r="C365" s="26"/>
      <c r="D365" s="25"/>
      <c r="E365" s="138"/>
      <c r="F365" s="25"/>
      <c r="G365" s="25"/>
      <c r="H365" s="25"/>
      <c r="I365" s="25"/>
      <c r="J365" s="25"/>
      <c r="K365" s="25"/>
      <c r="L365" s="25"/>
      <c r="M365" s="25"/>
      <c r="N365" s="308"/>
      <c r="O365" s="25"/>
      <c r="P365" s="25"/>
      <c r="Q365" s="25"/>
      <c r="R365" s="25"/>
      <c r="S365" s="25"/>
      <c r="T365" s="25"/>
      <c r="U365" s="25"/>
      <c r="V365" s="25"/>
      <c r="W365" s="25"/>
      <c r="X365" s="25"/>
      <c r="Y365" s="25"/>
      <c r="Z365" s="27"/>
      <c r="AA365" s="27"/>
      <c r="AB365" s="27"/>
      <c r="AC365" s="27"/>
      <c r="AD365" s="27"/>
      <c r="AE365" s="27"/>
      <c r="AF365" s="27"/>
      <c r="AG365" s="27"/>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138"/>
      <c r="BL365" s="25"/>
      <c r="BM365" s="25"/>
      <c r="BN365" s="25"/>
      <c r="BO365" s="25"/>
      <c r="BP365" s="25"/>
      <c r="BQ365" s="25"/>
      <c r="BR365" s="25"/>
      <c r="BS365" s="25"/>
    </row>
    <row r="366" spans="2:71" ht="33.75" customHeight="1">
      <c r="B366" s="25"/>
      <c r="C366" s="26"/>
      <c r="D366" s="25"/>
      <c r="E366" s="138"/>
      <c r="F366" s="25"/>
      <c r="G366" s="25"/>
      <c r="H366" s="25"/>
      <c r="I366" s="25"/>
      <c r="J366" s="25"/>
      <c r="K366" s="25"/>
      <c r="L366" s="25"/>
      <c r="M366" s="25"/>
      <c r="N366" s="308"/>
      <c r="O366" s="25"/>
      <c r="P366" s="25"/>
      <c r="Q366" s="25"/>
      <c r="R366" s="25"/>
      <c r="S366" s="25"/>
      <c r="T366" s="25"/>
      <c r="U366" s="25"/>
      <c r="V366" s="25"/>
      <c r="W366" s="25"/>
      <c r="X366" s="25"/>
      <c r="Y366" s="25"/>
      <c r="Z366" s="27"/>
      <c r="AA366" s="27"/>
      <c r="AB366" s="27"/>
      <c r="AC366" s="27"/>
      <c r="AD366" s="27"/>
      <c r="AE366" s="27"/>
      <c r="AF366" s="27"/>
      <c r="AG366" s="27"/>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138"/>
      <c r="BL366" s="25"/>
      <c r="BM366" s="25"/>
      <c r="BN366" s="25"/>
      <c r="BO366" s="25"/>
      <c r="BP366" s="25"/>
      <c r="BQ366" s="25"/>
      <c r="BR366" s="25"/>
      <c r="BS366" s="25"/>
    </row>
    <row r="367" spans="2:71" ht="33.75" customHeight="1">
      <c r="B367" s="25"/>
      <c r="C367" s="26"/>
      <c r="D367" s="25"/>
      <c r="E367" s="138"/>
      <c r="F367" s="25"/>
      <c r="G367" s="25"/>
      <c r="H367" s="25"/>
      <c r="I367" s="25"/>
      <c r="J367" s="25"/>
      <c r="K367" s="25"/>
      <c r="L367" s="25"/>
      <c r="M367" s="25"/>
      <c r="N367" s="308"/>
      <c r="O367" s="25"/>
      <c r="P367" s="25"/>
      <c r="Q367" s="25"/>
      <c r="R367" s="25"/>
      <c r="S367" s="25"/>
      <c r="T367" s="25"/>
      <c r="U367" s="25"/>
      <c r="V367" s="25"/>
      <c r="W367" s="25"/>
      <c r="X367" s="25"/>
      <c r="Y367" s="25"/>
      <c r="Z367" s="27"/>
      <c r="AA367" s="27"/>
      <c r="AB367" s="27"/>
      <c r="AC367" s="27"/>
      <c r="AD367" s="27"/>
      <c r="AE367" s="27"/>
      <c r="AF367" s="27"/>
      <c r="AG367" s="27"/>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138"/>
      <c r="BL367" s="25"/>
      <c r="BM367" s="25"/>
      <c r="BN367" s="25"/>
      <c r="BO367" s="25"/>
      <c r="BP367" s="25"/>
      <c r="BQ367" s="25"/>
      <c r="BR367" s="25"/>
      <c r="BS367" s="25"/>
    </row>
    <row r="368" spans="2:71" ht="33.75" customHeight="1">
      <c r="B368" s="25"/>
      <c r="C368" s="26"/>
      <c r="D368" s="25"/>
      <c r="E368" s="138"/>
      <c r="F368" s="25"/>
      <c r="G368" s="25"/>
      <c r="H368" s="25"/>
      <c r="I368" s="25"/>
      <c r="J368" s="25"/>
      <c r="K368" s="25"/>
      <c r="L368" s="25"/>
      <c r="M368" s="25"/>
      <c r="N368" s="308"/>
      <c r="O368" s="25"/>
      <c r="P368" s="25"/>
      <c r="Q368" s="25"/>
      <c r="R368" s="25"/>
      <c r="S368" s="25"/>
      <c r="T368" s="25"/>
      <c r="U368" s="25"/>
      <c r="V368" s="25"/>
      <c r="W368" s="25"/>
      <c r="X368" s="25"/>
      <c r="Y368" s="25"/>
      <c r="Z368" s="27"/>
      <c r="AA368" s="27"/>
      <c r="AB368" s="27"/>
      <c r="AC368" s="27"/>
      <c r="AD368" s="27"/>
      <c r="AE368" s="27"/>
      <c r="AF368" s="27"/>
      <c r="AG368" s="27"/>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138"/>
      <c r="BL368" s="25"/>
      <c r="BM368" s="25"/>
      <c r="BN368" s="25"/>
      <c r="BO368" s="25"/>
      <c r="BP368" s="25"/>
      <c r="BQ368" s="25"/>
      <c r="BR368" s="25"/>
      <c r="BS368" s="25"/>
    </row>
    <row r="369" spans="2:71" ht="33.75" customHeight="1">
      <c r="B369" s="25"/>
      <c r="C369" s="26"/>
      <c r="D369" s="25"/>
      <c r="E369" s="138"/>
      <c r="F369" s="25"/>
      <c r="G369" s="25"/>
      <c r="H369" s="25"/>
      <c r="I369" s="25"/>
      <c r="J369" s="25"/>
      <c r="K369" s="25"/>
      <c r="L369" s="25"/>
      <c r="M369" s="25"/>
      <c r="N369" s="308"/>
      <c r="O369" s="25"/>
      <c r="P369" s="25"/>
      <c r="Q369" s="25"/>
      <c r="R369" s="25"/>
      <c r="S369" s="25"/>
      <c r="T369" s="25"/>
      <c r="U369" s="25"/>
      <c r="V369" s="25"/>
      <c r="W369" s="25"/>
      <c r="X369" s="25"/>
      <c r="Y369" s="25"/>
      <c r="Z369" s="27"/>
      <c r="AA369" s="27"/>
      <c r="AB369" s="27"/>
      <c r="AC369" s="27"/>
      <c r="AD369" s="27"/>
      <c r="AE369" s="27"/>
      <c r="AF369" s="27"/>
      <c r="AG369" s="27"/>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138"/>
      <c r="BL369" s="25"/>
      <c r="BM369" s="25"/>
      <c r="BN369" s="25"/>
      <c r="BO369" s="25"/>
      <c r="BP369" s="25"/>
      <c r="BQ369" s="25"/>
      <c r="BR369" s="25"/>
      <c r="BS369" s="25"/>
    </row>
    <row r="370" spans="2:71" ht="33.75" customHeight="1">
      <c r="B370" s="25"/>
      <c r="C370" s="26"/>
      <c r="D370" s="25"/>
      <c r="E370" s="138"/>
      <c r="F370" s="25"/>
      <c r="G370" s="25"/>
      <c r="H370" s="25"/>
      <c r="I370" s="25"/>
      <c r="J370" s="25"/>
      <c r="K370" s="25"/>
      <c r="L370" s="25"/>
      <c r="M370" s="25"/>
      <c r="N370" s="308"/>
      <c r="O370" s="25"/>
      <c r="P370" s="25"/>
      <c r="Q370" s="25"/>
      <c r="R370" s="25"/>
      <c r="S370" s="25"/>
      <c r="T370" s="25"/>
      <c r="U370" s="25"/>
      <c r="V370" s="25"/>
      <c r="W370" s="25"/>
      <c r="X370" s="25"/>
      <c r="Y370" s="25"/>
      <c r="Z370" s="27"/>
      <c r="AA370" s="27"/>
      <c r="AB370" s="27"/>
      <c r="AC370" s="27"/>
      <c r="AD370" s="27"/>
      <c r="AE370" s="27"/>
      <c r="AF370" s="27"/>
      <c r="AG370" s="27"/>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138"/>
      <c r="BL370" s="25"/>
      <c r="BM370" s="25"/>
      <c r="BN370" s="25"/>
      <c r="BO370" s="25"/>
      <c r="BP370" s="25"/>
      <c r="BQ370" s="25"/>
      <c r="BR370" s="25"/>
      <c r="BS370" s="25"/>
    </row>
    <row r="371" spans="2:71" ht="33.75" customHeight="1">
      <c r="B371" s="25"/>
      <c r="C371" s="26"/>
      <c r="D371" s="25"/>
      <c r="E371" s="138"/>
      <c r="F371" s="25"/>
      <c r="G371" s="25"/>
      <c r="H371" s="25"/>
      <c r="I371" s="25"/>
      <c r="J371" s="25"/>
      <c r="K371" s="25"/>
      <c r="L371" s="25"/>
      <c r="M371" s="25"/>
      <c r="N371" s="308"/>
      <c r="O371" s="25"/>
      <c r="P371" s="25"/>
      <c r="Q371" s="25"/>
      <c r="R371" s="25"/>
      <c r="S371" s="25"/>
      <c r="T371" s="25"/>
      <c r="U371" s="25"/>
      <c r="V371" s="25"/>
      <c r="W371" s="25"/>
      <c r="X371" s="25"/>
      <c r="Y371" s="25"/>
      <c r="Z371" s="27"/>
      <c r="AA371" s="27"/>
      <c r="AB371" s="27"/>
      <c r="AC371" s="27"/>
      <c r="AD371" s="27"/>
      <c r="AE371" s="27"/>
      <c r="AF371" s="27"/>
      <c r="AG371" s="27"/>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138"/>
      <c r="BL371" s="25"/>
      <c r="BM371" s="25"/>
      <c r="BN371" s="25"/>
      <c r="BO371" s="25"/>
      <c r="BP371" s="25"/>
      <c r="BQ371" s="25"/>
      <c r="BR371" s="25"/>
      <c r="BS371" s="25"/>
    </row>
    <row r="372" spans="2:71" ht="33.75" customHeight="1">
      <c r="B372" s="25"/>
      <c r="C372" s="26"/>
      <c r="D372" s="25"/>
      <c r="E372" s="138"/>
      <c r="F372" s="25"/>
      <c r="G372" s="25"/>
      <c r="H372" s="25"/>
      <c r="I372" s="25"/>
      <c r="J372" s="25"/>
      <c r="K372" s="25"/>
      <c r="L372" s="25"/>
      <c r="M372" s="25"/>
      <c r="N372" s="308"/>
      <c r="O372" s="25"/>
      <c r="P372" s="25"/>
      <c r="Q372" s="25"/>
      <c r="R372" s="25"/>
      <c r="S372" s="25"/>
      <c r="T372" s="25"/>
      <c r="U372" s="25"/>
      <c r="V372" s="25"/>
      <c r="W372" s="25"/>
      <c r="X372" s="25"/>
      <c r="Y372" s="25"/>
      <c r="Z372" s="27"/>
      <c r="AA372" s="27"/>
      <c r="AB372" s="27"/>
      <c r="AC372" s="27"/>
      <c r="AD372" s="27"/>
      <c r="AE372" s="27"/>
      <c r="AF372" s="27"/>
      <c r="AG372" s="27"/>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138"/>
      <c r="BL372" s="25"/>
      <c r="BM372" s="25"/>
      <c r="BN372" s="25"/>
      <c r="BO372" s="25"/>
      <c r="BP372" s="25"/>
      <c r="BQ372" s="25"/>
      <c r="BR372" s="25"/>
      <c r="BS372" s="25"/>
    </row>
    <row r="373" spans="2:71" ht="33.75" customHeight="1">
      <c r="B373" s="25"/>
      <c r="C373" s="26"/>
      <c r="D373" s="25"/>
      <c r="E373" s="138"/>
      <c r="F373" s="25"/>
      <c r="G373" s="25"/>
      <c r="H373" s="25"/>
      <c r="I373" s="25"/>
      <c r="J373" s="25"/>
      <c r="K373" s="25"/>
      <c r="L373" s="25"/>
      <c r="M373" s="25"/>
      <c r="N373" s="308"/>
      <c r="O373" s="25"/>
      <c r="P373" s="25"/>
      <c r="Q373" s="25"/>
      <c r="R373" s="25"/>
      <c r="S373" s="25"/>
      <c r="T373" s="25"/>
      <c r="U373" s="25"/>
      <c r="V373" s="25"/>
      <c r="W373" s="25"/>
      <c r="X373" s="25"/>
      <c r="Y373" s="25"/>
      <c r="Z373" s="27"/>
      <c r="AA373" s="27"/>
      <c r="AB373" s="27"/>
      <c r="AC373" s="27"/>
      <c r="AD373" s="27"/>
      <c r="AE373" s="27"/>
      <c r="AF373" s="27"/>
      <c r="AG373" s="27"/>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138"/>
      <c r="BL373" s="25"/>
      <c r="BM373" s="25"/>
      <c r="BN373" s="25"/>
      <c r="BO373" s="25"/>
      <c r="BP373" s="25"/>
      <c r="BQ373" s="25"/>
      <c r="BR373" s="25"/>
      <c r="BS373" s="25"/>
    </row>
    <row r="374" spans="2:71" ht="33.75" customHeight="1">
      <c r="B374" s="25"/>
      <c r="C374" s="26"/>
      <c r="D374" s="25"/>
      <c r="E374" s="138"/>
      <c r="F374" s="25"/>
      <c r="G374" s="25"/>
      <c r="H374" s="25"/>
      <c r="I374" s="25"/>
      <c r="J374" s="25"/>
      <c r="K374" s="25"/>
      <c r="L374" s="25"/>
      <c r="M374" s="25"/>
      <c r="N374" s="308"/>
      <c r="O374" s="25"/>
      <c r="P374" s="25"/>
      <c r="Q374" s="25"/>
      <c r="R374" s="25"/>
      <c r="S374" s="25"/>
      <c r="T374" s="25"/>
      <c r="U374" s="25"/>
      <c r="V374" s="25"/>
      <c r="W374" s="25"/>
      <c r="X374" s="25"/>
      <c r="Y374" s="25"/>
      <c r="Z374" s="27"/>
      <c r="AA374" s="27"/>
      <c r="AB374" s="27"/>
      <c r="AC374" s="27"/>
      <c r="AD374" s="27"/>
      <c r="AE374" s="27"/>
      <c r="AF374" s="27"/>
      <c r="AG374" s="27"/>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138"/>
      <c r="BL374" s="25"/>
      <c r="BM374" s="25"/>
      <c r="BN374" s="25"/>
      <c r="BO374" s="25"/>
      <c r="BP374" s="25"/>
      <c r="BQ374" s="25"/>
      <c r="BR374" s="25"/>
      <c r="BS374" s="25"/>
    </row>
    <row r="375" spans="2:71" ht="33.75" customHeight="1">
      <c r="B375" s="25"/>
      <c r="C375" s="26"/>
      <c r="D375" s="25"/>
      <c r="E375" s="138"/>
      <c r="F375" s="25"/>
      <c r="G375" s="25"/>
      <c r="H375" s="25"/>
      <c r="I375" s="25"/>
      <c r="J375" s="25"/>
      <c r="K375" s="25"/>
      <c r="L375" s="25"/>
      <c r="M375" s="25"/>
      <c r="N375" s="308"/>
      <c r="O375" s="25"/>
      <c r="P375" s="25"/>
      <c r="Q375" s="25"/>
      <c r="R375" s="25"/>
      <c r="S375" s="25"/>
      <c r="T375" s="25"/>
      <c r="U375" s="25"/>
      <c r="V375" s="25"/>
      <c r="W375" s="25"/>
      <c r="X375" s="25"/>
      <c r="Y375" s="25"/>
      <c r="Z375" s="27"/>
      <c r="AA375" s="27"/>
      <c r="AB375" s="27"/>
      <c r="AC375" s="27"/>
      <c r="AD375" s="27"/>
      <c r="AE375" s="27"/>
      <c r="AF375" s="27"/>
      <c r="AG375" s="27"/>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138"/>
      <c r="BL375" s="25"/>
      <c r="BM375" s="25"/>
      <c r="BN375" s="25"/>
      <c r="BO375" s="25"/>
      <c r="BP375" s="25"/>
      <c r="BQ375" s="25"/>
      <c r="BR375" s="25"/>
      <c r="BS375" s="25"/>
    </row>
    <row r="376" spans="2:71" ht="33.75" customHeight="1">
      <c r="B376" s="25"/>
      <c r="C376" s="26"/>
      <c r="D376" s="25"/>
      <c r="E376" s="138"/>
      <c r="F376" s="25"/>
      <c r="G376" s="25"/>
      <c r="H376" s="25"/>
      <c r="I376" s="25"/>
      <c r="J376" s="25"/>
      <c r="K376" s="25"/>
      <c r="L376" s="25"/>
      <c r="M376" s="25"/>
      <c r="N376" s="308"/>
      <c r="O376" s="25"/>
      <c r="P376" s="25"/>
      <c r="Q376" s="25"/>
      <c r="R376" s="25"/>
      <c r="S376" s="25"/>
      <c r="T376" s="25"/>
      <c r="U376" s="25"/>
      <c r="V376" s="25"/>
      <c r="W376" s="25"/>
      <c r="X376" s="25"/>
      <c r="Y376" s="25"/>
      <c r="Z376" s="27"/>
      <c r="AA376" s="27"/>
      <c r="AB376" s="27"/>
      <c r="AC376" s="27"/>
      <c r="AD376" s="27"/>
      <c r="AE376" s="27"/>
      <c r="AF376" s="27"/>
      <c r="AG376" s="27"/>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138"/>
      <c r="BL376" s="25"/>
      <c r="BM376" s="25"/>
      <c r="BN376" s="25"/>
      <c r="BO376" s="25"/>
      <c r="BP376" s="25"/>
      <c r="BQ376" s="25"/>
      <c r="BR376" s="25"/>
      <c r="BS376" s="25"/>
    </row>
    <row r="377" spans="2:71" ht="33.75" customHeight="1">
      <c r="B377" s="25"/>
      <c r="C377" s="26"/>
      <c r="D377" s="25"/>
      <c r="E377" s="138"/>
      <c r="F377" s="25"/>
      <c r="G377" s="25"/>
      <c r="H377" s="25"/>
      <c r="I377" s="25"/>
      <c r="J377" s="25"/>
      <c r="K377" s="25"/>
      <c r="L377" s="25"/>
      <c r="M377" s="25"/>
      <c r="N377" s="308"/>
      <c r="O377" s="25"/>
      <c r="P377" s="25"/>
      <c r="Q377" s="25"/>
      <c r="R377" s="25"/>
      <c r="S377" s="25"/>
      <c r="T377" s="25"/>
      <c r="U377" s="25"/>
      <c r="V377" s="25"/>
      <c r="W377" s="25"/>
      <c r="X377" s="25"/>
      <c r="Y377" s="25"/>
      <c r="Z377" s="27"/>
      <c r="AA377" s="27"/>
      <c r="AB377" s="27"/>
      <c r="AC377" s="27"/>
      <c r="AD377" s="27"/>
      <c r="AE377" s="27"/>
      <c r="AF377" s="27"/>
      <c r="AG377" s="27"/>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138"/>
      <c r="BL377" s="25"/>
      <c r="BM377" s="25"/>
      <c r="BN377" s="25"/>
      <c r="BO377" s="25"/>
      <c r="BP377" s="25"/>
      <c r="BQ377" s="25"/>
      <c r="BR377" s="25"/>
      <c r="BS377" s="25"/>
    </row>
    <row r="378" spans="2:71" ht="33.75" customHeight="1">
      <c r="B378" s="25"/>
      <c r="C378" s="26"/>
      <c r="D378" s="25"/>
      <c r="E378" s="138"/>
      <c r="F378" s="25"/>
      <c r="G378" s="25"/>
      <c r="H378" s="25"/>
      <c r="I378" s="25"/>
      <c r="J378" s="25"/>
      <c r="K378" s="25"/>
      <c r="L378" s="25"/>
      <c r="M378" s="25"/>
      <c r="N378" s="308"/>
      <c r="O378" s="25"/>
      <c r="P378" s="25"/>
      <c r="Q378" s="25"/>
      <c r="R378" s="25"/>
      <c r="S378" s="25"/>
      <c r="T378" s="25"/>
      <c r="U378" s="25"/>
      <c r="V378" s="25"/>
      <c r="W378" s="25"/>
      <c r="X378" s="25"/>
      <c r="Y378" s="25"/>
      <c r="Z378" s="27"/>
      <c r="AA378" s="27"/>
      <c r="AB378" s="27"/>
      <c r="AC378" s="27"/>
      <c r="AD378" s="27"/>
      <c r="AE378" s="27"/>
      <c r="AF378" s="27"/>
      <c r="AG378" s="27"/>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138"/>
      <c r="BL378" s="25"/>
      <c r="BM378" s="25"/>
      <c r="BN378" s="25"/>
      <c r="BO378" s="25"/>
      <c r="BP378" s="25"/>
      <c r="BQ378" s="25"/>
      <c r="BR378" s="25"/>
      <c r="BS378" s="25"/>
    </row>
    <row r="379" spans="2:71" ht="33.75" customHeight="1">
      <c r="B379" s="25"/>
      <c r="C379" s="26"/>
      <c r="D379" s="25"/>
      <c r="E379" s="138"/>
      <c r="F379" s="25"/>
      <c r="G379" s="25"/>
      <c r="H379" s="25"/>
      <c r="I379" s="25"/>
      <c r="J379" s="25"/>
      <c r="K379" s="25"/>
      <c r="L379" s="25"/>
      <c r="M379" s="25"/>
      <c r="N379" s="308"/>
      <c r="O379" s="25"/>
      <c r="P379" s="25"/>
      <c r="Q379" s="25"/>
      <c r="R379" s="25"/>
      <c r="S379" s="25"/>
      <c r="T379" s="25"/>
      <c r="U379" s="25"/>
      <c r="V379" s="25"/>
      <c r="W379" s="25"/>
      <c r="X379" s="25"/>
      <c r="Y379" s="25"/>
      <c r="Z379" s="27"/>
      <c r="AA379" s="27"/>
      <c r="AB379" s="27"/>
      <c r="AC379" s="27"/>
      <c r="AD379" s="27"/>
      <c r="AE379" s="27"/>
      <c r="AF379" s="27"/>
      <c r="AG379" s="27"/>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138"/>
      <c r="BL379" s="25"/>
      <c r="BM379" s="25"/>
      <c r="BN379" s="25"/>
      <c r="BO379" s="25"/>
      <c r="BP379" s="25"/>
      <c r="BQ379" s="25"/>
      <c r="BR379" s="25"/>
      <c r="BS379" s="25"/>
    </row>
    <row r="380" spans="2:71" ht="33.75" customHeight="1">
      <c r="B380" s="25"/>
      <c r="C380" s="26"/>
      <c r="D380" s="25"/>
      <c r="E380" s="138"/>
      <c r="F380" s="25"/>
      <c r="G380" s="25"/>
      <c r="H380" s="25"/>
      <c r="I380" s="25"/>
      <c r="J380" s="25"/>
      <c r="K380" s="25"/>
      <c r="L380" s="25"/>
      <c r="M380" s="25"/>
      <c r="N380" s="308"/>
      <c r="O380" s="25"/>
      <c r="P380" s="25"/>
      <c r="Q380" s="25"/>
      <c r="R380" s="25"/>
      <c r="S380" s="25"/>
      <c r="T380" s="25"/>
      <c r="U380" s="25"/>
      <c r="V380" s="25"/>
      <c r="W380" s="25"/>
      <c r="X380" s="25"/>
      <c r="Y380" s="25"/>
      <c r="Z380" s="27"/>
      <c r="AA380" s="27"/>
      <c r="AB380" s="27"/>
      <c r="AC380" s="27"/>
      <c r="AD380" s="27"/>
      <c r="AE380" s="27"/>
      <c r="AF380" s="27"/>
      <c r="AG380" s="27"/>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138"/>
      <c r="BL380" s="25"/>
      <c r="BM380" s="25"/>
      <c r="BN380" s="25"/>
      <c r="BO380" s="25"/>
      <c r="BP380" s="25"/>
      <c r="BQ380" s="25"/>
      <c r="BR380" s="25"/>
      <c r="BS380" s="25"/>
    </row>
    <row r="381" spans="2:71" ht="33.75" customHeight="1">
      <c r="B381" s="25"/>
      <c r="C381" s="26"/>
      <c r="D381" s="25"/>
      <c r="E381" s="138"/>
      <c r="F381" s="25"/>
      <c r="G381" s="25"/>
      <c r="H381" s="25"/>
      <c r="I381" s="25"/>
      <c r="J381" s="25"/>
      <c r="K381" s="25"/>
      <c r="L381" s="25"/>
      <c r="M381" s="25"/>
      <c r="N381" s="308"/>
      <c r="O381" s="25"/>
      <c r="P381" s="25"/>
      <c r="Q381" s="25"/>
      <c r="R381" s="25"/>
      <c r="S381" s="25"/>
      <c r="T381" s="25"/>
      <c r="U381" s="25"/>
      <c r="V381" s="25"/>
      <c r="W381" s="25"/>
      <c r="X381" s="25"/>
      <c r="Y381" s="25"/>
      <c r="Z381" s="27"/>
      <c r="AA381" s="27"/>
      <c r="AB381" s="27"/>
      <c r="AC381" s="27"/>
      <c r="AD381" s="27"/>
      <c r="AE381" s="27"/>
      <c r="AF381" s="27"/>
      <c r="AG381" s="27"/>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138"/>
      <c r="BL381" s="25"/>
      <c r="BM381" s="25"/>
      <c r="BN381" s="25"/>
      <c r="BO381" s="25"/>
      <c r="BP381" s="25"/>
      <c r="BQ381" s="25"/>
      <c r="BR381" s="25"/>
      <c r="BS381" s="25"/>
    </row>
    <row r="382" spans="2:71" ht="33.75" customHeight="1">
      <c r="B382" s="25"/>
      <c r="C382" s="26"/>
      <c r="D382" s="25"/>
      <c r="E382" s="138"/>
      <c r="F382" s="25"/>
      <c r="G382" s="25"/>
      <c r="H382" s="25"/>
      <c r="I382" s="25"/>
      <c r="J382" s="25"/>
      <c r="K382" s="25"/>
      <c r="L382" s="25"/>
      <c r="M382" s="25"/>
      <c r="N382" s="308"/>
      <c r="O382" s="25"/>
      <c r="P382" s="25"/>
      <c r="Q382" s="25"/>
      <c r="R382" s="25"/>
      <c r="S382" s="25"/>
      <c r="T382" s="25"/>
      <c r="U382" s="25"/>
      <c r="V382" s="25"/>
      <c r="W382" s="25"/>
      <c r="X382" s="25"/>
      <c r="Y382" s="25"/>
      <c r="Z382" s="27"/>
      <c r="AA382" s="27"/>
      <c r="AB382" s="27"/>
      <c r="AC382" s="27"/>
      <c r="AD382" s="27"/>
      <c r="AE382" s="27"/>
      <c r="AF382" s="27"/>
      <c r="AG382" s="27"/>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138"/>
      <c r="BL382" s="25"/>
      <c r="BM382" s="25"/>
      <c r="BN382" s="25"/>
      <c r="BO382" s="25"/>
      <c r="BP382" s="25"/>
      <c r="BQ382" s="25"/>
      <c r="BR382" s="25"/>
      <c r="BS382" s="25"/>
    </row>
    <row r="383" spans="2:71" ht="33.75" customHeight="1">
      <c r="B383" s="25"/>
      <c r="C383" s="26"/>
      <c r="D383" s="25"/>
      <c r="E383" s="138"/>
      <c r="F383" s="25"/>
      <c r="G383" s="25"/>
      <c r="H383" s="25"/>
      <c r="I383" s="25"/>
      <c r="J383" s="25"/>
      <c r="K383" s="25"/>
      <c r="L383" s="25"/>
      <c r="M383" s="25"/>
      <c r="N383" s="308"/>
      <c r="O383" s="25"/>
      <c r="P383" s="25"/>
      <c r="Q383" s="25"/>
      <c r="R383" s="25"/>
      <c r="S383" s="25"/>
      <c r="T383" s="25"/>
      <c r="U383" s="25"/>
      <c r="V383" s="25"/>
      <c r="W383" s="25"/>
      <c r="X383" s="25"/>
      <c r="Y383" s="25"/>
      <c r="Z383" s="27"/>
      <c r="AA383" s="27"/>
      <c r="AB383" s="27"/>
      <c r="AC383" s="27"/>
      <c r="AD383" s="27"/>
      <c r="AE383" s="27"/>
      <c r="AF383" s="27"/>
      <c r="AG383" s="27"/>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138"/>
      <c r="BL383" s="25"/>
      <c r="BM383" s="25"/>
      <c r="BN383" s="25"/>
      <c r="BO383" s="25"/>
      <c r="BP383" s="25"/>
      <c r="BQ383" s="25"/>
      <c r="BR383" s="25"/>
      <c r="BS383" s="25"/>
    </row>
    <row r="384" spans="2:71" ht="33.75" customHeight="1">
      <c r="B384" s="25"/>
      <c r="C384" s="26"/>
      <c r="D384" s="25"/>
      <c r="E384" s="138"/>
      <c r="F384" s="25"/>
      <c r="G384" s="25"/>
      <c r="H384" s="25"/>
      <c r="I384" s="25"/>
      <c r="J384" s="25"/>
      <c r="K384" s="25"/>
      <c r="L384" s="25"/>
      <c r="M384" s="25"/>
      <c r="N384" s="308"/>
      <c r="O384" s="25"/>
      <c r="P384" s="25"/>
      <c r="Q384" s="25"/>
      <c r="R384" s="25"/>
      <c r="S384" s="25"/>
      <c r="T384" s="25"/>
      <c r="U384" s="25"/>
      <c r="V384" s="25"/>
      <c r="W384" s="25"/>
      <c r="X384" s="25"/>
      <c r="Y384" s="25"/>
      <c r="Z384" s="27"/>
      <c r="AA384" s="27"/>
      <c r="AB384" s="27"/>
      <c r="AC384" s="27"/>
      <c r="AD384" s="27"/>
      <c r="AE384" s="27"/>
      <c r="AF384" s="27"/>
      <c r="AG384" s="27"/>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138"/>
      <c r="BL384" s="25"/>
      <c r="BM384" s="25"/>
      <c r="BN384" s="25"/>
      <c r="BO384" s="25"/>
      <c r="BP384" s="25"/>
      <c r="BQ384" s="25"/>
      <c r="BR384" s="25"/>
      <c r="BS384" s="25"/>
    </row>
    <row r="385" spans="2:71" ht="33.75" customHeight="1">
      <c r="B385" s="25"/>
      <c r="C385" s="26"/>
      <c r="D385" s="25"/>
      <c r="E385" s="138"/>
      <c r="F385" s="25"/>
      <c r="G385" s="25"/>
      <c r="H385" s="25"/>
      <c r="I385" s="25"/>
      <c r="J385" s="25"/>
      <c r="K385" s="25"/>
      <c r="L385" s="25"/>
      <c r="M385" s="25"/>
      <c r="N385" s="308"/>
      <c r="O385" s="25"/>
      <c r="P385" s="25"/>
      <c r="Q385" s="25"/>
      <c r="R385" s="25"/>
      <c r="S385" s="25"/>
      <c r="T385" s="25"/>
      <c r="U385" s="25"/>
      <c r="V385" s="25"/>
      <c r="W385" s="25"/>
      <c r="X385" s="25"/>
      <c r="Y385" s="25"/>
      <c r="Z385" s="27"/>
      <c r="AA385" s="27"/>
      <c r="AB385" s="27"/>
      <c r="AC385" s="27"/>
      <c r="AD385" s="27"/>
      <c r="AE385" s="27"/>
      <c r="AF385" s="27"/>
      <c r="AG385" s="27"/>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138"/>
      <c r="BL385" s="25"/>
      <c r="BM385" s="25"/>
      <c r="BN385" s="25"/>
      <c r="BO385" s="25"/>
      <c r="BP385" s="25"/>
      <c r="BQ385" s="25"/>
      <c r="BR385" s="25"/>
      <c r="BS385" s="25"/>
    </row>
    <row r="386" spans="2:71" ht="33.75" customHeight="1">
      <c r="B386" s="25"/>
      <c r="C386" s="26"/>
      <c r="D386" s="25"/>
      <c r="E386" s="138"/>
      <c r="F386" s="25"/>
      <c r="G386" s="25"/>
      <c r="H386" s="25"/>
      <c r="I386" s="25"/>
      <c r="J386" s="25"/>
      <c r="K386" s="25"/>
      <c r="L386" s="25"/>
      <c r="M386" s="25"/>
      <c r="N386" s="308"/>
      <c r="O386" s="25"/>
      <c r="P386" s="25"/>
      <c r="Q386" s="25"/>
      <c r="R386" s="25"/>
      <c r="S386" s="25"/>
      <c r="T386" s="25"/>
      <c r="U386" s="25"/>
      <c r="V386" s="25"/>
      <c r="W386" s="25"/>
      <c r="X386" s="25"/>
      <c r="Y386" s="25"/>
      <c r="Z386" s="27"/>
      <c r="AA386" s="27"/>
      <c r="AB386" s="27"/>
      <c r="AC386" s="27"/>
      <c r="AD386" s="27"/>
      <c r="AE386" s="27"/>
      <c r="AF386" s="27"/>
      <c r="AG386" s="27"/>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138"/>
      <c r="BL386" s="25"/>
      <c r="BM386" s="25"/>
      <c r="BN386" s="25"/>
      <c r="BO386" s="25"/>
      <c r="BP386" s="25"/>
      <c r="BQ386" s="25"/>
      <c r="BR386" s="25"/>
      <c r="BS386" s="25"/>
    </row>
    <row r="387" spans="2:71" ht="33.75" customHeight="1">
      <c r="B387" s="25"/>
      <c r="C387" s="26"/>
      <c r="D387" s="25"/>
      <c r="E387" s="138"/>
      <c r="F387" s="25"/>
      <c r="G387" s="25"/>
      <c r="H387" s="25"/>
      <c r="I387" s="25"/>
      <c r="J387" s="25"/>
      <c r="K387" s="25"/>
      <c r="L387" s="25"/>
      <c r="M387" s="25"/>
      <c r="N387" s="308"/>
      <c r="O387" s="25"/>
      <c r="P387" s="25"/>
      <c r="Q387" s="25"/>
      <c r="R387" s="25"/>
      <c r="S387" s="25"/>
      <c r="T387" s="25"/>
      <c r="U387" s="25"/>
      <c r="V387" s="25"/>
      <c r="W387" s="25"/>
      <c r="X387" s="25"/>
      <c r="Y387" s="25"/>
      <c r="Z387" s="27"/>
      <c r="AA387" s="27"/>
      <c r="AB387" s="27"/>
      <c r="AC387" s="27"/>
      <c r="AD387" s="27"/>
      <c r="AE387" s="27"/>
      <c r="AF387" s="27"/>
      <c r="AG387" s="27"/>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138"/>
      <c r="BL387" s="25"/>
      <c r="BM387" s="25"/>
      <c r="BN387" s="25"/>
      <c r="BO387" s="25"/>
      <c r="BP387" s="25"/>
      <c r="BQ387" s="25"/>
      <c r="BR387" s="25"/>
      <c r="BS387" s="25"/>
    </row>
    <row r="388" spans="2:71" ht="33.75" customHeight="1">
      <c r="B388" s="25"/>
      <c r="C388" s="26"/>
      <c r="D388" s="25"/>
      <c r="E388" s="138"/>
      <c r="F388" s="25"/>
      <c r="G388" s="25"/>
      <c r="H388" s="25"/>
      <c r="I388" s="25"/>
      <c r="J388" s="25"/>
      <c r="K388" s="25"/>
      <c r="L388" s="25"/>
      <c r="M388" s="25"/>
      <c r="N388" s="308"/>
      <c r="O388" s="25"/>
      <c r="P388" s="25"/>
      <c r="Q388" s="25"/>
      <c r="R388" s="25"/>
      <c r="S388" s="25"/>
      <c r="T388" s="25"/>
      <c r="U388" s="25"/>
      <c r="V388" s="25"/>
      <c r="W388" s="25"/>
      <c r="X388" s="25"/>
      <c r="Y388" s="25"/>
      <c r="Z388" s="27"/>
      <c r="AA388" s="27"/>
      <c r="AB388" s="27"/>
      <c r="AC388" s="27"/>
      <c r="AD388" s="27"/>
      <c r="AE388" s="27"/>
      <c r="AF388" s="27"/>
      <c r="AG388" s="27"/>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138"/>
      <c r="BL388" s="25"/>
      <c r="BM388" s="25"/>
      <c r="BN388" s="25"/>
      <c r="BO388" s="25"/>
      <c r="BP388" s="25"/>
      <c r="BQ388" s="25"/>
      <c r="BR388" s="25"/>
      <c r="BS388" s="25"/>
    </row>
    <row r="389" spans="2:71" ht="33.75" customHeight="1">
      <c r="B389" s="25"/>
      <c r="C389" s="26"/>
      <c r="D389" s="25"/>
      <c r="E389" s="138"/>
      <c r="F389" s="25"/>
      <c r="G389" s="25"/>
      <c r="H389" s="25"/>
      <c r="I389" s="25"/>
      <c r="J389" s="25"/>
      <c r="K389" s="25"/>
      <c r="L389" s="25"/>
      <c r="M389" s="25"/>
      <c r="N389" s="308"/>
      <c r="O389" s="25"/>
      <c r="P389" s="25"/>
      <c r="Q389" s="25"/>
      <c r="R389" s="25"/>
      <c r="S389" s="25"/>
      <c r="T389" s="25"/>
      <c r="U389" s="25"/>
      <c r="V389" s="25"/>
      <c r="W389" s="25"/>
      <c r="X389" s="25"/>
      <c r="Y389" s="25"/>
      <c r="Z389" s="27"/>
      <c r="AA389" s="27"/>
      <c r="AB389" s="27"/>
      <c r="AC389" s="27"/>
      <c r="AD389" s="27"/>
      <c r="AE389" s="27"/>
      <c r="AF389" s="27"/>
      <c r="AG389" s="27"/>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138"/>
      <c r="BL389" s="25"/>
      <c r="BM389" s="25"/>
      <c r="BN389" s="25"/>
      <c r="BO389" s="25"/>
      <c r="BP389" s="25"/>
      <c r="BQ389" s="25"/>
      <c r="BR389" s="25"/>
      <c r="BS389" s="25"/>
    </row>
    <row r="390" spans="2:71" ht="33.75" customHeight="1">
      <c r="B390" s="25"/>
      <c r="C390" s="26"/>
      <c r="D390" s="25"/>
      <c r="E390" s="138"/>
      <c r="F390" s="25"/>
      <c r="G390" s="25"/>
      <c r="H390" s="25"/>
      <c r="I390" s="25"/>
      <c r="J390" s="25"/>
      <c r="K390" s="25"/>
      <c r="L390" s="25"/>
      <c r="M390" s="25"/>
      <c r="N390" s="308"/>
      <c r="O390" s="25"/>
      <c r="P390" s="25"/>
      <c r="Q390" s="25"/>
      <c r="R390" s="25"/>
      <c r="S390" s="25"/>
      <c r="T390" s="25"/>
      <c r="U390" s="25"/>
      <c r="V390" s="25"/>
      <c r="W390" s="25"/>
      <c r="X390" s="25"/>
      <c r="Y390" s="25"/>
      <c r="Z390" s="27"/>
      <c r="AA390" s="27"/>
      <c r="AB390" s="27"/>
      <c r="AC390" s="27"/>
      <c r="AD390" s="27"/>
      <c r="AE390" s="27"/>
      <c r="AF390" s="27"/>
      <c r="AG390" s="27"/>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138"/>
      <c r="BL390" s="25"/>
      <c r="BM390" s="25"/>
      <c r="BN390" s="25"/>
      <c r="BO390" s="25"/>
      <c r="BP390" s="25"/>
      <c r="BQ390" s="25"/>
      <c r="BR390" s="25"/>
      <c r="BS390" s="25"/>
    </row>
    <row r="391" spans="2:71" ht="33.75" customHeight="1">
      <c r="B391" s="25"/>
      <c r="C391" s="26"/>
      <c r="D391" s="25"/>
      <c r="E391" s="138"/>
      <c r="F391" s="25"/>
      <c r="G391" s="25"/>
      <c r="H391" s="25"/>
      <c r="I391" s="25"/>
      <c r="J391" s="25"/>
      <c r="K391" s="25"/>
      <c r="L391" s="25"/>
      <c r="M391" s="25"/>
      <c r="N391" s="308"/>
      <c r="O391" s="25"/>
      <c r="P391" s="25"/>
      <c r="Q391" s="25"/>
      <c r="R391" s="25"/>
      <c r="S391" s="25"/>
      <c r="T391" s="25"/>
      <c r="U391" s="25"/>
      <c r="V391" s="25"/>
      <c r="W391" s="25"/>
      <c r="X391" s="25"/>
      <c r="Y391" s="25"/>
      <c r="Z391" s="27"/>
      <c r="AA391" s="27"/>
      <c r="AB391" s="27"/>
      <c r="AC391" s="27"/>
      <c r="AD391" s="27"/>
      <c r="AE391" s="27"/>
      <c r="AF391" s="27"/>
      <c r="AG391" s="27"/>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138"/>
      <c r="BL391" s="25"/>
      <c r="BM391" s="25"/>
      <c r="BN391" s="25"/>
      <c r="BO391" s="25"/>
      <c r="BP391" s="25"/>
      <c r="BQ391" s="25"/>
      <c r="BR391" s="25"/>
      <c r="BS391" s="25"/>
    </row>
    <row r="392" spans="2:71" ht="33.75" customHeight="1">
      <c r="B392" s="25"/>
      <c r="C392" s="26"/>
      <c r="D392" s="25"/>
      <c r="E392" s="138"/>
      <c r="F392" s="25"/>
      <c r="G392" s="25"/>
      <c r="H392" s="25"/>
      <c r="I392" s="25"/>
      <c r="J392" s="25"/>
      <c r="K392" s="25"/>
      <c r="L392" s="25"/>
      <c r="M392" s="25"/>
      <c r="N392" s="308"/>
      <c r="O392" s="25"/>
      <c r="P392" s="25"/>
      <c r="Q392" s="25"/>
      <c r="R392" s="25"/>
      <c r="S392" s="25"/>
      <c r="T392" s="25"/>
      <c r="U392" s="25"/>
      <c r="V392" s="25"/>
      <c r="W392" s="25"/>
      <c r="X392" s="25"/>
      <c r="Y392" s="25"/>
      <c r="Z392" s="27"/>
      <c r="AA392" s="27"/>
      <c r="AB392" s="27"/>
      <c r="AC392" s="27"/>
      <c r="AD392" s="27"/>
      <c r="AE392" s="27"/>
      <c r="AF392" s="27"/>
      <c r="AG392" s="27"/>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138"/>
      <c r="BL392" s="25"/>
      <c r="BM392" s="25"/>
      <c r="BN392" s="25"/>
      <c r="BO392" s="25"/>
      <c r="BP392" s="25"/>
      <c r="BQ392" s="25"/>
      <c r="BR392" s="25"/>
      <c r="BS392" s="25"/>
    </row>
    <row r="393" spans="2:71" ht="33.75" customHeight="1">
      <c r="B393" s="25"/>
      <c r="C393" s="26"/>
      <c r="D393" s="25"/>
      <c r="E393" s="138"/>
      <c r="F393" s="25"/>
      <c r="G393" s="25"/>
      <c r="H393" s="25"/>
      <c r="I393" s="25"/>
      <c r="J393" s="25"/>
      <c r="K393" s="25"/>
      <c r="L393" s="25"/>
      <c r="M393" s="25"/>
      <c r="N393" s="308"/>
      <c r="O393" s="25"/>
      <c r="P393" s="25"/>
      <c r="Q393" s="25"/>
      <c r="R393" s="25"/>
      <c r="S393" s="25"/>
      <c r="T393" s="25"/>
      <c r="U393" s="25"/>
      <c r="V393" s="25"/>
      <c r="W393" s="25"/>
      <c r="X393" s="25"/>
      <c r="Y393" s="25"/>
      <c r="Z393" s="27"/>
      <c r="AA393" s="27"/>
      <c r="AB393" s="27"/>
      <c r="AC393" s="27"/>
      <c r="AD393" s="27"/>
      <c r="AE393" s="27"/>
      <c r="AF393" s="27"/>
      <c r="AG393" s="27"/>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138"/>
      <c r="BL393" s="25"/>
      <c r="BM393" s="25"/>
      <c r="BN393" s="25"/>
      <c r="BO393" s="25"/>
      <c r="BP393" s="25"/>
      <c r="BQ393" s="25"/>
      <c r="BR393" s="25"/>
      <c r="BS393" s="25"/>
    </row>
    <row r="394" spans="2:71" ht="33.75" customHeight="1">
      <c r="B394" s="25"/>
      <c r="C394" s="26"/>
      <c r="D394" s="25"/>
      <c r="E394" s="138"/>
      <c r="F394" s="25"/>
      <c r="G394" s="25"/>
      <c r="H394" s="25"/>
      <c r="I394" s="25"/>
      <c r="J394" s="25"/>
      <c r="K394" s="25"/>
      <c r="L394" s="25"/>
      <c r="M394" s="25"/>
      <c r="N394" s="308"/>
      <c r="O394" s="25"/>
      <c r="P394" s="25"/>
      <c r="Q394" s="25"/>
      <c r="R394" s="25"/>
      <c r="S394" s="25"/>
      <c r="T394" s="25"/>
      <c r="U394" s="25"/>
      <c r="V394" s="25"/>
      <c r="W394" s="25"/>
      <c r="X394" s="25"/>
      <c r="Y394" s="25"/>
      <c r="Z394" s="27"/>
      <c r="AA394" s="27"/>
      <c r="AB394" s="27"/>
      <c r="AC394" s="27"/>
      <c r="AD394" s="27"/>
      <c r="AE394" s="27"/>
      <c r="AF394" s="27"/>
      <c r="AG394" s="27"/>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138"/>
      <c r="BL394" s="25"/>
      <c r="BM394" s="25"/>
      <c r="BN394" s="25"/>
      <c r="BO394" s="25"/>
      <c r="BP394" s="25"/>
      <c r="BQ394" s="25"/>
      <c r="BR394" s="25"/>
      <c r="BS394" s="25"/>
    </row>
    <row r="395" spans="2:71" ht="33.75" customHeight="1">
      <c r="B395" s="25"/>
      <c r="C395" s="26"/>
      <c r="D395" s="25"/>
      <c r="E395" s="138"/>
      <c r="F395" s="25"/>
      <c r="G395" s="25"/>
      <c r="H395" s="25"/>
      <c r="I395" s="25"/>
      <c r="J395" s="25"/>
      <c r="K395" s="25"/>
      <c r="L395" s="25"/>
      <c r="M395" s="25"/>
      <c r="N395" s="308"/>
      <c r="O395" s="25"/>
      <c r="P395" s="25"/>
      <c r="Q395" s="25"/>
      <c r="R395" s="25"/>
      <c r="S395" s="25"/>
      <c r="T395" s="25"/>
      <c r="U395" s="25"/>
      <c r="V395" s="25"/>
      <c r="W395" s="25"/>
      <c r="X395" s="25"/>
      <c r="Y395" s="25"/>
      <c r="Z395" s="27"/>
      <c r="AA395" s="27"/>
      <c r="AB395" s="27"/>
      <c r="AC395" s="27"/>
      <c r="AD395" s="27"/>
      <c r="AE395" s="27"/>
      <c r="AF395" s="27"/>
      <c r="AG395" s="27"/>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138"/>
      <c r="BL395" s="25"/>
      <c r="BM395" s="25"/>
      <c r="BN395" s="25"/>
      <c r="BO395" s="25"/>
      <c r="BP395" s="25"/>
      <c r="BQ395" s="25"/>
      <c r="BR395" s="25"/>
      <c r="BS395" s="25"/>
    </row>
    <row r="396" spans="2:71" ht="33.75" customHeight="1">
      <c r="B396" s="25"/>
      <c r="C396" s="26"/>
      <c r="D396" s="25"/>
      <c r="E396" s="138"/>
      <c r="F396" s="25"/>
      <c r="G396" s="25"/>
      <c r="H396" s="25"/>
      <c r="I396" s="25"/>
      <c r="J396" s="25"/>
      <c r="K396" s="25"/>
      <c r="L396" s="25"/>
      <c r="M396" s="25"/>
      <c r="N396" s="308"/>
      <c r="O396" s="25"/>
      <c r="P396" s="25"/>
      <c r="Q396" s="25"/>
      <c r="R396" s="25"/>
      <c r="S396" s="25"/>
      <c r="T396" s="25"/>
      <c r="U396" s="25"/>
      <c r="V396" s="25"/>
      <c r="W396" s="25"/>
      <c r="X396" s="25"/>
      <c r="Y396" s="25"/>
      <c r="Z396" s="27"/>
      <c r="AA396" s="27"/>
      <c r="AB396" s="27"/>
      <c r="AC396" s="27"/>
      <c r="AD396" s="27"/>
      <c r="AE396" s="27"/>
      <c r="AF396" s="27"/>
      <c r="AG396" s="27"/>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138"/>
      <c r="BL396" s="25"/>
      <c r="BM396" s="25"/>
      <c r="BN396" s="25"/>
      <c r="BO396" s="25"/>
      <c r="BP396" s="25"/>
      <c r="BQ396" s="25"/>
      <c r="BR396" s="25"/>
      <c r="BS396" s="25"/>
    </row>
  </sheetData>
  <sheetProtection formatCells="0" formatColumns="0" formatRows="0" insertColumns="0" insertRows="0" deleteColumns="0" deleteRows="0"/>
  <mergeCells count="59">
    <mergeCell ref="AA8:AA9"/>
    <mergeCell ref="U8:U9"/>
    <mergeCell ref="V8:V9"/>
    <mergeCell ref="W8:W9"/>
    <mergeCell ref="X8:X9"/>
    <mergeCell ref="Z8:Z9"/>
    <mergeCell ref="Y8:Y9"/>
    <mergeCell ref="BT7:BT9"/>
    <mergeCell ref="AG8:AG9"/>
    <mergeCell ref="AB8:AB9"/>
    <mergeCell ref="AE8:AE9"/>
    <mergeCell ref="AF8:AF9"/>
    <mergeCell ref="BK7:BK9"/>
    <mergeCell ref="BB8:BE8"/>
    <mergeCell ref="BF8:BI8"/>
    <mergeCell ref="BP7:BS7"/>
    <mergeCell ref="BP8:BQ8"/>
    <mergeCell ref="BR8:BS8"/>
    <mergeCell ref="BN8:BO8"/>
    <mergeCell ref="BL7:BO7"/>
    <mergeCell ref="BL8:BM8"/>
    <mergeCell ref="AX8:BA8"/>
    <mergeCell ref="AH8:AK8"/>
    <mergeCell ref="B35:B37"/>
    <mergeCell ref="B26:B28"/>
    <mergeCell ref="B29:B31"/>
    <mergeCell ref="B32:B34"/>
    <mergeCell ref="F7:F9"/>
    <mergeCell ref="B7:B9"/>
    <mergeCell ref="C7:C9"/>
    <mergeCell ref="E7:E9"/>
    <mergeCell ref="B16:B18"/>
    <mergeCell ref="C16:C18"/>
    <mergeCell ref="B23:B25"/>
    <mergeCell ref="B10:B15"/>
    <mergeCell ref="C10:C15"/>
    <mergeCell ref="D7:D9"/>
    <mergeCell ref="T8:T9"/>
    <mergeCell ref="S8:S9"/>
    <mergeCell ref="R8:R9"/>
    <mergeCell ref="O8:O9"/>
    <mergeCell ref="N8:N9"/>
    <mergeCell ref="I8:I9"/>
    <mergeCell ref="G8:G9"/>
    <mergeCell ref="H8:H9"/>
    <mergeCell ref="M8:M9"/>
    <mergeCell ref="L8:L9"/>
    <mergeCell ref="K8:K9"/>
    <mergeCell ref="J8:J9"/>
    <mergeCell ref="AC8:AC9"/>
    <mergeCell ref="AD8:AD9"/>
    <mergeCell ref="AL8:AO8"/>
    <mergeCell ref="AP8:AS8"/>
    <mergeCell ref="AT8:AW8"/>
    <mergeCell ref="BL19:BM19"/>
    <mergeCell ref="BP19:BQ19"/>
    <mergeCell ref="BT10:BT15"/>
    <mergeCell ref="BT16:BT18"/>
    <mergeCell ref="BF19:BG19"/>
  </mergeCells>
  <dataValidations xWindow="820" yWindow="563" count="56">
    <dataValidation type="textLength" allowBlank="1" showInputMessage="1" showErrorMessage="1" sqref="C23:C25 B26 B29:B37">
      <formula1>1</formula1>
      <formula2>2000</formula2>
    </dataValidation>
    <dataValidation allowBlank="1" showInputMessage="1" showErrorMessage="1" prompt="Adicione o elimine columnas conforme al número de cortes de seguimiento establecidos. Se debe reportar el seguimiento dos veces por año (30 de junio -  31 de diciembre)._x000a__x000a_Asegúrese de aplicar y copiar la fórmula para cada una de las acciones establecidas." sqref="BL7:BL8 BN8 BP7:BP8 BR8"/>
    <dataValidation allowBlank="1" showInputMessage="1" showErrorMessage="1" prompt="1. Escriba el valor de los recursos y las fuentes para la ejecución de las acciones._x000a_2. Tenga en cuenta que una acción puede ser financiada por varias fuentes._x000a_3. Adicione o elimine las columnas necesarias, teniendo en cuenta el número de vigencias._x000a_" sqref="AH7"/>
    <dataValidation allowBlank="1" showInputMessage="1" showErrorMessage="1" prompt="Totalice el costo de las acciones al finalizar la vigencia del documento CONPES." sqref="AG8"/>
    <dataValidation allowBlank="1" showInputMessage="1" showErrorMessage="1" prompt="Escriba el nombre del indicador.  Este debe reflejar con toda presición la propiedad que se pretende medir, y debe ser coherente con la fórmula de medición._x000a__x000a_No se deben formular varios indicadores para una misma acción." sqref="N8"/>
    <dataValidation allowBlank="1" showInputMessage="1" showErrorMessage="1" prompt="Escriba la fecha de finalización de la acción._x000a__x000a_Formato DD/MM/AAAA." sqref="L8"/>
    <dataValidation allowBlank="1" showInputMessage="1" showErrorMessage="1" prompt="Escriba la fecha de inicio de la acción._x000a__x000a_Formato DD/MM/AAAA." sqref="K8"/>
    <dataValidation allowBlank="1" showInputMessage="1" showErrorMessage="1" prompt="Escriba el correo electrónico de la persona responsable de reportar la ejecución de la acción." sqref="J8"/>
    <dataValidation allowBlank="1" showInputMessage="1" showErrorMessage="1" prompt="Escriba el nombre de la Dirección, Subdirección, Grupo o Unidad encargada de la ejecución de la acción._x000a__x000a_Utilice nombres completos y no siglas." sqref="H8"/>
    <dataValidation allowBlank="1" showInputMessage="1" showErrorMessage="1" prompt="Escriba la entidad responsable de la ejecución de la acción. Utilice nombres completos y no siglas." sqref="G8"/>
    <dataValidation allowBlank="1" showInputMessage="1" showErrorMessage="1" prompt="Escriba los recursos asignados para cada vigencia" sqref="BB12:BC12 AX12:AY12 AT12:AU12 AP12:AQ12 BF12:BG12 AY11 AQ11 AU11 BC11 AM11:AM12 AL18:AM18 AQ18 AY18 BB15:BB17 AI12:AK12 BG11 AN10:AN18 AU18 AL15:AL16 AP15:AQ15 AT15:AU15 AP16:AP18 AR10:AR18 AQ16 AT16:AT18 AV10:AV18 AU16 AX15:AX18 AZ10:AZ18 AY15:AY16 BF15:BF17 BD10:BD18 BC15:BC16 BG15:BG16 BH10:BH18"/>
    <dataValidation allowBlank="1" showInputMessage="1" showErrorMessage="1" prompt="Total costo acción Ni -Total recurso asignado acción Ni." sqref="AI20:AK20 AQ20:AS20 AU20 AM20:AO20 AW20 AY20:BA20 BC20:BE20 BG20"/>
    <dataValidation allowBlank="1" showInputMessage="1" showErrorMessage="1" prompt="El balance cualitativo corresponde a las instrucciones indicadas en esta sección para cada uno de los cortes establecidos en el documento CONPES." sqref="B22"/>
    <dataValidation allowBlank="1" showInputMessage="1" showErrorMessage="1" prompt="En caso de cambios en los responsables de la ejecución, por favor actualizar la información con la del nuevo responsable." sqref="G7"/>
    <dataValidation allowBlank="1" showInputMessage="1" showErrorMessage="1" prompt="El avance del indicador de las acciones para cada corte se calcula con la formula descrita en las instrucciones (Paso 3, literal a)._x000a__x000a_Asegúrese de aplicar correctamente la fórmula, incluyendo todas las acciones que fueron formuladas en el documento._x000a_ " sqref="BL19:BM19 BP19:BQ19"/>
    <dataValidation allowBlank="1" showInputMessage="1" showErrorMessage="1" prompt="Escriba el nombre completo de la persona responsable de reportar la ejecución de la acción." sqref="I8"/>
    <dataValidation allowBlank="1" showInputMessage="1" showErrorMessage="1" prompt="Defina el período de tiempo en el que la acción será ejecutada." sqref="K7:L7"/>
    <dataValidation allowBlank="1" showInputMessage="1" showErrorMessage="1" prompt="Escriba la fecha de aprobación del Documento CONPES que se encuentra en el documento publicado (instrucciones PAS. Paso 1. Datos básicos)._x000a__x000a_Formato DD/MM/AAAA." sqref="I4:J4"/>
    <dataValidation allowBlank="1" showInputMessage="1" showErrorMessage="1" prompt="Para una correcta formulación de indicadores por favor consulte la Guía metodológica para el seguimiento y la evaluación de políticas públicas (2014), elaborada por la DSEPP, que se encuentra en el siguiente enlace: https://sinergia.dnp.gov.co/_x000a__x000a_" sqref="M7:Y7"/>
    <dataValidation allowBlank="1" showInputMessage="1" showErrorMessage="1" prompt="Actualice la numeración de las acciones de acuerdo al número de objetivos y acciones formuladas en el documento CONPES._x000a__x000a_La actualización corresponde sólo al número de la acción, por ejemplo &quot;Acción 1.1&quot;." sqref="D10:E11 D16:E16 D13:E14 BK10:BK18 E15"/>
    <dataValidation allowBlank="1" showInputMessage="1" showErrorMessage="1" prompt="Escriba el valor y el año de la línea base de los indicadores que tienen disponibles dicha información. Recuerde que la línea base debe estar expresada en la misma unidad de la meta." sqref="P8:Q8"/>
    <dataValidation allowBlank="1" showInputMessage="1" showErrorMessage="1" prompt="Escriba el avance acumulado del indicador para cada acción formulada. _x000a__x000a_El valor del avance debe estar en la misma unidad de la meta y ser consistente con la fórmula de cálculo del indicador._x000a__x000a_" sqref="BL9 BP9"/>
    <dataValidation allowBlank="1" showInputMessage="1" showErrorMessage="1" prompt="El avance porcentual de las acciones se calcula con respecto a las metas determinadas para cada vigencia. _x000a__x000a_No modifique las fórmulas y asegúrese de aplicarlas correctamente en todas las filas (acciones) y columnas (cortes)." sqref="BM9 BQ9"/>
    <dataValidation allowBlank="1" showInputMessage="1" showErrorMessage="1" prompt="El avance porcentual financiero se calcula con respecto a los recursos asignados para la acción en cada vigencia._x000a__x000a_No modifique las fórmulas y asegúrese de aplicarlas correctamente en todas las filas (acciones) y columnas (cortes)." sqref="BO9 BS9"/>
    <dataValidation allowBlank="1" showInputMessage="1" showErrorMessage="1" prompt="Escriba el avance acumulado financiero para cada acción formulada (recursos ejecutados en desarrollo de la acción). _x000a__x000a_" sqref="BN9 BR9"/>
    <dataValidation allowBlank="1" showInputMessage="1" showErrorMessage="1" prompt="Total recurso asignado acción Ni - Total costo acción Ni" sqref="AH20 AL20 AP20 AT20 AX20 BB20 BF20 BJ20"/>
    <dataValidation allowBlank="1" showInputMessage="1" showErrorMessage="1" prompt="Total recurso asignado acción Ni - Total costo acción Ni_x000a_" sqref="AV20"/>
    <dataValidation allowBlank="1" showInputMessage="1" showErrorMessage="1" prompt="Porcentaje de cumplimiento del objetivo general: Realice una sumatoria del porcentaje de cumplimiento de los objetivos específicos." sqref="BT20"/>
    <dataValidation allowBlank="1" showInputMessage="1" showErrorMessage="1" prompt="Efectúe la diferencia entre los costos de las acciones y los recursos asignados para cada vigencia y para el agregado de las vigencias." sqref="B20"/>
    <dataValidation allowBlank="1" showInputMessage="1" showErrorMessage="1" prompt="Recursos ejecutados (acumulados) en millones de pesos._x000a__x000a_ " sqref="BN19 BR19"/>
    <dataValidation allowBlank="1" showInputMessage="1" showErrorMessage="1" prompt="El porcentaje de avance financiero para cada corte se calcula con la formula descrita en las instrucciones (Paso 3, literal b)._x000a__x000a_Asegúrese de aplicar correctamente la fórmula, incluyendo todas las acciones que fueron formuladas en el documento._x000a_ " sqref="BO19"/>
    <dataValidation allowBlank="1" showInputMessage="1" showErrorMessage="1" prompt="El porcentaje de avance financiero para cada corte se calcula con la formula descrita en las instrucciones (Paso 3, literal b)._x000a__x000a_Asegúrese de aplicar correctamente la fórmula, incluyendo todas las acciones que fueron formuladas en el documento." sqref="BS19"/>
    <dataValidation allowBlank="1" showInputMessage="1" showErrorMessage="1" prompt="Escriba el nombre del documento CONPES como fue aprobado en sesión CONPES (instrucciones PAS paso1. Datos básicos)." sqref="R3:Z3"/>
    <dataValidation allowBlank="1" showInputMessage="1" showErrorMessage="1" prompt="Escriba la fecha de actualización del Documento CONPES. Esta fecha debe actualizarse toda vez que se envíe una versión del PAS al Grupo CONPES (instrucciones PAS. Paso 1. Datos básicos). _x000a__x000a_Formato DD/MM/AAAA." sqref="N4:P4"/>
    <dataValidation allowBlank="1" showInputMessage="1" showErrorMessage="1" prompt="Escriba la(s) entidad(es) líder(es) del documento CONPES (instrucciones PAS. Paso 1. Datos básicos)." sqref="AD4"/>
    <dataValidation allowBlank="1" showInputMessage="1" showErrorMessage="1" prompt="De acuerdo a la fecha de aprobación se mostrata el año correspondiente a cada vigencia. " sqref="Z8:AF9 AH8 AL8:BJ8"/>
    <dataValidation allowBlank="1" showInputMessage="1" showErrorMessage="1" prompt="1. Totalice el costos de las acciones por vigencia._x000a_2. Totalice los recursos asignados de las acciones por vigencia." sqref="T19:X19 C19:R19"/>
    <dataValidation allowBlank="1" showInputMessage="1" showErrorMessage="1" prompt="Escriba la fórmula de cálculo del indicador, teniendo en cuenta las indicaciones de la DSEPP consignadas en su Guía Metodológica. " sqref="O8:O9"/>
    <dataValidation allowBlank="1" showInputMessage="1" showErrorMessage="1" prompt="El cálculo del % cumplimiento de objetivos específicos se calcula automaticamente con la fórmula descrita en las instrucciones (Paso 3 literal c)._x000a__x000a_Actualice la fórmula conforme al número de objetivos, acciones y corte de seguimiento._x000a__x000a_" sqref="BT7:BT9"/>
    <dataValidation allowBlank="1" showInputMessage="1" showErrorMessage="1" prompt="Escriba las acciones que componen cada objetivo de la siguiente forma:_x000a_1.1 Descripción de la accion._x000a__x000a_No se deben formular varias acciones en una misma fila._x000a__x000a_Cada acción debe tener un único indicador._x000a_" sqref="D7:D9"/>
    <dataValidation allowBlank="1" showInputMessage="1" showErrorMessage="1" prompt="Escriba los objetivos específicos del documento CONPES de la siguiente forma: _x000a_Objetivo 1: Descripción del objetivo 1._x000a_Objetivo 2: Descripción del objetivo 2._x000a__x000a_Tenga en cuenta que los objetivos también puede ser entendidos como ejes. " sqref="B7:B9"/>
    <dataValidation allowBlank="1" showInputMessage="1" showErrorMessage="1" prompt="1. Defina  en términos porcentuales la ponderación de cada objetivo de acuerdo a su nivel de importancia en el cumplimiento del objetivo general de la política._x000a_2. La suma de las ponderaciones de los objetivos debe ser igual al 100%." sqref="C7:C9 E7:E9"/>
    <dataValidation allowBlank="1" showInputMessage="1" showErrorMessage="1" prompt="Actualice las celdas &quot;Indicador&quot; y &quot;Financiero&quot; de cada acción para indicar el avance acumulado._x000a__x000a_Indicador se refiere al avance de la acción en terminos del indicador formulado._x000a__x000a_Financiero se refiere al avance en la ejecución de los recursos asignados." sqref="BK7:BK9"/>
    <dataValidation allowBlank="1" showInputMessage="1" showErrorMessage="1" prompt="Los indicadores de cumplimiento se clasifican en:_x000a_1. Indicadores de gestión._x000a_2. Indicadores de producto._x000a_3. Indicadores de resultado._x000a__x000a_Para mayor información consulte la Guía Metodológica de la DSEPP https://sinergia.dnp.gov.co/  _x000a_" sqref="M8:M9"/>
    <dataValidation allowBlank="1" showInputMessage="1" showErrorMessage="1" prompt="Escriba el valor de la meta para cada vigencia de forma acumulada. _x000a__x000a_Elimine o adicione columnas de acuerdo al tiempo de ejecución de la política._x000a__x000a_En los casos en los que el indicador cuenta con LB por favor adicione dicho valor a las metas definidas._x000a_" sqref="R8:Y9"/>
    <dataValidation allowBlank="1" showInputMessage="1" showErrorMessage="1" prompt="Ver pestaña &quot;instrucciones PAS&quot; paso 3. Adicione o elimine filas conforme al número de cortes establecidos. Responda las preguntas en maximo 750 caracteres.  _x000a_" sqref="B23:B25"/>
    <dataValidation allowBlank="1" showInputMessage="1" showErrorMessage="1" prompt="1. Escriba el costo de las acciones para cada vigencia._x000a_2. Escriba un estimativo cuando no tenga claridad del costeo de las acciones._x000a_3. Adicione o elimine las columnas necesarias, teniendo en cuenta el número de vigencias establecidas en el documento." sqref="Z7:AG7"/>
    <dataValidation allowBlank="1" showInputMessage="1" showErrorMessage="1" prompt="Escriba el número del documento CONPES, que fue asignado en el momento de la publicación (instrucciones PAS paso 1. Datos Básicos)." sqref="F4"/>
    <dataValidation allowBlank="1" showInputMessage="1" showErrorMessage="1" prompt="La sección de Plan de Acción debe diligenciarse en el momento de la elaboración del documento CONPES." sqref="C6:BJ6"/>
    <dataValidation allowBlank="1" showInputMessage="1" showErrorMessage="1" prompt="Escriba la fuente de financiamiento de la acción para cada vigencia." sqref="BB13:BC14 AX13:AY14 AT13:AU14 AP13:AQ14 BF13:BG14 AL12:AL14 AM13:AM14"/>
    <dataValidation type="whole" allowBlank="1" showInputMessage="1" showErrorMessage="1" sqref="AA11:AF11 Z10:AF10 AH10 AL10:AL11 AP10:AP11 AT10:AT11 AX10:AX11 BB10:BB11 BF10:BF11 R17:X17 AL17 AH17 Z12:AF18">
      <formula1>1</formula1>
      <formula2>1000000000</formula2>
    </dataValidation>
    <dataValidation allowBlank="1" showInputMessage="1" showErrorMessage="1" prompt="La sección de seguimiento a la ejecución de las acciones debe diligenciarse una vez el documento CONPES ha sido aprobado, y debe actualizarse de acuerdo a los cortes establecidos en el documento." sqref="BL6:BT6"/>
    <dataValidation type="textLength" allowBlank="1" showInputMessage="1" showErrorMessage="1" error="El número de carácteres debe estar entre 50 y 500. " prompt="_x000a_" sqref="AA5:BT5">
      <formula1>50</formula1>
      <formula2>500</formula2>
    </dataValidation>
    <dataValidation type="textLength" allowBlank="1" showInputMessage="1" showErrorMessage="1" sqref="C26:BI37 BK26:BT37">
      <formula1>0</formula1>
      <formula2>500</formula2>
    </dataValidation>
    <dataValidation type="date" allowBlank="1" showInputMessage="1" showErrorMessage="1" error="Escriba la fecha en formato DD/MM/AAAA" sqref="K10:L18">
      <formula1>36526</formula1>
      <formula2>55153</formula2>
    </dataValidation>
    <dataValidation allowBlank="1" showInputMessage="1" showErrorMessage="1" prompt="Actualice la fórmula conforme:_x000a_1) Al número de acciones de cada objetivo (adición de filas)_x000a_2) Al corte evaluado, ya que la fórmula está indicando el avance del objetivo 1 en el corte No.1" sqref="BT10 BT16"/>
  </dataValidations>
  <hyperlinks>
    <hyperlink ref="J14" r:id="rId1"/>
  </hyperlinks>
  <printOptions horizontalCentered="1" verticalCentered="1"/>
  <pageMargins left="0.31496062992125984" right="0.31496062992125984" top="0.35433070866141736" bottom="0.35433070866141736" header="0.31496062992125984" footer="0.31496062992125984"/>
  <pageSetup scale="47" orientation="landscape" r:id="rId2"/>
  <headerFooter>
    <oddFooter xml:space="preserve">&amp;LF-SDS-03 (VERSIÓN 8)&amp;C&amp;P&amp;RSubdirección Sectorial - Grupo CONPES </oddFooter>
  </headerFooter>
  <colBreaks count="2" manualBreakCount="2">
    <brk id="25" max="37" man="1"/>
    <brk id="62" max="1048575" man="1"/>
  </colBreaks>
  <ignoredErrors>
    <ignoredError sqref="BQ16 BP10:BS10 BS16 BS13 BQ13 BO13 BM13 AH20:AI20 AI19" unlockedFormula="1"/>
  </ignoredErrors>
  <drawing r:id="rId3"/>
  <extLst>
    <ext xmlns:x14="http://schemas.microsoft.com/office/spreadsheetml/2009/9/main" uri="{CCE6A557-97BC-4b89-ADB6-D9C93CAAB3DF}">
      <x14:dataValidations xmlns:xm="http://schemas.microsoft.com/office/excel/2006/main" xWindow="820" yWindow="563" count="3">
        <x14:dataValidation type="list" allowBlank="1" showInputMessage="1" showErrorMessage="1" prompt="Seleccione el nombre de la dirección técnica o grupo del DNP responsable de liderar el documento CONPES (instruccones PAS. Paso 1. Datos básicos). ">
          <x14:formula1>
            <xm:f>Desplegables!$A$10:$A$25</xm:f>
          </x14:formula1>
          <xm:sqref>AB4:AC4 AE4:AG4 W4</xm:sqref>
        </x14:dataValidation>
        <x14:dataValidation type="list" allowBlank="1" showInputMessage="1" showErrorMessage="1" prompt="Los indicadores de cumplimiento se clasifican en:_x000a_1. Indicadores de gestión._x000a_2. Indicadores de producto._x000a_3. Indicadores de resultado._x000a__x000a_">
          <x14:formula1>
            <xm:f>Desplegables!$A$3:$A$5</xm:f>
          </x14:formula1>
          <xm:sqref>M10:M14 M16:M18</xm:sqref>
        </x14:dataValidation>
        <x14:dataValidation type="list" allowBlank="1" showInputMessage="1" showErrorMessage="1" prompt="Los indicadores de cumplimiento se clasifican en:_x000a_1. Indicadores de gestión._x000a_2. Indicadores de producto._x000a_3. Indicadores de resultado._x000a__x000a_">
          <x14:formula1>
            <xm:f>'C:\Users\mariaceciliapertuz\Documents\Users\mariaceciliapertuz\Documents\H:\OECDGP\programacion\PG 2002\[PROG Gobi2002.xls]Desplegables'!#REF!</xm:f>
          </x14:formula1>
          <xm:sqref>M15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11"/>
  <sheetViews>
    <sheetView showGridLines="0" zoomScale="95" zoomScaleNormal="95" zoomScalePageLayoutView="95" workbookViewId="0">
      <selection activeCell="A6" sqref="A6"/>
    </sheetView>
  </sheetViews>
  <sheetFormatPr baseColWidth="10" defaultRowHeight="12.75"/>
  <cols>
    <col min="1" max="1" width="8.42578125" customWidth="1"/>
    <col min="2" max="2" width="27.7109375" customWidth="1"/>
    <col min="3" max="3" width="10.42578125" customWidth="1"/>
    <col min="4" max="4" width="7.28515625" customWidth="1"/>
  </cols>
  <sheetData>
    <row r="1" spans="2:25" ht="13.5" thickBot="1"/>
    <row r="2" spans="2:25" ht="20.25">
      <c r="B2" s="83" t="s">
        <v>130</v>
      </c>
      <c r="C2" s="82"/>
      <c r="D2" s="82"/>
      <c r="E2" s="82"/>
      <c r="F2" s="82"/>
      <c r="G2" s="82"/>
      <c r="H2" s="82"/>
      <c r="I2" s="82"/>
      <c r="J2" s="82"/>
      <c r="K2" s="82"/>
      <c r="L2" s="82"/>
      <c r="M2" s="82"/>
      <c r="N2" s="82"/>
      <c r="O2" s="82"/>
      <c r="P2" s="82"/>
      <c r="Q2" s="82"/>
      <c r="R2" s="82"/>
      <c r="S2" s="82"/>
      <c r="T2" s="82"/>
      <c r="U2" s="82"/>
      <c r="V2" s="82"/>
      <c r="W2" s="82"/>
      <c r="X2" s="82"/>
      <c r="Y2" s="84"/>
    </row>
    <row r="3" spans="2:25" ht="20.25">
      <c r="B3" s="96" t="s">
        <v>107</v>
      </c>
      <c r="C3" s="91"/>
      <c r="D3" s="91"/>
      <c r="E3" s="91"/>
      <c r="F3" s="91"/>
      <c r="G3" s="91"/>
      <c r="H3" s="91"/>
      <c r="I3" s="93"/>
      <c r="J3" s="92" t="s">
        <v>134</v>
      </c>
      <c r="K3" s="94"/>
      <c r="L3" s="94"/>
      <c r="M3" s="94"/>
      <c r="N3" s="94"/>
      <c r="O3" s="94"/>
      <c r="P3" s="94"/>
      <c r="Q3" s="94"/>
      <c r="R3" s="94"/>
      <c r="S3" s="94"/>
      <c r="T3" s="94"/>
      <c r="U3" s="94"/>
      <c r="V3" s="94"/>
      <c r="W3" s="94"/>
      <c r="X3" s="94"/>
      <c r="Y3" s="95"/>
    </row>
    <row r="4" spans="2:25" ht="36" customHeight="1">
      <c r="B4" s="265" t="s">
        <v>94</v>
      </c>
      <c r="C4" s="267" t="s">
        <v>115</v>
      </c>
      <c r="D4" s="263" t="s">
        <v>93</v>
      </c>
      <c r="E4" s="264"/>
      <c r="F4" s="269" t="s">
        <v>122</v>
      </c>
      <c r="G4" s="269" t="s">
        <v>123</v>
      </c>
      <c r="H4" s="269" t="s">
        <v>124</v>
      </c>
      <c r="I4" s="269" t="s">
        <v>125</v>
      </c>
      <c r="J4" s="69" t="s">
        <v>138</v>
      </c>
      <c r="K4" s="78"/>
      <c r="L4" s="69" t="s">
        <v>139</v>
      </c>
      <c r="M4" s="78"/>
      <c r="N4" s="69" t="s">
        <v>140</v>
      </c>
      <c r="O4" s="78"/>
      <c r="P4" s="69" t="s">
        <v>141</v>
      </c>
      <c r="Q4" s="78"/>
      <c r="R4" s="69" t="s">
        <v>142</v>
      </c>
      <c r="S4" s="78"/>
      <c r="T4" s="69" t="s">
        <v>143</v>
      </c>
      <c r="U4" s="78"/>
      <c r="V4" s="69" t="s">
        <v>144</v>
      </c>
      <c r="W4" s="78"/>
      <c r="X4" s="69" t="s">
        <v>145</v>
      </c>
      <c r="Y4" s="85"/>
    </row>
    <row r="5" spans="2:25" ht="24" customHeight="1">
      <c r="B5" s="266"/>
      <c r="C5" s="268"/>
      <c r="D5" s="58" t="s">
        <v>116</v>
      </c>
      <c r="E5" s="58" t="s">
        <v>112</v>
      </c>
      <c r="F5" s="270"/>
      <c r="G5" s="270"/>
      <c r="H5" s="270"/>
      <c r="I5" s="270"/>
      <c r="J5" s="81" t="s">
        <v>198</v>
      </c>
      <c r="K5" s="81" t="s">
        <v>126</v>
      </c>
      <c r="L5" s="81" t="s">
        <v>198</v>
      </c>
      <c r="M5" s="81" t="s">
        <v>126</v>
      </c>
      <c r="N5" s="81" t="s">
        <v>199</v>
      </c>
      <c r="O5" s="81" t="s">
        <v>127</v>
      </c>
      <c r="P5" s="81" t="s">
        <v>199</v>
      </c>
      <c r="Q5" s="81" t="s">
        <v>127</v>
      </c>
      <c r="R5" s="81" t="s">
        <v>200</v>
      </c>
      <c r="S5" s="81" t="s">
        <v>128</v>
      </c>
      <c r="T5" s="81" t="s">
        <v>200</v>
      </c>
      <c r="U5" s="81" t="s">
        <v>128</v>
      </c>
      <c r="V5" s="81" t="s">
        <v>201</v>
      </c>
      <c r="W5" s="81" t="s">
        <v>129</v>
      </c>
      <c r="X5" s="81" t="s">
        <v>201</v>
      </c>
      <c r="Y5" s="86" t="s">
        <v>129</v>
      </c>
    </row>
    <row r="6" spans="2:25" ht="24" customHeight="1">
      <c r="B6" s="55" t="s">
        <v>120</v>
      </c>
      <c r="C6" s="54"/>
      <c r="D6" s="59"/>
      <c r="E6" s="59"/>
      <c r="F6" s="59"/>
      <c r="G6" s="59"/>
      <c r="H6" s="59"/>
      <c r="I6" s="59"/>
      <c r="J6" s="15"/>
      <c r="K6" s="15"/>
      <c r="L6" s="15"/>
      <c r="M6" s="15"/>
      <c r="N6" s="15"/>
      <c r="O6" s="15"/>
      <c r="P6" s="15"/>
      <c r="Q6" s="15"/>
      <c r="R6" s="15"/>
      <c r="S6" s="15"/>
      <c r="T6" s="15"/>
      <c r="U6" s="15"/>
      <c r="V6" s="15"/>
      <c r="W6" s="15"/>
      <c r="X6" s="15"/>
      <c r="Y6" s="17"/>
    </row>
    <row r="7" spans="2:25" ht="24" customHeight="1">
      <c r="B7" s="55" t="s">
        <v>131</v>
      </c>
      <c r="C7" s="54"/>
      <c r="D7" s="59"/>
      <c r="E7" s="59"/>
      <c r="F7" s="59"/>
      <c r="G7" s="59"/>
      <c r="H7" s="59"/>
      <c r="I7" s="59"/>
      <c r="J7" s="15"/>
      <c r="K7" s="15"/>
      <c r="L7" s="15"/>
      <c r="M7" s="15"/>
      <c r="N7" s="15"/>
      <c r="O7" s="15"/>
      <c r="P7" s="15"/>
      <c r="Q7" s="15"/>
      <c r="R7" s="15"/>
      <c r="S7" s="15"/>
      <c r="T7" s="15"/>
      <c r="U7" s="15"/>
      <c r="V7" s="15"/>
      <c r="W7" s="15"/>
      <c r="X7" s="15"/>
      <c r="Y7" s="17"/>
    </row>
    <row r="8" spans="2:25" ht="24" customHeight="1">
      <c r="B8" s="55" t="s">
        <v>132</v>
      </c>
      <c r="C8" s="54"/>
      <c r="D8" s="59"/>
      <c r="E8" s="59"/>
      <c r="F8" s="59"/>
      <c r="G8" s="59"/>
      <c r="H8" s="59"/>
      <c r="I8" s="59"/>
      <c r="J8" s="15"/>
      <c r="K8" s="15"/>
      <c r="L8" s="15"/>
      <c r="M8" s="15"/>
      <c r="N8" s="15"/>
      <c r="O8" s="15"/>
      <c r="P8" s="15"/>
      <c r="Q8" s="15"/>
      <c r="R8" s="15"/>
      <c r="S8" s="15"/>
      <c r="T8" s="15"/>
      <c r="U8" s="15"/>
      <c r="V8" s="15"/>
      <c r="W8" s="15"/>
      <c r="X8" s="15"/>
      <c r="Y8" s="17"/>
    </row>
    <row r="9" spans="2:25" ht="24" customHeight="1" thickBot="1">
      <c r="B9" s="56" t="s">
        <v>133</v>
      </c>
      <c r="C9" s="57"/>
      <c r="D9" s="60"/>
      <c r="E9" s="60"/>
      <c r="F9" s="60"/>
      <c r="G9" s="60"/>
      <c r="H9" s="60"/>
      <c r="I9" s="60"/>
      <c r="J9" s="23"/>
      <c r="K9" s="23"/>
      <c r="L9" s="23"/>
      <c r="M9" s="23"/>
      <c r="N9" s="23"/>
      <c r="O9" s="23"/>
      <c r="P9" s="23"/>
      <c r="Q9" s="23"/>
      <c r="R9" s="23"/>
      <c r="S9" s="23"/>
      <c r="T9" s="23"/>
      <c r="U9" s="23"/>
      <c r="V9" s="23"/>
      <c r="W9" s="23"/>
      <c r="X9" s="23"/>
      <c r="Y9" s="24"/>
    </row>
    <row r="10" spans="2:25">
      <c r="B10" s="31"/>
      <c r="C10" s="31"/>
      <c r="D10" s="31"/>
      <c r="E10" s="31"/>
      <c r="F10" s="31"/>
      <c r="G10" s="31"/>
      <c r="H10" s="31"/>
      <c r="I10" s="31"/>
    </row>
    <row r="11" spans="2:25">
      <c r="B11" s="31"/>
      <c r="C11" s="31"/>
      <c r="D11" s="31"/>
      <c r="E11" s="31"/>
      <c r="F11" s="31"/>
      <c r="G11" s="31"/>
      <c r="H11" s="31"/>
      <c r="I11" s="31"/>
    </row>
  </sheetData>
  <mergeCells count="7">
    <mergeCell ref="D4:E4"/>
    <mergeCell ref="B4:B5"/>
    <mergeCell ref="C4:C5"/>
    <mergeCell ref="H4:H5"/>
    <mergeCell ref="I4:I5"/>
    <mergeCell ref="F4:F5"/>
    <mergeCell ref="G4:G5"/>
  </mergeCells>
  <dataValidations xWindow="420" yWindow="358" count="6">
    <dataValidation allowBlank="1" showInputMessage="1" showErrorMessage="1" prompt="Escriba el nombre del indicador de resultado. Inserte filas de acuerdo al número de indicadores formulados en el documento CONPES." sqref="B4"/>
    <dataValidation allowBlank="1" showInputMessage="1" showErrorMessage="1" prompt="Escriba el año de la línea de base." sqref="D6:I6 D8:I8"/>
    <dataValidation allowBlank="1" showInputMessage="1" showErrorMessage="1" prompt="Escriba la fórmula de cálculo del indicador, teniendo en cuenta las indicaciones de la DSEPP consignadas en su Guía Metodológica. " sqref="C4:C5"/>
    <dataValidation allowBlank="1" showInputMessage="1" showErrorMessage="1" prompt="Escriba el valor y el año de la línea base de los indicadores que tienen disponibles dicha información. Recuerde que la línea base debe estar expresada en la misma unidad de la meta." sqref="D4:I4"/>
    <dataValidation allowBlank="1" showInputMessage="1" showErrorMessage="1" prompt="El avance porcentual de las acciones se calcula con respecto a las metas determinadas para cada vigencia. _x000a__x000a_No modifique las fórmulas y asegúrese de aplicarlas correctamente en todas las filas (acciones) y columnas (cortes)." sqref="K5 M5 O5 Q5 S5 U5 W5 Y5"/>
    <dataValidation allowBlank="1" showInputMessage="1" showErrorMessage="1" prompt="Escriba el avance acumulado del indicador para cada acción formulada. _x000a__x000a_El valor del avance debe estar en la misma unidad de la meta y ser consistente con la fórmula de cálculo del indicador._x000a__x000a_" sqref="J5 L5 N5 P5 R5 T5 V5 X5"/>
  </dataValidations>
  <pageMargins left="0.70866141732283472" right="0.70866141732283472" top="0.74803149606299213" bottom="0.74803149606299213" header="0.31496062992125984" footer="0.31496062992125984"/>
  <pageSetup scale="42" orientation="landscape" r:id="rId1"/>
  <headerFooter>
    <oddFooter xml:space="preserve">&amp;LF-SDS-03 (VERSIÓN 8)&amp;C&amp;P&amp;RSubdirección Sectorial - Grupo CONPES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showGridLines="0" tabSelected="1" topLeftCell="A13" zoomScale="112" zoomScaleNormal="112" zoomScaleSheetLayoutView="32" zoomScalePageLayoutView="112" workbookViewId="0">
      <selection activeCell="B13" sqref="B13"/>
    </sheetView>
  </sheetViews>
  <sheetFormatPr baseColWidth="10" defaultRowHeight="12.75"/>
  <cols>
    <col min="1" max="1" width="29.7109375" customWidth="1"/>
    <col min="2" max="2" width="119.28515625" customWidth="1"/>
  </cols>
  <sheetData>
    <row r="1" spans="1:2" ht="27.75" customHeight="1">
      <c r="A1" s="281" t="s">
        <v>169</v>
      </c>
      <c r="B1" s="281"/>
    </row>
    <row r="2" spans="1:2" ht="30.75" customHeight="1">
      <c r="A2" s="117" t="s">
        <v>118</v>
      </c>
      <c r="B2" s="118" t="s">
        <v>117</v>
      </c>
    </row>
    <row r="3" spans="1:2" ht="173.25" customHeight="1">
      <c r="A3" s="119" t="s">
        <v>170</v>
      </c>
      <c r="B3" s="120" t="s">
        <v>190</v>
      </c>
    </row>
    <row r="4" spans="1:2" ht="140.25">
      <c r="A4" s="280" t="s">
        <v>171</v>
      </c>
      <c r="B4" s="120" t="s">
        <v>187</v>
      </c>
    </row>
    <row r="5" spans="1:2" ht="147" customHeight="1">
      <c r="A5" s="280"/>
      <c r="B5" s="120" t="s">
        <v>172</v>
      </c>
    </row>
    <row r="6" spans="1:2" ht="48" customHeight="1">
      <c r="A6" s="280"/>
      <c r="B6" s="120" t="s">
        <v>173</v>
      </c>
    </row>
    <row r="7" spans="1:2" ht="82.5" customHeight="1">
      <c r="A7" s="280"/>
      <c r="B7" s="120" t="s">
        <v>174</v>
      </c>
    </row>
    <row r="8" spans="1:2" ht="33.75" customHeight="1">
      <c r="A8" s="280"/>
      <c r="B8" s="120" t="s">
        <v>175</v>
      </c>
    </row>
    <row r="9" spans="1:2" ht="164.25" customHeight="1">
      <c r="A9" s="280"/>
      <c r="B9" s="120" t="s">
        <v>176</v>
      </c>
    </row>
    <row r="10" spans="1:2" ht="47.25" customHeight="1">
      <c r="A10" s="280"/>
      <c r="B10" s="120" t="s">
        <v>177</v>
      </c>
    </row>
    <row r="11" spans="1:2" ht="45" customHeight="1">
      <c r="A11" s="280"/>
      <c r="B11" s="120" t="s">
        <v>178</v>
      </c>
    </row>
    <row r="12" spans="1:2" ht="41.25" customHeight="1">
      <c r="A12" s="280"/>
      <c r="B12" s="120" t="s">
        <v>179</v>
      </c>
    </row>
    <row r="13" spans="1:2" ht="270.75" customHeight="1">
      <c r="A13" s="280" t="s">
        <v>180</v>
      </c>
      <c r="B13" s="121" t="s">
        <v>181</v>
      </c>
    </row>
    <row r="14" spans="1:2" ht="247.5" customHeight="1">
      <c r="A14" s="280"/>
      <c r="B14" s="121" t="s">
        <v>182</v>
      </c>
    </row>
    <row r="15" spans="1:2" ht="355.5" customHeight="1">
      <c r="A15" s="280"/>
      <c r="B15" s="121" t="s">
        <v>183</v>
      </c>
    </row>
    <row r="16" spans="1:2" ht="53.25" customHeight="1">
      <c r="A16" s="119" t="s">
        <v>184</v>
      </c>
      <c r="B16" s="120" t="s">
        <v>185</v>
      </c>
    </row>
    <row r="18" spans="1:2" ht="16.5" thickBot="1">
      <c r="A18" s="281" t="s">
        <v>186</v>
      </c>
      <c r="B18" s="281"/>
    </row>
    <row r="19" spans="1:2" ht="17.25" thickTop="1" thickBot="1">
      <c r="A19" s="2" t="s">
        <v>118</v>
      </c>
      <c r="B19" s="3" t="s">
        <v>117</v>
      </c>
    </row>
    <row r="20" spans="1:2" ht="31.5" customHeight="1" thickTop="1">
      <c r="A20" s="288" t="s">
        <v>146</v>
      </c>
      <c r="B20" s="109" t="s">
        <v>148</v>
      </c>
    </row>
    <row r="21" spans="1:2" ht="33" customHeight="1">
      <c r="A21" s="289"/>
      <c r="B21" s="110" t="s">
        <v>149</v>
      </c>
    </row>
    <row r="22" spans="1:2" ht="57.75" customHeight="1">
      <c r="A22" s="289"/>
      <c r="B22" s="111" t="s">
        <v>150</v>
      </c>
    </row>
    <row r="23" spans="1:2" ht="33.75" customHeight="1">
      <c r="A23" s="289"/>
      <c r="B23" s="111" t="s">
        <v>151</v>
      </c>
    </row>
    <row r="24" spans="1:2" ht="59.25" customHeight="1">
      <c r="A24" s="289"/>
      <c r="B24" s="111" t="s">
        <v>152</v>
      </c>
    </row>
    <row r="25" spans="1:2" ht="26.25" customHeight="1">
      <c r="A25" s="289" t="s">
        <v>147</v>
      </c>
      <c r="B25" s="111" t="s">
        <v>153</v>
      </c>
    </row>
    <row r="26" spans="1:2" ht="20.25" customHeight="1">
      <c r="A26" s="289"/>
      <c r="B26" s="111" t="s">
        <v>154</v>
      </c>
    </row>
    <row r="27" spans="1:2" ht="25.5" customHeight="1">
      <c r="A27" s="289"/>
      <c r="B27" s="111" t="s">
        <v>155</v>
      </c>
    </row>
    <row r="28" spans="1:2" ht="59.25" customHeight="1">
      <c r="A28" s="289"/>
      <c r="B28" s="111" t="s">
        <v>156</v>
      </c>
    </row>
    <row r="29" spans="1:2" ht="68.25" customHeight="1">
      <c r="A29" s="289"/>
      <c r="B29" s="111" t="s">
        <v>157</v>
      </c>
    </row>
    <row r="30" spans="1:2" ht="59.25" customHeight="1">
      <c r="A30" s="289"/>
      <c r="B30" s="111" t="s">
        <v>158</v>
      </c>
    </row>
    <row r="31" spans="1:2" ht="43.5" customHeight="1">
      <c r="A31" s="289"/>
      <c r="B31" s="111" t="s">
        <v>159</v>
      </c>
    </row>
    <row r="32" spans="1:2" ht="30" customHeight="1">
      <c r="A32" s="289"/>
      <c r="B32" s="111" t="s">
        <v>160</v>
      </c>
    </row>
    <row r="33" spans="1:12" ht="32.25" customHeight="1">
      <c r="A33" s="289"/>
      <c r="B33" s="111" t="s">
        <v>161</v>
      </c>
    </row>
    <row r="34" spans="1:12" ht="175.5" customHeight="1">
      <c r="A34" s="289" t="s">
        <v>19</v>
      </c>
      <c r="B34" s="112" t="s">
        <v>162</v>
      </c>
    </row>
    <row r="35" spans="1:12" ht="59.25" customHeight="1">
      <c r="A35" s="289"/>
      <c r="B35" s="111" t="s">
        <v>163</v>
      </c>
      <c r="C35" s="107"/>
      <c r="D35" s="107"/>
      <c r="E35" s="107"/>
      <c r="F35" s="107"/>
      <c r="G35" s="107"/>
      <c r="H35" s="107"/>
      <c r="I35" s="107"/>
      <c r="J35" s="107"/>
      <c r="K35" s="107"/>
      <c r="L35" s="107"/>
    </row>
    <row r="36" spans="1:12" ht="38.25" customHeight="1">
      <c r="A36" s="115" t="s">
        <v>165</v>
      </c>
      <c r="B36" s="116" t="s">
        <v>167</v>
      </c>
      <c r="C36" s="108"/>
      <c r="D36" s="108"/>
      <c r="E36" s="108"/>
      <c r="F36" s="108"/>
      <c r="G36" s="108"/>
      <c r="H36" s="108"/>
      <c r="I36" s="108"/>
      <c r="J36" s="108"/>
      <c r="K36" s="108"/>
      <c r="L36" s="107"/>
    </row>
    <row r="37" spans="1:12" ht="38.25" customHeight="1" thickBot="1">
      <c r="A37" s="113" t="s">
        <v>166</v>
      </c>
      <c r="B37" s="114" t="s">
        <v>168</v>
      </c>
      <c r="C37" s="108"/>
      <c r="D37" s="108"/>
      <c r="E37" s="108"/>
      <c r="F37" s="108"/>
      <c r="G37" s="108"/>
      <c r="H37" s="108"/>
      <c r="I37" s="108"/>
      <c r="J37" s="108"/>
      <c r="K37" s="108"/>
      <c r="L37" s="107"/>
    </row>
    <row r="38" spans="1:12" ht="13.5" thickTop="1"/>
    <row r="41" spans="1:12" ht="13.5" thickBot="1"/>
    <row r="42" spans="1:12" ht="27.75" customHeight="1" thickTop="1" thickBot="1">
      <c r="A42" s="286" t="s">
        <v>20</v>
      </c>
      <c r="B42" s="287"/>
    </row>
    <row r="43" spans="1:12" ht="30.75" customHeight="1" thickTop="1">
      <c r="A43" s="282" t="s">
        <v>90</v>
      </c>
      <c r="B43" s="283"/>
    </row>
    <row r="44" spans="1:12" ht="27.75" customHeight="1">
      <c r="A44" s="282" t="s">
        <v>188</v>
      </c>
      <c r="B44" s="283"/>
    </row>
    <row r="45" spans="1:12" ht="27.75" customHeight="1">
      <c r="A45" s="282" t="s">
        <v>164</v>
      </c>
      <c r="B45" s="283"/>
    </row>
    <row r="46" spans="1:12" ht="27.75" customHeight="1" thickBot="1">
      <c r="A46" s="284" t="s">
        <v>189</v>
      </c>
      <c r="B46" s="285"/>
    </row>
    <row r="47" spans="1:12" ht="13.5" thickTop="1"/>
    <row r="49" spans="1:16" ht="18">
      <c r="A49" s="272"/>
      <c r="B49" s="273"/>
      <c r="C49" s="273"/>
      <c r="D49" s="273"/>
      <c r="E49" s="273"/>
      <c r="F49" s="273"/>
      <c r="G49" s="273"/>
      <c r="H49" s="273"/>
      <c r="I49" s="273"/>
      <c r="J49" s="273"/>
      <c r="K49" s="273"/>
    </row>
    <row r="50" spans="1:16" ht="18">
      <c r="A50" s="272"/>
      <c r="B50" s="87"/>
      <c r="C50" s="87"/>
      <c r="D50" s="87"/>
      <c r="E50" s="87"/>
      <c r="F50" s="87"/>
      <c r="G50" s="87"/>
      <c r="H50" s="87"/>
      <c r="I50" s="87"/>
      <c r="J50" s="87"/>
      <c r="K50" s="87"/>
      <c r="L50" s="102"/>
      <c r="M50" s="102"/>
      <c r="N50" s="102"/>
      <c r="O50" s="102"/>
      <c r="P50" s="102"/>
    </row>
    <row r="51" spans="1:16" ht="18.75">
      <c r="A51" s="272"/>
      <c r="B51" s="87"/>
      <c r="C51" s="89"/>
      <c r="D51" s="89"/>
      <c r="E51" s="89"/>
      <c r="F51" s="89"/>
      <c r="G51" s="88"/>
      <c r="H51" s="88"/>
      <c r="I51" s="88"/>
      <c r="J51" s="89"/>
      <c r="K51" s="87"/>
      <c r="L51" s="102"/>
      <c r="M51" s="102"/>
      <c r="N51" s="102"/>
      <c r="O51" s="102"/>
      <c r="P51" s="102"/>
    </row>
    <row r="52" spans="1:16" ht="18">
      <c r="A52" s="272"/>
      <c r="B52" s="90"/>
      <c r="C52" s="77"/>
      <c r="D52" s="89"/>
      <c r="E52" s="77"/>
      <c r="F52" s="89"/>
      <c r="G52" s="77"/>
      <c r="H52" s="89"/>
      <c r="I52" s="77"/>
      <c r="J52" s="89"/>
      <c r="K52" s="72"/>
      <c r="L52" s="102"/>
      <c r="M52" s="102"/>
      <c r="N52" s="102"/>
      <c r="O52" s="102"/>
      <c r="P52" s="102"/>
    </row>
    <row r="53" spans="1:16" ht="18.75">
      <c r="A53" s="272"/>
      <c r="B53" s="80"/>
      <c r="C53" s="72"/>
      <c r="D53" s="72"/>
      <c r="E53" s="80"/>
      <c r="F53" s="72"/>
      <c r="G53" s="90"/>
      <c r="H53" s="79"/>
      <c r="I53" s="79"/>
      <c r="J53" s="72"/>
      <c r="K53" s="72"/>
      <c r="L53" s="102"/>
      <c r="M53" s="102"/>
      <c r="N53" s="102"/>
      <c r="O53" s="102"/>
      <c r="P53" s="102"/>
    </row>
    <row r="54" spans="1:16" ht="18.75">
      <c r="A54" s="272"/>
      <c r="B54" s="80"/>
      <c r="C54" s="72"/>
      <c r="D54" s="72"/>
      <c r="E54" s="80"/>
      <c r="F54" s="72"/>
      <c r="G54" s="90"/>
      <c r="H54" s="79"/>
      <c r="I54" s="79"/>
      <c r="J54" s="72"/>
      <c r="K54" s="72"/>
      <c r="L54" s="102"/>
      <c r="M54" s="102"/>
      <c r="N54" s="102"/>
      <c r="O54" s="102"/>
      <c r="P54" s="102"/>
    </row>
    <row r="55" spans="1:16" ht="18">
      <c r="A55" s="272"/>
      <c r="B55" s="72"/>
      <c r="C55" s="72"/>
      <c r="D55" s="72"/>
      <c r="E55" s="72"/>
      <c r="F55" s="72"/>
      <c r="G55" s="72"/>
      <c r="H55" s="72"/>
      <c r="I55" s="72"/>
      <c r="J55" s="72"/>
      <c r="K55" s="72"/>
      <c r="L55" s="102"/>
      <c r="M55" s="102"/>
      <c r="N55" s="102"/>
      <c r="O55" s="102"/>
      <c r="P55" s="102"/>
    </row>
    <row r="56" spans="1:16" ht="18">
      <c r="A56" s="274"/>
      <c r="B56" s="275"/>
      <c r="C56" s="275"/>
      <c r="D56" s="273"/>
      <c r="E56" s="273"/>
      <c r="F56" s="273"/>
      <c r="G56" s="273"/>
      <c r="H56" s="273"/>
      <c r="I56" s="273"/>
      <c r="J56" s="273"/>
      <c r="K56" s="273"/>
      <c r="L56" s="102"/>
      <c r="M56" s="102"/>
      <c r="N56" s="102"/>
      <c r="O56" s="102"/>
      <c r="P56" s="102"/>
    </row>
    <row r="57" spans="1:16" ht="18">
      <c r="A57" s="274"/>
      <c r="B57" s="275"/>
      <c r="C57" s="275"/>
      <c r="D57" s="276"/>
      <c r="E57" s="276"/>
      <c r="F57" s="276"/>
      <c r="G57" s="276"/>
      <c r="H57" s="276"/>
      <c r="I57" s="276"/>
      <c r="J57" s="276"/>
      <c r="K57" s="276"/>
      <c r="L57" s="102"/>
      <c r="M57" s="102"/>
      <c r="N57" s="102"/>
      <c r="O57" s="102"/>
      <c r="P57" s="102"/>
    </row>
    <row r="58" spans="1:16" ht="18">
      <c r="A58" s="274"/>
      <c r="B58" s="76"/>
      <c r="C58" s="76"/>
      <c r="D58" s="276"/>
      <c r="E58" s="276"/>
      <c r="F58" s="276"/>
      <c r="G58" s="276"/>
      <c r="H58" s="276"/>
      <c r="I58" s="276"/>
      <c r="J58" s="276"/>
      <c r="K58" s="276"/>
      <c r="L58" s="102"/>
      <c r="M58" s="102"/>
      <c r="N58" s="102"/>
      <c r="O58" s="102"/>
      <c r="P58" s="102"/>
    </row>
    <row r="59" spans="1:16" ht="18">
      <c r="A59" s="274"/>
      <c r="B59" s="277"/>
      <c r="C59" s="277"/>
      <c r="D59" s="276"/>
      <c r="E59" s="276"/>
      <c r="F59" s="276"/>
      <c r="G59" s="276"/>
      <c r="H59" s="276"/>
      <c r="I59" s="276"/>
      <c r="J59" s="276"/>
      <c r="K59" s="276"/>
      <c r="L59" s="102"/>
      <c r="M59" s="102"/>
      <c r="N59" s="102"/>
      <c r="O59" s="102"/>
      <c r="P59" s="102"/>
    </row>
    <row r="60" spans="1:16" ht="18">
      <c r="A60" s="274"/>
      <c r="B60" s="275"/>
      <c r="C60" s="275"/>
      <c r="D60" s="278"/>
      <c r="E60" s="278"/>
      <c r="F60" s="278"/>
      <c r="G60" s="278"/>
      <c r="H60" s="278"/>
      <c r="I60" s="278"/>
      <c r="J60" s="278"/>
      <c r="K60" s="278"/>
      <c r="L60" s="102"/>
      <c r="M60" s="102"/>
      <c r="N60" s="102"/>
      <c r="O60" s="102"/>
      <c r="P60" s="102"/>
    </row>
    <row r="61" spans="1:16" ht="18">
      <c r="A61" s="274"/>
      <c r="B61" s="275"/>
      <c r="C61" s="275"/>
      <c r="D61" s="276"/>
      <c r="E61" s="276"/>
      <c r="F61" s="276"/>
      <c r="G61" s="276"/>
      <c r="H61" s="276"/>
      <c r="I61" s="276"/>
      <c r="J61" s="276"/>
      <c r="K61" s="276"/>
      <c r="L61" s="102"/>
      <c r="M61" s="102"/>
      <c r="N61" s="102"/>
      <c r="O61" s="102"/>
      <c r="P61" s="102"/>
    </row>
    <row r="62" spans="1:16" ht="18">
      <c r="A62" s="272"/>
      <c r="B62" s="271"/>
      <c r="C62" s="271"/>
      <c r="D62" s="271"/>
      <c r="E62" s="271"/>
      <c r="F62" s="271"/>
      <c r="G62" s="271"/>
      <c r="H62" s="271"/>
      <c r="I62" s="271"/>
      <c r="J62" s="271"/>
      <c r="K62" s="271"/>
      <c r="L62" s="102"/>
      <c r="M62" s="102"/>
      <c r="N62" s="102"/>
      <c r="O62" s="102"/>
      <c r="P62" s="102"/>
    </row>
    <row r="63" spans="1:16" ht="18">
      <c r="A63" s="272"/>
      <c r="B63" s="74"/>
      <c r="C63" s="74"/>
      <c r="D63" s="74"/>
      <c r="E63" s="74"/>
      <c r="F63" s="74"/>
      <c r="G63" s="74"/>
      <c r="H63" s="74"/>
      <c r="I63" s="74"/>
      <c r="J63" s="74"/>
      <c r="K63" s="74"/>
      <c r="L63" s="102"/>
      <c r="M63" s="102"/>
      <c r="N63" s="102"/>
      <c r="O63" s="102"/>
      <c r="P63" s="102"/>
    </row>
    <row r="64" spans="1:16" ht="18">
      <c r="A64" s="272"/>
      <c r="B64" s="73"/>
      <c r="C64" s="105"/>
      <c r="D64" s="74"/>
      <c r="E64" s="75"/>
      <c r="F64" s="104"/>
      <c r="G64" s="74"/>
      <c r="H64" s="75"/>
      <c r="I64" s="74"/>
      <c r="J64" s="74"/>
      <c r="K64" s="74"/>
    </row>
    <row r="65" spans="1:11" ht="18">
      <c r="A65" s="272"/>
      <c r="B65" s="279"/>
      <c r="C65" s="279"/>
      <c r="D65" s="279"/>
      <c r="E65" s="279"/>
      <c r="F65" s="279"/>
      <c r="G65" s="279"/>
      <c r="H65" s="279"/>
      <c r="I65" s="279"/>
      <c r="J65" s="279"/>
      <c r="K65" s="279"/>
    </row>
    <row r="66" spans="1:11" ht="18">
      <c r="A66" s="272"/>
      <c r="B66" s="273"/>
      <c r="C66" s="273"/>
      <c r="D66" s="273"/>
      <c r="E66" s="273"/>
      <c r="F66" s="273"/>
      <c r="G66" s="273"/>
      <c r="H66" s="273"/>
      <c r="I66" s="273"/>
      <c r="J66" s="273"/>
      <c r="K66" s="273"/>
    </row>
    <row r="67" spans="1:11" ht="18">
      <c r="A67" s="272"/>
      <c r="B67" s="76"/>
      <c r="C67" s="76"/>
      <c r="D67" s="76"/>
      <c r="E67" s="76"/>
      <c r="F67" s="76"/>
      <c r="G67" s="76"/>
      <c r="H67" s="76"/>
      <c r="I67" s="76"/>
      <c r="J67" s="76"/>
      <c r="K67" s="76"/>
    </row>
    <row r="68" spans="1:11" ht="18.75">
      <c r="A68" s="272"/>
      <c r="B68" s="80"/>
      <c r="C68" s="89"/>
      <c r="D68" s="89"/>
      <c r="E68" s="89"/>
      <c r="F68" s="89"/>
      <c r="G68" s="88"/>
      <c r="H68" s="88"/>
      <c r="I68" s="88"/>
      <c r="J68" s="89"/>
      <c r="K68" s="72"/>
    </row>
    <row r="69" spans="1:11" ht="18.75">
      <c r="A69" s="272"/>
      <c r="B69" s="80"/>
      <c r="C69" s="72"/>
      <c r="D69" s="72"/>
      <c r="E69" s="80"/>
      <c r="F69" s="72"/>
      <c r="G69" s="106"/>
      <c r="H69" s="106"/>
      <c r="I69" s="90"/>
      <c r="J69" s="72"/>
      <c r="K69" s="72"/>
    </row>
    <row r="70" spans="1:11" ht="18.75">
      <c r="A70" s="272"/>
      <c r="B70" s="80"/>
      <c r="C70" s="77"/>
      <c r="D70" s="72"/>
      <c r="E70" s="72"/>
      <c r="F70" s="80"/>
      <c r="G70" s="72"/>
      <c r="H70" s="79"/>
      <c r="I70" s="79"/>
      <c r="J70" s="72"/>
      <c r="K70" s="72"/>
    </row>
    <row r="71" spans="1:11" ht="18">
      <c r="A71" s="103"/>
      <c r="B71" s="271"/>
      <c r="C71" s="271"/>
      <c r="D71" s="271"/>
      <c r="E71" s="271"/>
      <c r="F71" s="271"/>
      <c r="G71" s="271"/>
      <c r="H71" s="271"/>
      <c r="I71" s="271"/>
      <c r="J71" s="271"/>
      <c r="K71" s="271"/>
    </row>
    <row r="72" spans="1:11" ht="18">
      <c r="A72" s="103"/>
      <c r="B72" s="271"/>
      <c r="C72" s="271"/>
      <c r="D72" s="271"/>
      <c r="E72" s="271"/>
      <c r="F72" s="271"/>
      <c r="G72" s="271"/>
      <c r="H72" s="271"/>
      <c r="I72" s="271"/>
      <c r="J72" s="271"/>
      <c r="K72" s="271"/>
    </row>
    <row r="73" spans="1:11" ht="18">
      <c r="A73" s="103"/>
      <c r="B73" s="271"/>
      <c r="C73" s="271"/>
      <c r="D73" s="271"/>
      <c r="E73" s="271"/>
      <c r="F73" s="271"/>
      <c r="G73" s="271"/>
      <c r="H73" s="271"/>
      <c r="I73" s="271"/>
      <c r="J73" s="271"/>
      <c r="K73" s="271"/>
    </row>
    <row r="74" spans="1:11" ht="18">
      <c r="A74" s="103"/>
      <c r="B74" s="271"/>
      <c r="C74" s="271"/>
      <c r="D74" s="271"/>
      <c r="E74" s="271"/>
      <c r="F74" s="271"/>
      <c r="G74" s="271"/>
      <c r="H74" s="271"/>
      <c r="I74" s="271"/>
      <c r="J74" s="271"/>
      <c r="K74" s="271"/>
    </row>
  </sheetData>
  <mergeCells count="35">
    <mergeCell ref="B61:C61"/>
    <mergeCell ref="D61:K61"/>
    <mergeCell ref="A4:A12"/>
    <mergeCell ref="A1:B1"/>
    <mergeCell ref="A43:B43"/>
    <mergeCell ref="A46:B46"/>
    <mergeCell ref="A42:B42"/>
    <mergeCell ref="A44:B44"/>
    <mergeCell ref="A45:B45"/>
    <mergeCell ref="A13:A15"/>
    <mergeCell ref="A18:B18"/>
    <mergeCell ref="A20:A24"/>
    <mergeCell ref="A25:A33"/>
    <mergeCell ref="A34:A35"/>
    <mergeCell ref="A62:A65"/>
    <mergeCell ref="B62:K62"/>
    <mergeCell ref="B65:K65"/>
    <mergeCell ref="A66:A70"/>
    <mergeCell ref="B66:K66"/>
    <mergeCell ref="B71:K71"/>
    <mergeCell ref="B72:K72"/>
    <mergeCell ref="B73:K73"/>
    <mergeCell ref="B74:K74"/>
    <mergeCell ref="A49:A55"/>
    <mergeCell ref="B49:K49"/>
    <mergeCell ref="A56:A61"/>
    <mergeCell ref="B56:C56"/>
    <mergeCell ref="D56:K56"/>
    <mergeCell ref="B57:C57"/>
    <mergeCell ref="D57:K57"/>
    <mergeCell ref="D58:K58"/>
    <mergeCell ref="B59:C59"/>
    <mergeCell ref="D59:K59"/>
    <mergeCell ref="B60:C60"/>
    <mergeCell ref="D60:K60"/>
  </mergeCells>
  <printOptions horizontalCentered="1" verticalCentered="1"/>
  <pageMargins left="0.70866141732283472" right="0.70866141732283472" top="0.74803149606299213" bottom="0.74803149606299213" header="0.31496062992125984" footer="0.31496062992125984"/>
  <pageSetup scale="59" orientation="portrait" r:id="rId1"/>
  <headerFooter>
    <oddFooter xml:space="preserve">&amp;LF-SDS-03 (VERSIÓN 7)&amp;C&amp;P&amp;RSubdirección Sectorial - Grupo CONPES </oddFooter>
  </headerFooter>
  <rowBreaks count="2" manualBreakCount="2">
    <brk id="12" max="16383" man="1"/>
    <brk id="1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5"/>
  <sheetViews>
    <sheetView workbookViewId="0">
      <selection activeCell="A4" sqref="A4"/>
    </sheetView>
  </sheetViews>
  <sheetFormatPr baseColWidth="10" defaultRowHeight="12.75"/>
  <sheetData>
    <row r="2" spans="1:18">
      <c r="A2" s="1" t="s">
        <v>2</v>
      </c>
    </row>
    <row r="3" spans="1:18">
      <c r="A3" t="s">
        <v>17</v>
      </c>
    </row>
    <row r="4" spans="1:18">
      <c r="A4" t="s">
        <v>18</v>
      </c>
    </row>
    <row r="5" spans="1:18">
      <c r="A5" s="32" t="s">
        <v>111</v>
      </c>
    </row>
    <row r="8" spans="1:18" ht="13.5" thickBot="1"/>
    <row r="9" spans="1:18" ht="105">
      <c r="A9" s="4" t="s">
        <v>21</v>
      </c>
      <c r="B9" s="5" t="s">
        <v>22</v>
      </c>
      <c r="C9" s="6" t="s">
        <v>23</v>
      </c>
      <c r="D9" s="6" t="s">
        <v>24</v>
      </c>
      <c r="E9" s="6" t="s">
        <v>25</v>
      </c>
      <c r="F9" s="6" t="s">
        <v>26</v>
      </c>
      <c r="G9" s="7" t="s">
        <v>27</v>
      </c>
      <c r="H9" s="6" t="s">
        <v>28</v>
      </c>
      <c r="I9" s="6" t="s">
        <v>29</v>
      </c>
      <c r="J9" s="6" t="s">
        <v>30</v>
      </c>
      <c r="K9" s="6" t="s">
        <v>31</v>
      </c>
      <c r="L9" s="6" t="s">
        <v>32</v>
      </c>
      <c r="M9" s="6" t="s">
        <v>33</v>
      </c>
      <c r="N9" s="6" t="s">
        <v>34</v>
      </c>
      <c r="O9" s="6" t="s">
        <v>35</v>
      </c>
      <c r="P9" s="6" t="s">
        <v>36</v>
      </c>
      <c r="Q9" s="6" t="s">
        <v>37</v>
      </c>
      <c r="R9" s="8" t="s">
        <v>38</v>
      </c>
    </row>
    <row r="10" spans="1:18" ht="114.75">
      <c r="A10" s="9" t="s">
        <v>39</v>
      </c>
      <c r="B10" s="10" t="s">
        <v>23</v>
      </c>
      <c r="C10" s="11" t="s">
        <v>40</v>
      </c>
      <c r="D10" s="12" t="s">
        <v>41</v>
      </c>
      <c r="E10" s="12" t="s">
        <v>42</v>
      </c>
      <c r="F10" s="12" t="s">
        <v>43</v>
      </c>
      <c r="G10" s="12" t="s">
        <v>27</v>
      </c>
      <c r="H10" s="13" t="s">
        <v>44</v>
      </c>
      <c r="I10" s="13" t="s">
        <v>45</v>
      </c>
      <c r="J10" s="12" t="s">
        <v>46</v>
      </c>
      <c r="K10" s="12" t="s">
        <v>47</v>
      </c>
      <c r="L10" s="12" t="s">
        <v>48</v>
      </c>
      <c r="M10" s="13" t="s">
        <v>49</v>
      </c>
      <c r="N10" s="13" t="s">
        <v>50</v>
      </c>
      <c r="O10" s="13" t="s">
        <v>51</v>
      </c>
      <c r="P10" s="13" t="s">
        <v>36</v>
      </c>
      <c r="Q10" s="13" t="s">
        <v>37</v>
      </c>
      <c r="R10" s="14" t="s">
        <v>38</v>
      </c>
    </row>
    <row r="11" spans="1:18" ht="120">
      <c r="A11" s="9" t="s">
        <v>52</v>
      </c>
      <c r="B11" s="10" t="s">
        <v>24</v>
      </c>
      <c r="C11" s="11" t="s">
        <v>53</v>
      </c>
      <c r="D11" s="12" t="s">
        <v>54</v>
      </c>
      <c r="E11" s="12" t="s">
        <v>55</v>
      </c>
      <c r="F11" s="12"/>
      <c r="G11" s="15"/>
      <c r="H11" s="13" t="s">
        <v>56</v>
      </c>
      <c r="I11" s="13" t="s">
        <v>57</v>
      </c>
      <c r="J11" s="12" t="s">
        <v>58</v>
      </c>
      <c r="K11" s="12" t="s">
        <v>59</v>
      </c>
      <c r="L11" s="12" t="s">
        <v>60</v>
      </c>
      <c r="M11" s="13" t="s">
        <v>61</v>
      </c>
      <c r="N11" s="13" t="s">
        <v>62</v>
      </c>
      <c r="O11" s="13" t="s">
        <v>63</v>
      </c>
      <c r="P11" s="16"/>
      <c r="Q11" s="13"/>
      <c r="R11" s="17"/>
    </row>
    <row r="12" spans="1:18" ht="89.25">
      <c r="A12" s="9" t="s">
        <v>64</v>
      </c>
      <c r="B12" s="10" t="s">
        <v>25</v>
      </c>
      <c r="C12" s="11" t="s">
        <v>65</v>
      </c>
      <c r="D12" s="12" t="s">
        <v>66</v>
      </c>
      <c r="E12" s="12" t="s">
        <v>67</v>
      </c>
      <c r="F12" s="12"/>
      <c r="G12" s="15"/>
      <c r="H12" s="13" t="s">
        <v>68</v>
      </c>
      <c r="I12" s="13" t="s">
        <v>69</v>
      </c>
      <c r="J12" s="18" t="s">
        <v>70</v>
      </c>
      <c r="K12" s="15"/>
      <c r="L12" s="15"/>
      <c r="M12" s="15"/>
      <c r="N12" s="13" t="s">
        <v>71</v>
      </c>
      <c r="O12" s="13" t="s">
        <v>72</v>
      </c>
      <c r="P12" s="16"/>
      <c r="Q12" s="13"/>
      <c r="R12" s="17"/>
    </row>
    <row r="13" spans="1:18" ht="76.5">
      <c r="A13" s="9" t="s">
        <v>73</v>
      </c>
      <c r="B13" s="10" t="s">
        <v>26</v>
      </c>
      <c r="C13" s="11" t="s">
        <v>74</v>
      </c>
      <c r="D13" s="12"/>
      <c r="E13" s="12"/>
      <c r="F13" s="12"/>
      <c r="G13" s="15"/>
      <c r="H13" s="13"/>
      <c r="I13" s="13" t="s">
        <v>75</v>
      </c>
      <c r="J13" s="18"/>
      <c r="K13" s="15"/>
      <c r="L13" s="15"/>
      <c r="M13" s="15"/>
      <c r="N13" s="13"/>
      <c r="O13" s="13" t="s">
        <v>76</v>
      </c>
      <c r="P13" s="16"/>
      <c r="Q13" s="19"/>
      <c r="R13" s="17"/>
    </row>
    <row r="14" spans="1:18" ht="75">
      <c r="A14" s="9" t="s">
        <v>77</v>
      </c>
      <c r="B14" s="20" t="s">
        <v>27</v>
      </c>
      <c r="C14" s="19" t="s">
        <v>78</v>
      </c>
      <c r="D14" s="15"/>
      <c r="E14" s="15"/>
      <c r="F14" s="15"/>
      <c r="G14" s="15"/>
      <c r="H14" s="15"/>
      <c r="I14" s="12" t="s">
        <v>79</v>
      </c>
      <c r="J14" s="15"/>
      <c r="K14" s="15"/>
      <c r="L14" s="15"/>
      <c r="M14" s="15"/>
      <c r="N14" s="15"/>
      <c r="O14" s="15"/>
      <c r="P14" s="16"/>
      <c r="Q14" s="19"/>
      <c r="R14" s="17"/>
    </row>
    <row r="15" spans="1:18" ht="51">
      <c r="A15" s="9" t="s">
        <v>80</v>
      </c>
      <c r="B15" s="10" t="s">
        <v>28</v>
      </c>
      <c r="C15" s="15"/>
      <c r="D15" s="15"/>
      <c r="E15" s="15"/>
      <c r="F15" s="15"/>
      <c r="G15" s="15"/>
      <c r="H15" s="15"/>
      <c r="I15" s="15"/>
      <c r="J15" s="15"/>
      <c r="K15" s="15"/>
      <c r="L15" s="15"/>
      <c r="M15" s="15"/>
      <c r="N15" s="15"/>
      <c r="O15" s="15"/>
      <c r="P15" s="15"/>
      <c r="Q15" s="19"/>
      <c r="R15" s="17"/>
    </row>
    <row r="16" spans="1:18" ht="38.25">
      <c r="A16" s="9" t="s">
        <v>81</v>
      </c>
      <c r="B16" s="10" t="s">
        <v>29</v>
      </c>
      <c r="C16" s="15"/>
      <c r="D16" s="15"/>
      <c r="E16" s="15"/>
      <c r="F16" s="15"/>
      <c r="G16" s="15"/>
      <c r="H16" s="15"/>
      <c r="I16" s="15"/>
      <c r="J16" s="15"/>
      <c r="K16" s="15"/>
      <c r="L16" s="15"/>
      <c r="M16" s="15"/>
      <c r="N16" s="15"/>
      <c r="O16" s="15"/>
      <c r="P16" s="15"/>
      <c r="Q16" s="15"/>
      <c r="R16" s="17"/>
    </row>
    <row r="17" spans="1:18" ht="51">
      <c r="A17" s="9" t="s">
        <v>82</v>
      </c>
      <c r="B17" s="10" t="s">
        <v>30</v>
      </c>
      <c r="C17" s="15"/>
      <c r="D17" s="15"/>
      <c r="E17" s="15"/>
      <c r="F17" s="15"/>
      <c r="G17" s="15"/>
      <c r="H17" s="15"/>
      <c r="I17" s="15"/>
      <c r="J17" s="15"/>
      <c r="K17" s="15"/>
      <c r="L17" s="15"/>
      <c r="M17" s="15"/>
      <c r="N17" s="15"/>
      <c r="O17" s="15"/>
      <c r="P17" s="15"/>
      <c r="Q17" s="15"/>
      <c r="R17" s="17"/>
    </row>
    <row r="18" spans="1:18" ht="51">
      <c r="A18" s="9" t="s">
        <v>83</v>
      </c>
      <c r="B18" s="10" t="s">
        <v>31</v>
      </c>
      <c r="C18" s="15"/>
      <c r="D18" s="15"/>
      <c r="E18" s="15"/>
      <c r="F18" s="15"/>
      <c r="G18" s="15"/>
      <c r="H18" s="15"/>
      <c r="I18" s="15"/>
      <c r="J18" s="15"/>
      <c r="K18" s="15"/>
      <c r="L18" s="15"/>
      <c r="M18" s="15"/>
      <c r="N18" s="15"/>
      <c r="O18" s="15"/>
      <c r="P18" s="15"/>
      <c r="Q18" s="15"/>
      <c r="R18" s="17"/>
    </row>
    <row r="19" spans="1:18" ht="38.25">
      <c r="A19" s="9" t="s">
        <v>84</v>
      </c>
      <c r="B19" s="10" t="s">
        <v>32</v>
      </c>
      <c r="C19" s="15"/>
      <c r="D19" s="15"/>
      <c r="E19" s="15"/>
      <c r="F19" s="15"/>
      <c r="G19" s="15"/>
      <c r="H19" s="15"/>
      <c r="I19" s="15"/>
      <c r="J19" s="15"/>
      <c r="K19" s="15"/>
      <c r="L19" s="15"/>
      <c r="M19" s="15"/>
      <c r="N19" s="15"/>
      <c r="O19" s="15"/>
      <c r="P19" s="15"/>
      <c r="Q19" s="15"/>
      <c r="R19" s="17"/>
    </row>
    <row r="20" spans="1:18" ht="38.25">
      <c r="A20" s="9" t="s">
        <v>85</v>
      </c>
      <c r="B20" s="10" t="s">
        <v>33</v>
      </c>
      <c r="C20" s="15"/>
      <c r="D20" s="15"/>
      <c r="E20" s="15"/>
      <c r="F20" s="15"/>
      <c r="G20" s="15"/>
      <c r="H20" s="15"/>
      <c r="I20" s="15"/>
      <c r="J20" s="15"/>
      <c r="K20" s="15"/>
      <c r="L20" s="15"/>
      <c r="M20" s="15"/>
      <c r="N20" s="15"/>
      <c r="O20" s="15"/>
      <c r="P20" s="15"/>
      <c r="Q20" s="15"/>
      <c r="R20" s="17"/>
    </row>
    <row r="21" spans="1:18" ht="38.25">
      <c r="A21" s="9" t="s">
        <v>86</v>
      </c>
      <c r="B21" s="10" t="s">
        <v>34</v>
      </c>
      <c r="C21" s="15"/>
      <c r="D21" s="15"/>
      <c r="E21" s="15"/>
      <c r="F21" s="15"/>
      <c r="G21" s="15"/>
      <c r="H21" s="15"/>
      <c r="I21" s="15"/>
      <c r="J21" s="15"/>
      <c r="K21" s="15"/>
      <c r="L21" s="15"/>
      <c r="M21" s="15"/>
      <c r="N21" s="15"/>
      <c r="O21" s="15"/>
      <c r="P21" s="15"/>
      <c r="Q21" s="15"/>
      <c r="R21" s="17"/>
    </row>
    <row r="22" spans="1:18" ht="63.75">
      <c r="A22" s="9" t="s">
        <v>87</v>
      </c>
      <c r="B22" s="10" t="s">
        <v>35</v>
      </c>
      <c r="C22" s="15"/>
      <c r="D22" s="15"/>
      <c r="E22" s="15"/>
      <c r="F22" s="15"/>
      <c r="G22" s="15"/>
      <c r="H22" s="15"/>
      <c r="I22" s="15"/>
      <c r="J22" s="15"/>
      <c r="K22" s="15"/>
      <c r="L22" s="15"/>
      <c r="M22" s="15"/>
      <c r="N22" s="15"/>
      <c r="O22" s="15"/>
      <c r="P22" s="15"/>
      <c r="Q22" s="15"/>
      <c r="R22" s="17"/>
    </row>
    <row r="23" spans="1:18" ht="38.25">
      <c r="A23" s="9" t="s">
        <v>88</v>
      </c>
      <c r="B23" s="10" t="s">
        <v>36</v>
      </c>
      <c r="C23" s="15"/>
      <c r="D23" s="15"/>
      <c r="E23" s="15"/>
      <c r="F23" s="15"/>
      <c r="G23" s="15"/>
      <c r="H23" s="15"/>
      <c r="I23" s="15"/>
      <c r="J23" s="15"/>
      <c r="K23" s="15"/>
      <c r="L23" s="15"/>
      <c r="M23" s="15"/>
      <c r="N23" s="15"/>
      <c r="O23" s="15"/>
      <c r="P23" s="15"/>
      <c r="Q23" s="15"/>
      <c r="R23" s="17"/>
    </row>
    <row r="24" spans="1:18" ht="63.75">
      <c r="A24" s="9" t="s">
        <v>92</v>
      </c>
      <c r="B24" s="10" t="s">
        <v>37</v>
      </c>
      <c r="C24" s="15"/>
      <c r="D24" s="15"/>
      <c r="E24" s="15"/>
      <c r="F24" s="15"/>
      <c r="G24" s="15"/>
      <c r="H24" s="15"/>
      <c r="I24" s="15"/>
      <c r="J24" s="15"/>
      <c r="K24" s="15"/>
      <c r="L24" s="15"/>
      <c r="M24" s="15"/>
      <c r="N24" s="15"/>
      <c r="O24" s="15"/>
      <c r="P24" s="15"/>
      <c r="Q24" s="15"/>
      <c r="R24" s="17"/>
    </row>
    <row r="25" spans="1:18" ht="26.25" thickBot="1">
      <c r="A25" s="21" t="s">
        <v>89</v>
      </c>
      <c r="B25" s="22" t="s">
        <v>38</v>
      </c>
      <c r="C25" s="23"/>
      <c r="D25" s="23"/>
      <c r="E25" s="23"/>
      <c r="F25" s="23"/>
      <c r="G25" s="23"/>
      <c r="H25" s="23"/>
      <c r="I25" s="23"/>
      <c r="J25" s="23"/>
      <c r="K25" s="23"/>
      <c r="L25" s="23"/>
      <c r="M25" s="23"/>
      <c r="N25" s="23"/>
      <c r="O25" s="23"/>
      <c r="P25" s="23"/>
      <c r="Q25" s="23"/>
      <c r="R25" s="2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Conpes" ma:contentTypeID="0x0101004B46E90D0EC7C9429468D665109605A6004FB2775DBD58F64A8BB866F227EBD2A1" ma:contentTypeVersion="8" ma:contentTypeDescription="Documento conpes" ma:contentTypeScope="" ma:versionID="877abc22a1381a028c9dc8a912fb366c">
  <xsd:schema xmlns:xsd="http://www.w3.org/2001/XMLSchema" xmlns:xs="http://www.w3.org/2001/XMLSchema" xmlns:p="http://schemas.microsoft.com/office/2006/metadata/properties" xmlns:ns2="af7f7f6b-44e7-444a-90a4-d02bbf46acb6" xmlns:ns3="09e71aba-2254-4bf9-bde9-fe551177c8ee" xmlns:ns4="e66aed62-a72c-4c01-bbea-3ea55ab832f6" xmlns:ns5="f101e02d-4ff8-4063-91eb-a350a6e10ce7" targetNamespace="http://schemas.microsoft.com/office/2006/metadata/properties" ma:root="true" ma:fieldsID="ed29caf6990a2e279e053a0f87f3f507" ns2:_="" ns3:_="" ns4:_="" ns5:_="">
    <xsd:import namespace="af7f7f6b-44e7-444a-90a4-d02bbf46acb6"/>
    <xsd:import namespace="09e71aba-2254-4bf9-bde9-fe551177c8ee"/>
    <xsd:import namespace="e66aed62-a72c-4c01-bbea-3ea55ab832f6"/>
    <xsd:import namespace="f101e02d-4ff8-4063-91eb-a350a6e10ce7"/>
    <xsd:element name="properties">
      <xsd:complexType>
        <xsd:sequence>
          <xsd:element name="documentManagement">
            <xsd:complexType>
              <xsd:all>
                <xsd:element ref="ns2:_dlc_DocId" minOccurs="0"/>
                <xsd:element ref="ns2:_dlc_DocIdUrl" minOccurs="0"/>
                <xsd:element ref="ns2:_dlc_DocIdPersistId" minOccurs="0"/>
                <xsd:element ref="ns3:Número" minOccurs="0"/>
                <xsd:element ref="ns3:Añio" minOccurs="0"/>
                <xsd:element ref="ns3:a95ae0408e144ae59aaa172dbad707aa" minOccurs="0"/>
                <xsd:element ref="ns4:TaxCatchAll" minOccurs="0"/>
                <xsd:element ref="ns4:TaxCatchAllLabel" minOccurs="0"/>
                <xsd:element ref="ns3:Fecha_x0020_Documento" minOccurs="0"/>
                <xsd:element ref="ns5:Ord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7f7f6b-44e7-444a-90a4-d02bbf46acb6"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9e71aba-2254-4bf9-bde9-fe551177c8ee" elementFormDefault="qualified">
    <xsd:import namespace="http://schemas.microsoft.com/office/2006/documentManagement/types"/>
    <xsd:import namespace="http://schemas.microsoft.com/office/infopath/2007/PartnerControls"/>
    <xsd:element name="Número" ma:index="11" nillable="true" ma:displayName="Número" ma:internalName="N_x00fa_mero">
      <xsd:simpleType>
        <xsd:restriction base="dms:Text">
          <xsd:maxLength value="255"/>
        </xsd:restriction>
      </xsd:simpleType>
    </xsd:element>
    <xsd:element name="Añio" ma:index="12" nillable="true" ma:displayName="Añio" ma:format="Dropdown" ma:internalName="A_x00f1_io">
      <xsd:simpleType>
        <xsd:restriction base="dms:Choice">
          <xsd:enumeration value="1970"/>
          <xsd:enumeration value="1980"/>
          <xsd:enumeration value="1981"/>
          <xsd:enumeration value="1982"/>
          <xsd:enumeration value="1983"/>
          <xsd:enumeration value="1984"/>
          <xsd:enumeration value="1985"/>
          <xsd:enumeration value="1986"/>
          <xsd:enumeration value="1987"/>
          <xsd:enumeration value="1988"/>
          <xsd:enumeration value="1989"/>
          <xsd:enumeration value="1990"/>
          <xsd:enumeration value="1991"/>
          <xsd:enumeration value="1992"/>
          <xsd:enumeration value="1993"/>
          <xsd:enumeration value="1994"/>
          <xsd:enumeration value="1995"/>
          <xsd:enumeration value="1996"/>
          <xsd:enumeration value="1997"/>
          <xsd:enumeration value="1998"/>
          <xsd:enumeration value="1999"/>
          <xsd:enumeration value="2000"/>
          <xsd:enumeration value="2001"/>
          <xsd:enumeration value="2002"/>
          <xsd:enumeration value="2003"/>
          <xsd:enumeration value="2004"/>
          <xsd:enumeration value="2005"/>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restriction>
      </xsd:simpleType>
    </xsd:element>
    <xsd:element name="a95ae0408e144ae59aaa172dbad707aa" ma:index="13" ma:taxonomy="true" ma:internalName="a95ae0408e144ae59aaa172dbad707aa" ma:taxonomyFieldName="Tipo_x0020_Conpes" ma:displayName="Tipo Conpes" ma:readOnly="false" ma:default="" ma:fieldId="{a95ae040-8e14-4ae5-9aaa-172dbad707aa}" ma:taxonomyMulti="true" ma:sspId="384f72bb-96fb-47a9-95a9-62dfa69a7510" ma:termSetId="5e2590c6-6222-4277-b027-e3f320ba15ff" ma:anchorId="00000000-0000-0000-0000-000000000000" ma:open="false" ma:isKeyword="false">
      <xsd:complexType>
        <xsd:sequence>
          <xsd:element ref="pc:Terms" minOccurs="0" maxOccurs="1"/>
        </xsd:sequence>
      </xsd:complexType>
    </xsd:element>
    <xsd:element name="Fecha_x0020_Documento" ma:index="17" nillable="true" ma:displayName="Fecha Documento" ma:format="DateOnly" ma:indexed="true" ma:internalName="Fecha_x0020_Documento">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66aed62-a72c-4c01-bbea-3ea55ab832f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1ecad23-b85a-45da-b363-de9f6568e771}" ma:internalName="TaxCatchAll" ma:showField="CatchAllData" ma:web="af7f7f6b-44e7-444a-90a4-d02bbf46acb6">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31ecad23-b85a-45da-b363-de9f6568e771}" ma:internalName="TaxCatchAllLabel" ma:readOnly="true" ma:showField="CatchAllDataLabel" ma:web="af7f7f6b-44e7-444a-90a4-d02bbf46acb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101e02d-4ff8-4063-91eb-a350a6e10ce7" elementFormDefault="qualified">
    <xsd:import namespace="http://schemas.microsoft.com/office/2006/documentManagement/types"/>
    <xsd:import namespace="http://schemas.microsoft.com/office/infopath/2007/PartnerControls"/>
    <xsd:element name="Orden" ma:index="18" nillable="true" ma:displayName="Orden" ma:format="Dropdown" ma:internalName="Orden">
      <xsd:simpleType>
        <xsd:restriction base="dms:Choice">
          <xsd:enumeration value="1"/>
          <xsd:enumeration value="2"/>
          <xsd:enumeration value="3"/>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TaxCatchAll xmlns="e66aed62-a72c-4c01-bbea-3ea55ab832f6">
      <Value>7</Value>
    </TaxCatchAll>
    <Orden xmlns="f101e02d-4ff8-4063-91eb-a350a6e10ce7">2</Orden>
    <Añio xmlns="09e71aba-2254-4bf9-bde9-fe551177c8ee">2018</Añio>
    <Fecha_x0020_Documento xmlns="09e71aba-2254-4bf9-bde9-fe551177c8ee">2018-01-05T05:00:00+00:00</Fecha_x0020_Documento>
    <Número xmlns="09e71aba-2254-4bf9-bde9-fe551177c8ee">3914</Número>
    <a95ae0408e144ae59aaa172dbad707aa xmlns="09e71aba-2254-4bf9-bde9-fe551177c8ee">
      <Terms xmlns="http://schemas.microsoft.com/office/infopath/2007/PartnerControls">
        <TermInfo xmlns="http://schemas.microsoft.com/office/infopath/2007/PartnerControls">
          <TermName xmlns="http://schemas.microsoft.com/office/infopath/2007/PartnerControls">CONPES Económicos</TermName>
          <TermId xmlns="http://schemas.microsoft.com/office/infopath/2007/PartnerControls">7c1a6167-1b5b-496e-b1b4-75ec465787d9</TermId>
        </TermInfo>
      </Terms>
    </a95ae0408e144ae59aaa172dbad707aa>
    <_dlc_DocId xmlns="af7f7f6b-44e7-444a-90a4-d02bbf46acb6">DNPOI-34-4495</_dlc_DocId>
    <_dlc_DocIdUrl xmlns="af7f7f6b-44e7-444a-90a4-d02bbf46acb6">
      <Url>https://colaboracion.dnp.gov.co/CDT/_layouts/15/DocIdRedir.aspx?ID=DNPOI-34-4495</Url>
      <Description>DNPOI-34-4495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2C5541-C169-4805-A91C-2C6134F3B3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7f7f6b-44e7-444a-90a4-d02bbf46acb6"/>
    <ds:schemaRef ds:uri="09e71aba-2254-4bf9-bde9-fe551177c8ee"/>
    <ds:schemaRef ds:uri="e66aed62-a72c-4c01-bbea-3ea55ab832f6"/>
    <ds:schemaRef ds:uri="f101e02d-4ff8-4063-91eb-a350a6e10c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2AD9DF-1AD8-47FB-9760-50E00EDA6B9D}">
  <ds:schemaRefs>
    <ds:schemaRef ds:uri="http://schemas.microsoft.com/sharepoint/events"/>
  </ds:schemaRefs>
</ds:datastoreItem>
</file>

<file path=customXml/itemProps3.xml><?xml version="1.0" encoding="utf-8"?>
<ds:datastoreItem xmlns:ds="http://schemas.openxmlformats.org/officeDocument/2006/customXml" ds:itemID="{05A154F4-C5D7-4A04-A025-8E0E4A8DAE79}">
  <ds:schemaRefs>
    <ds:schemaRef ds:uri="http://schemas.microsoft.com/office/2006/metadata/properties"/>
    <ds:schemaRef ds:uri="http://schemas.microsoft.com/office/infopath/2007/PartnerControls"/>
    <ds:schemaRef ds:uri="e66aed62-a72c-4c01-bbea-3ea55ab832f6"/>
    <ds:schemaRef ds:uri="f101e02d-4ff8-4063-91eb-a350a6e10ce7"/>
    <ds:schemaRef ds:uri="09e71aba-2254-4bf9-bde9-fe551177c8ee"/>
    <ds:schemaRef ds:uri="af7f7f6b-44e7-444a-90a4-d02bbf46acb6"/>
  </ds:schemaRefs>
</ds:datastoreItem>
</file>

<file path=customXml/itemProps4.xml><?xml version="1.0" encoding="utf-8"?>
<ds:datastoreItem xmlns:ds="http://schemas.openxmlformats.org/officeDocument/2006/customXml" ds:itemID="{68DB1DDE-92F9-4DE1-AD6A-5507ECD879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 Plan acción seguimiento</vt:lpstr>
      <vt:lpstr>Indicadores de Resultado (IR)</vt:lpstr>
      <vt:lpstr>Instrucciones PAS</vt:lpstr>
      <vt:lpstr>Desplegables</vt:lpstr>
      <vt:lpstr>' Plan acción seguimiento'!Área_de_impresión</vt:lpstr>
      <vt:lpstr>'Indicadores de Resultado (IR)'!Área_de_impresión</vt:lpstr>
      <vt:lpstr>'Instrucciones PAS'!Área_de_impresión</vt:lpstr>
      <vt:lpstr>'Instrucciones PAS'!Títulos_a_imprimir</vt:lpstr>
    </vt:vector>
  </TitlesOfParts>
  <Company>DNP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3914_Anexo_Plan de Acción y Seguimiento (PAS)</dc:title>
  <dc:creator>DNP</dc:creator>
  <cp:lastModifiedBy>Maria Cristina Ovalle Almanza</cp:lastModifiedBy>
  <cp:lastPrinted>2016-11-25T19:30:58Z</cp:lastPrinted>
  <dcterms:created xsi:type="dcterms:W3CDTF">2008-04-24T15:07:06Z</dcterms:created>
  <dcterms:modified xsi:type="dcterms:W3CDTF">2018-06-14T14:52:21Z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0x0101004B46E90D0EC7C9429468D665109605A6004FB2775DBD58F64A8BB866F227EBD2A1</vt:lpwstr>
  </property>
  <property fmtid="{D5CDD505-2E9C-101B-9397-08002B2CF9AE}" pid="3" name="_dlc_DocIdItemGuid">
    <vt:lpwstr>8198048c-ead3-4e5d-be79-9ed45b6dfc23</vt:lpwstr>
  </property>
  <property fmtid="{D5CDD505-2E9C-101B-9397-08002B2CF9AE}" pid="4" name="Tipo Conpes">
    <vt:lpwstr>7;#CONPES Económicos|7c1a6167-1b5b-496e-b1b4-75ec465787d9</vt:lpwstr>
  </property>
</Properties>
</file>