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ailderbyac-my.sharepoint.com/personal/100448597_unimail_derby_ac_uk/Documents/"/>
    </mc:Choice>
  </mc:AlternateContent>
  <xr:revisionPtr revIDLastSave="0" documentId="8_{19234E5B-3CA5-4B21-AF41-9C19714A741B}" xr6:coauthVersionLast="45" xr6:coauthVersionMax="45" xr10:uidLastSave="{00000000-0000-0000-0000-000000000000}"/>
  <bookViews>
    <workbookView xWindow="-120" yWindow="-120" windowWidth="19440" windowHeight="15000" xr2:uid="{AE4FB6A8-82F0-4FC9-A8C2-BD48A9996F1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H3" i="1"/>
  <c r="H4" i="1"/>
  <c r="H5" i="1"/>
  <c r="H6" i="1"/>
  <c r="H7" i="1"/>
  <c r="H8" i="1"/>
  <c r="H9" i="1"/>
  <c r="H10" i="1"/>
  <c r="H11" i="1"/>
  <c r="H12" i="1"/>
  <c r="D3" i="1"/>
  <c r="I3" i="1" s="1"/>
  <c r="D4" i="1"/>
  <c r="D5" i="1"/>
  <c r="D6" i="1"/>
  <c r="D7" i="1"/>
  <c r="D8" i="1"/>
  <c r="D9" i="1"/>
  <c r="D10" i="1"/>
  <c r="D11" i="1"/>
  <c r="D12" i="1"/>
  <c r="H2" i="1"/>
  <c r="I2" i="1" s="1"/>
  <c r="D2" i="1"/>
  <c r="I12" i="1" l="1"/>
  <c r="I11" i="1"/>
  <c r="I9" i="1"/>
  <c r="I8" i="1"/>
  <c r="I7" i="1"/>
  <c r="I5" i="1"/>
  <c r="I4" i="1"/>
  <c r="I10" i="1"/>
  <c r="I6" i="1"/>
  <c r="C15" i="1" l="1"/>
  <c r="D15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<sst xmlns="http://schemas.openxmlformats.org/spreadsheetml/2006/main" count="13" uniqueCount="13">
  <si>
    <t>Torque (Nm)</t>
  </si>
  <si>
    <t>Va (V)</t>
  </si>
  <si>
    <t>Ia (A)</t>
  </si>
  <si>
    <t>Electrical power (W)</t>
  </si>
  <si>
    <t>Speed (rad/s)</t>
  </si>
  <si>
    <t>Speed (RPM)</t>
  </si>
  <si>
    <t>Mechanical Power (W)</t>
  </si>
  <si>
    <t>Efficiency (%)</t>
  </si>
  <si>
    <t>85% of no load</t>
  </si>
  <si>
    <t>no load speed (rad/s)</t>
  </si>
  <si>
    <t>Electromechanical torque (Nm)</t>
  </si>
  <si>
    <t>if=1.588</t>
  </si>
  <si>
    <t>vf=200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</si>
</sst>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The effect of Mechanical load torque on shaft speed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Sheet1!$F$2:$F$12</c:f>
              <c:numCache>
                <c:formatCode>0.00</c:formatCode>
                <c:ptCount val="11"/>
                <c:pt idx="0">
                  <c:v>1266.2367272391193</c:v>
                </c:pt>
                <c:pt idx="1">
                  <c:v>1247.1381340680919</c:v>
                </c:pt>
                <c:pt idx="2">
                  <c:v>1227.0846112385132</c:v>
                </c:pt>
                <c:pt idx="3">
                  <c:v>1207.0310884089345</c:v>
                </c:pt>
                <c:pt idx="4">
                  <c:v>1186.9775655793555</c:v>
                </c:pt>
                <c:pt idx="5">
                  <c:v>1166.9240427497768</c:v>
                </c:pt>
                <c:pt idx="6">
                  <c:v>1146.8705199201979</c:v>
                </c:pt>
                <c:pt idx="7">
                  <c:v>1126.816997090619</c:v>
                </c:pt>
                <c:pt idx="8">
                  <c:v>1106.7634742610403</c:v>
                </c:pt>
                <c:pt idx="9">
                  <c:v>1086.7099514314614</c:v>
                </c:pt>
                <c:pt idx="10">
                  <c:v>1066.6564286018827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8-4973-843B-EB1059CD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01000"/>
        <c:axId val="407305264"/>
      </c:scatterChart>
      <c:valAx>
        <c:axId val="4073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Mechanical Load 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05264"/>
        <c:crosses val="autoZero"/>
        <c:crossBetween val="midCat"/>
      </c:valAx>
      <c:valAx>
        <c:axId val="4073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Shaft Speed (RPM)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0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The effect of Mechanical load torque on Efficiency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Sheet1!$I$2:$I$12</c:f>
              <c:numCache>
                <c:formatCode>0.00</c:formatCode>
                <c:ptCount val="11"/>
                <c:pt idx="0">
                  <c:v>97.883745123537068</c:v>
                </c:pt>
                <c:pt idx="1">
                  <c:v>96.371084941117502</c:v>
                </c:pt>
                <c:pt idx="2">
                  <c:v>94.818281938325981</c:v>
                </c:pt>
                <c:pt idx="3">
                  <c:v>93.297282608695653</c:v>
                </c:pt>
                <c:pt idx="4">
                  <c:v>91.781250000000014</c:v>
                </c:pt>
                <c:pt idx="5">
                  <c:v>90.211515151515158</c:v>
                </c:pt>
                <c:pt idx="6">
                  <c:v>88.647542304593074</c:v>
                </c:pt>
                <c:pt idx="7">
                  <c:v>87.087264987584248</c:v>
                </c:pt>
                <c:pt idx="8">
                  <c:v>85.556608557844697</c:v>
                </c:pt>
                <c:pt idx="9">
                  <c:v>83.997565864833902</c:v>
                </c:pt>
                <c:pt idx="10">
                  <c:v>82.454962131104722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5-473E-951F-A371F77B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01000"/>
        <c:axId val="407305264"/>
      </c:scatterChart>
      <c:valAx>
        <c:axId val="4073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Mechanical Load 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05264"/>
        <c:crosses val="autoZero"/>
        <c:crossBetween val="midCat"/>
      </c:valAx>
      <c:valAx>
        <c:axId val="4073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Efficiency (%)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0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13</xdr:row>
      <xdr:rowOff>90487</xdr:rowOff>
    </xdr:from>
    <xdr:to>
      <xdr:col>8</xdr:col>
      <xdr:colOff>1038225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1C7D4-06BD-4E26-A642-C8A6F3560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1276350</xdr:colOff>
      <xdr:row>29</xdr:row>
      <xdr:rowOff>133350</xdr:rowOff>
    </xdr:from>
    <xdr:to>
      <xdr:col>8</xdr:col>
      <xdr:colOff>1000125</xdr:colOff>
      <xdr:row>45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C5F5AD-2AF4-4A4F-B7FD-4DA7987CC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lectrical%20and%20Electronic%20Engineering\Year%201\Electromagnetic%20Princicples%20and%20analysis\lab5-LAPTOP-86E4UJ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F2">
            <v>737.39668233336954</v>
          </cell>
        </row>
        <row r="3">
          <cell r="A3">
            <v>10</v>
          </cell>
          <cell r="F3">
            <v>733.09949886988829</v>
          </cell>
        </row>
        <row r="4">
          <cell r="A4">
            <v>20</v>
          </cell>
          <cell r="F4">
            <v>728.70682244055206</v>
          </cell>
        </row>
        <row r="5">
          <cell r="A5">
            <v>30</v>
          </cell>
          <cell r="F5">
            <v>724.40963897707093</v>
          </cell>
        </row>
        <row r="6">
          <cell r="A6">
            <v>40</v>
          </cell>
          <cell r="F6">
            <v>720.11245551358968</v>
          </cell>
        </row>
        <row r="7">
          <cell r="A7">
            <v>50</v>
          </cell>
          <cell r="F7">
            <v>715.81527205010843</v>
          </cell>
        </row>
        <row r="8">
          <cell r="A8">
            <v>60</v>
          </cell>
          <cell r="F8">
            <v>711.51808858662741</v>
          </cell>
        </row>
        <row r="9">
          <cell r="A9">
            <v>70</v>
          </cell>
          <cell r="F9">
            <v>707.22090512314617</v>
          </cell>
        </row>
        <row r="10">
          <cell r="A10">
            <v>80</v>
          </cell>
          <cell r="F10">
            <v>702.92372165966503</v>
          </cell>
        </row>
        <row r="11">
          <cell r="A11">
            <v>90</v>
          </cell>
          <cell r="F11">
            <v>698.62653819618379</v>
          </cell>
        </row>
        <row r="12">
          <cell r="A12">
            <v>100</v>
          </cell>
          <cell r="F12">
            <v>694.23386176684755</v>
          </cell>
        </row>
        <row r="13">
          <cell r="A13">
            <v>110</v>
          </cell>
          <cell r="F13">
            <v>689.93667830336631</v>
          </cell>
        </row>
        <row r="14">
          <cell r="A14">
            <v>120</v>
          </cell>
          <cell r="F14">
            <v>685.63949483988517</v>
          </cell>
        </row>
        <row r="15">
          <cell r="A15">
            <v>130</v>
          </cell>
          <cell r="F15">
            <v>681.34231137640393</v>
          </cell>
        </row>
        <row r="16">
          <cell r="A16">
            <v>140</v>
          </cell>
          <cell r="F16">
            <v>677.04512791292291</v>
          </cell>
        </row>
        <row r="17">
          <cell r="A17">
            <v>150</v>
          </cell>
          <cell r="F17">
            <v>672.74794444944166</v>
          </cell>
        </row>
        <row r="18">
          <cell r="A18">
            <v>160</v>
          </cell>
          <cell r="F18">
            <v>668.45076098596053</v>
          </cell>
        </row>
        <row r="19">
          <cell r="A19">
            <v>170</v>
          </cell>
          <cell r="F19">
            <v>664.15357752247928</v>
          </cell>
        </row>
        <row r="20">
          <cell r="A20">
            <v>180</v>
          </cell>
          <cell r="F20">
            <v>659.76090109314305</v>
          </cell>
        </row>
        <row r="21">
          <cell r="A21">
            <v>190</v>
          </cell>
          <cell r="F21">
            <v>655.4637176296618</v>
          </cell>
        </row>
        <row r="22">
          <cell r="A22">
            <v>200</v>
          </cell>
          <cell r="F22">
            <v>651.16653416618067</v>
          </cell>
        </row>
        <row r="23">
          <cell r="A23">
            <v>210</v>
          </cell>
          <cell r="F23">
            <v>646.86935070269942</v>
          </cell>
        </row>
        <row r="24">
          <cell r="A24">
            <v>220</v>
          </cell>
          <cell r="F24">
            <v>642.5721672392184</v>
          </cell>
        </row>
        <row r="25">
          <cell r="A25">
            <v>230</v>
          </cell>
          <cell r="F25">
            <v>638.27498377573716</v>
          </cell>
        </row>
        <row r="26">
          <cell r="A26">
            <v>240</v>
          </cell>
          <cell r="F26">
            <v>633.97780031225591</v>
          </cell>
        </row>
        <row r="27">
          <cell r="A27">
            <v>250</v>
          </cell>
          <cell r="F27">
            <v>629.68061684877478</v>
          </cell>
        </row>
        <row r="28">
          <cell r="A28">
            <v>260</v>
          </cell>
          <cell r="F28">
            <v>625.28794041943854</v>
          </cell>
        </row>
        <row r="29">
          <cell r="A29">
            <v>270</v>
          </cell>
          <cell r="F29">
            <v>620.99075695595729</v>
          </cell>
        </row>
        <row r="30">
          <cell r="A30">
            <v>280</v>
          </cell>
          <cell r="F30">
            <v>616.69357349247605</v>
          </cell>
        </row>
        <row r="31">
          <cell r="A31">
            <v>290</v>
          </cell>
          <cell r="F31">
            <v>612.39639002899492</v>
          </cell>
        </row>
        <row r="32">
          <cell r="A32">
            <v>300</v>
          </cell>
          <cell r="F32">
            <v>608.09920656551378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B99-1BD8-41BC-B029-CBD3C60FCE4D}">
  <dimension ref="A1:K37"/>
  <sheetViews>
    <sheetView tabSelected="1" topLeftCell="A13" workbookViewId="0">
      <selection activeCell="D33" sqref="D33"/>
    </sheetView>
  </sheetViews>
  <sheetFormatPr defaultRowHeight="15" x14ac:dyDescent="0.25"/>
  <cols>
    <col min="1" max="1" width="12.5703125" bestFit="1" customWidth="1"/>
    <col min="2" max="2" width="7.140625" bestFit="1" customWidth="1"/>
    <col min="3" max="3" width="7.140625" customWidth="1"/>
    <col min="4" max="5" width="19.42578125" bestFit="1" customWidth="1"/>
    <col min="6" max="6" width="20.42578125" bestFit="1" customWidth="1"/>
    <col min="7" max="7" width="13.42578125" bestFit="1" customWidth="1"/>
    <col min="8" max="8" width="28.5703125" bestFit="1" customWidth="1"/>
    <col min="9" max="10" width="21.7109375" bestFit="1" customWidth="1"/>
    <col min="11" max="11" width="13.2851562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</row>
    <row r="2" spans="1:11" ht="15.75" x14ac:dyDescent="0.25">
      <c r="A2" s="1">
        <v>0</v>
      </c>
      <c r="B2" s="2">
        <v>200</v>
      </c>
      <c r="C2" s="2">
        <v>4.6139999999999999</v>
      </c>
      <c r="D2" s="2">
        <f>B2*C2</f>
        <v>922.8</v>
      </c>
      <c r="E2" s="2">
        <v>132.6</v>
      </c>
      <c r="F2" s="2">
        <f>E2*(60/(2*PI()))</f>
        <v>1266.2367272391193</v>
      </c>
      <c r="G2" s="2">
        <v>6.8120000000000003</v>
      </c>
      <c r="H2" s="2">
        <f>G2*E2</f>
        <v>903.27120000000002</v>
      </c>
      <c r="I2" s="2">
        <f>(H2/D2)*100</f>
        <v>97.883745123537068</v>
      </c>
    </row>
    <row r="3" spans="1:11" ht="15.75" x14ac:dyDescent="0.25">
      <c r="A3" s="1">
        <v>5</v>
      </c>
      <c r="B3" s="2">
        <v>200</v>
      </c>
      <c r="C3" s="2">
        <v>7.9820000000000002</v>
      </c>
      <c r="D3" s="2">
        <f>B3*C3</f>
        <v>1596.4</v>
      </c>
      <c r="E3" s="2">
        <v>130.6</v>
      </c>
      <c r="F3" s="2">
        <f>E3*(60/(2*PI()))</f>
        <v>1247.1381340680919</v>
      </c>
      <c r="G3" s="2">
        <v>11.78</v>
      </c>
      <c r="H3" s="2">
        <f t="shared" ref="H3:H12" si="0">G3*E3</f>
        <v>1538.4679999999998</v>
      </c>
      <c r="I3" s="2">
        <f t="shared" ref="I3:I12" si="1">(H3/D3)*100</f>
        <v>96.371084941117502</v>
      </c>
    </row>
    <row r="4" spans="1:11" ht="15.75" x14ac:dyDescent="0.25">
      <c r="A4" s="1">
        <v>10</v>
      </c>
      <c r="B4" s="2">
        <v>200</v>
      </c>
      <c r="C4" s="2">
        <v>11.35</v>
      </c>
      <c r="D4" s="2">
        <f>B4*C4</f>
        <v>2270</v>
      </c>
      <c r="E4" s="2">
        <v>128.5</v>
      </c>
      <c r="F4" s="2">
        <f>E4*(60/(2*PI()))</f>
        <v>1227.0846112385132</v>
      </c>
      <c r="G4" s="2">
        <v>16.75</v>
      </c>
      <c r="H4" s="2">
        <f t="shared" si="0"/>
        <v>2152.375</v>
      </c>
      <c r="I4" s="2">
        <f t="shared" si="1"/>
        <v>94.818281938325981</v>
      </c>
    </row>
    <row r="5" spans="1:11" ht="15.75" x14ac:dyDescent="0.25">
      <c r="A5" s="1">
        <v>15</v>
      </c>
      <c r="B5" s="2">
        <v>200</v>
      </c>
      <c r="C5" s="2">
        <v>14.72</v>
      </c>
      <c r="D5" s="2">
        <f>B5*C5</f>
        <v>2944</v>
      </c>
      <c r="E5" s="2">
        <v>126.4</v>
      </c>
      <c r="F5" s="2">
        <f>E5*(60/(2*PI()))</f>
        <v>1207.0310884089345</v>
      </c>
      <c r="G5" s="2">
        <v>21.73</v>
      </c>
      <c r="H5" s="2">
        <f t="shared" si="0"/>
        <v>2746.672</v>
      </c>
      <c r="I5" s="2">
        <f t="shared" si="1"/>
        <v>93.297282608695653</v>
      </c>
    </row>
    <row r="6" spans="1:11" ht="15.75" x14ac:dyDescent="0.25">
      <c r="A6" s="1">
        <v>20</v>
      </c>
      <c r="B6" s="2">
        <v>200</v>
      </c>
      <c r="C6" s="2">
        <v>18.079999999999998</v>
      </c>
      <c r="D6" s="2">
        <f>B6*C6</f>
        <v>3615.9999999999995</v>
      </c>
      <c r="E6" s="2">
        <v>124.3</v>
      </c>
      <c r="F6" s="2">
        <f>E6*(60/(2*PI()))</f>
        <v>1186.9775655793555</v>
      </c>
      <c r="G6" s="2">
        <v>26.7</v>
      </c>
      <c r="H6" s="2">
        <f t="shared" si="0"/>
        <v>3318.81</v>
      </c>
      <c r="I6" s="2">
        <f t="shared" si="1"/>
        <v>91.781250000000014</v>
      </c>
    </row>
    <row r="7" spans="1:11" ht="15.75" x14ac:dyDescent="0.25">
      <c r="A7" s="1">
        <v>25</v>
      </c>
      <c r="B7" s="2">
        <v>200</v>
      </c>
      <c r="C7" s="2">
        <v>21.45</v>
      </c>
      <c r="D7" s="2">
        <f>B7*C7</f>
        <v>4290</v>
      </c>
      <c r="E7" s="2">
        <v>122.2</v>
      </c>
      <c r="F7" s="2">
        <f>E7*(60/(2*PI()))</f>
        <v>1166.9240427497768</v>
      </c>
      <c r="G7" s="2">
        <v>31.67</v>
      </c>
      <c r="H7" s="2">
        <f t="shared" si="0"/>
        <v>3870.0740000000005</v>
      </c>
      <c r="I7" s="2">
        <f t="shared" si="1"/>
        <v>90.211515151515158</v>
      </c>
    </row>
    <row r="8" spans="1:11" ht="15.75" x14ac:dyDescent="0.25">
      <c r="A8" s="1">
        <v>30</v>
      </c>
      <c r="B8" s="2">
        <v>200</v>
      </c>
      <c r="C8" s="2">
        <v>24.82</v>
      </c>
      <c r="D8" s="2">
        <f>B8*C8</f>
        <v>4964</v>
      </c>
      <c r="E8" s="2">
        <v>120.1</v>
      </c>
      <c r="F8" s="2">
        <f>E8*(60/(2*PI()))</f>
        <v>1146.8705199201979</v>
      </c>
      <c r="G8" s="2">
        <v>36.64</v>
      </c>
      <c r="H8" s="2">
        <f t="shared" si="0"/>
        <v>4400.4639999999999</v>
      </c>
      <c r="I8" s="2">
        <f t="shared" si="1"/>
        <v>88.647542304593074</v>
      </c>
    </row>
    <row r="9" spans="1:11" ht="15.75" x14ac:dyDescent="0.25">
      <c r="A9" s="1">
        <v>35</v>
      </c>
      <c r="B9" s="2">
        <v>200</v>
      </c>
      <c r="C9" s="2">
        <v>28.19</v>
      </c>
      <c r="D9" s="2">
        <f>B9*C9</f>
        <v>5638</v>
      </c>
      <c r="E9" s="2">
        <v>118</v>
      </c>
      <c r="F9" s="2">
        <f>E9*(60/(2*PI()))</f>
        <v>1126.816997090619</v>
      </c>
      <c r="G9" s="2">
        <v>41.61</v>
      </c>
      <c r="H9" s="2">
        <f t="shared" si="0"/>
        <v>4909.9799999999996</v>
      </c>
      <c r="I9" s="2">
        <f t="shared" si="1"/>
        <v>87.087264987584248</v>
      </c>
    </row>
    <row r="10" spans="1:11" ht="15.75" x14ac:dyDescent="0.25">
      <c r="A10" s="1">
        <v>40</v>
      </c>
      <c r="B10" s="2">
        <v>200</v>
      </c>
      <c r="C10" s="2">
        <v>31.55</v>
      </c>
      <c r="D10" s="2">
        <f>B10*C10</f>
        <v>6310</v>
      </c>
      <c r="E10" s="2">
        <v>115.9</v>
      </c>
      <c r="F10" s="2">
        <f>E10*(60/(2*PI()))</f>
        <v>1106.7634742610403</v>
      </c>
      <c r="G10" s="2">
        <v>46.58</v>
      </c>
      <c r="H10" s="2">
        <f t="shared" si="0"/>
        <v>5398.6220000000003</v>
      </c>
      <c r="I10" s="2">
        <f t="shared" si="1"/>
        <v>85.556608557844697</v>
      </c>
    </row>
    <row r="11" spans="1:11" ht="15.75" x14ac:dyDescent="0.25">
      <c r="A11" s="1">
        <v>45</v>
      </c>
      <c r="B11" s="2">
        <v>200</v>
      </c>
      <c r="C11" s="2">
        <v>34.92</v>
      </c>
      <c r="D11" s="2">
        <f>B11*C11</f>
        <v>6984</v>
      </c>
      <c r="E11" s="2">
        <v>113.8</v>
      </c>
      <c r="F11" s="2">
        <f>E11*(60/(2*PI()))</f>
        <v>1086.7099514314614</v>
      </c>
      <c r="G11" s="2">
        <v>51.55</v>
      </c>
      <c r="H11" s="2">
        <f t="shared" si="0"/>
        <v>5866.3899999999994</v>
      </c>
      <c r="I11" s="2">
        <f t="shared" si="1"/>
        <v>83.997565864833902</v>
      </c>
    </row>
    <row r="12" spans="1:11" ht="15.75" x14ac:dyDescent="0.25">
      <c r="A12" s="1">
        <v>50</v>
      </c>
      <c r="B12" s="2">
        <v>200</v>
      </c>
      <c r="C12" s="2">
        <v>38.29</v>
      </c>
      <c r="D12" s="2">
        <f>B12*C12</f>
        <v>7658</v>
      </c>
      <c r="E12" s="2">
        <v>111.7</v>
      </c>
      <c r="F12" s="2">
        <f>E12*(60/(2*PI()))</f>
        <v>1066.6564286018827</v>
      </c>
      <c r="G12" s="2">
        <v>56.53</v>
      </c>
      <c r="H12" s="2">
        <f t="shared" si="0"/>
        <v>6314.4009999999998</v>
      </c>
      <c r="I12" s="2">
        <f t="shared" si="1"/>
        <v>82.454962131104722</v>
      </c>
    </row>
    <row r="13" spans="1:11" ht="15.75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75" x14ac:dyDescent="0.25">
      <c r="A15" s="2" t="s">
        <v>11</v>
      </c>
      <c r="B15" s="1" t="s">
        <v>8</v>
      </c>
      <c r="C15" s="1">
        <f>B17*0.85</f>
        <v>112.71</v>
      </c>
      <c r="D15" s="1">
        <f>C15*(60/(2*PI()))</f>
        <v>1076.3012181532515</v>
      </c>
      <c r="E15" s="2"/>
      <c r="F15" s="2"/>
      <c r="G15" s="2"/>
      <c r="H15" s="2"/>
      <c r="I15" s="2"/>
      <c r="J15" s="2"/>
      <c r="K15" s="2"/>
    </row>
    <row r="16" spans="1:11" ht="15.75" x14ac:dyDescent="0.25">
      <c r="A16" s="2" t="s">
        <v>12</v>
      </c>
      <c r="B16" t="s">
        <v>9</v>
      </c>
      <c r="E16" s="2"/>
      <c r="F16" s="2"/>
      <c r="G16" s="2"/>
      <c r="H16" s="2"/>
      <c r="I16" s="2"/>
      <c r="J16" s="2"/>
      <c r="K16" s="2"/>
    </row>
    <row r="17" spans="1:11" ht="15.75" x14ac:dyDescent="0.25">
      <c r="A17" s="2">
        <f>200/1.588</f>
        <v>125.94458438287153</v>
      </c>
      <c r="B17">
        <v>132.6</v>
      </c>
      <c r="E17" s="1"/>
      <c r="F17" s="1"/>
      <c r="G17" s="1"/>
      <c r="H17" s="1"/>
      <c r="I17" s="1"/>
      <c r="J17" s="2"/>
      <c r="K17" s="2"/>
    </row>
    <row r="18" spans="1:11" ht="15.75" x14ac:dyDescent="0.25">
      <c r="A18" s="1"/>
      <c r="B18" s="2"/>
      <c r="C18" s="2"/>
      <c r="D18" s="2"/>
      <c r="E18" s="1"/>
      <c r="F18" s="1"/>
      <c r="G18" s="1"/>
      <c r="H18" s="1"/>
      <c r="I18" s="1"/>
      <c r="J18" s="2"/>
      <c r="K18" s="2"/>
    </row>
    <row r="19" spans="1:11" ht="15.75" x14ac:dyDescent="0.25">
      <c r="A19" s="1"/>
      <c r="B19" s="2"/>
      <c r="C19" s="2"/>
      <c r="D19" s="2"/>
      <c r="E19" s="1"/>
      <c r="F19" s="1"/>
      <c r="G19" s="1"/>
      <c r="H19" s="1"/>
      <c r="I19" s="1"/>
      <c r="J19" s="2"/>
      <c r="K19" s="2"/>
    </row>
    <row r="20" spans="1:11" ht="15.75" x14ac:dyDescent="0.25">
      <c r="A20" s="1"/>
      <c r="B20" s="2"/>
      <c r="C20" s="2"/>
      <c r="D20" s="2"/>
      <c r="E20" s="1"/>
      <c r="F20" s="1"/>
      <c r="G20" s="1"/>
      <c r="H20" s="1"/>
      <c r="I20" s="1"/>
      <c r="J20" s="2"/>
      <c r="K20" s="2"/>
    </row>
    <row r="21" spans="1:11" ht="15.75" x14ac:dyDescent="0.25">
      <c r="A21" s="1"/>
      <c r="J21" s="2"/>
      <c r="K21" s="2"/>
    </row>
    <row r="22" spans="1:11" ht="15.75" x14ac:dyDescent="0.25">
      <c r="A22" s="1"/>
      <c r="J22" s="2"/>
      <c r="K22" s="2"/>
    </row>
    <row r="23" spans="1:11" ht="15.75" x14ac:dyDescent="0.25">
      <c r="A23" s="1"/>
      <c r="J23" s="2"/>
      <c r="K23" s="2"/>
    </row>
    <row r="24" spans="1:11" ht="15.75" x14ac:dyDescent="0.25">
      <c r="A24" s="1"/>
      <c r="B24" s="2"/>
      <c r="C24" s="2"/>
      <c r="D24" s="2"/>
      <c r="J24" s="2"/>
      <c r="K24" s="2"/>
    </row>
    <row r="25" spans="1:11" ht="15.75" x14ac:dyDescent="0.25">
      <c r="A25" s="1"/>
      <c r="B25" s="2"/>
      <c r="C25" s="2"/>
      <c r="D25" s="2"/>
      <c r="J25" s="2"/>
      <c r="K25" s="2"/>
    </row>
    <row r="26" spans="1:11" ht="15.75" x14ac:dyDescent="0.25">
      <c r="A26" s="1"/>
      <c r="B26" s="2"/>
      <c r="C26" s="2"/>
      <c r="D26" s="2"/>
      <c r="J26" s="2"/>
      <c r="K26" s="2"/>
    </row>
    <row r="27" spans="1:11" ht="15.75" x14ac:dyDescent="0.25">
      <c r="A27" s="1"/>
      <c r="B27" s="2"/>
      <c r="C27" s="2"/>
      <c r="D27" s="2"/>
      <c r="J27" s="2"/>
      <c r="K27" s="2"/>
    </row>
    <row r="28" spans="1:11" ht="15.75" x14ac:dyDescent="0.25">
      <c r="A28" s="1"/>
      <c r="B28" s="2"/>
      <c r="C28" s="2"/>
      <c r="D28" s="2"/>
      <c r="J28" s="2"/>
      <c r="K28" s="2"/>
    </row>
    <row r="29" spans="1:11" ht="15.7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x14ac:dyDescent="0.25">
      <c r="A31" s="1"/>
      <c r="B31" s="2"/>
      <c r="C31" s="2"/>
      <c r="D31" s="2"/>
      <c r="J31" s="2"/>
      <c r="K31" s="2"/>
    </row>
    <row r="32" spans="1:11" ht="15.75" x14ac:dyDescent="0.25">
      <c r="A32" s="1"/>
      <c r="B32" s="2"/>
      <c r="C32" s="2"/>
      <c r="D32" s="2"/>
      <c r="J32" s="2"/>
      <c r="K32" s="2"/>
    </row>
    <row r="33" spans="1:11" ht="15.75" x14ac:dyDescent="0.25">
      <c r="A33" s="1"/>
      <c r="B33" s="1"/>
      <c r="C33" s="1"/>
      <c r="D33" s="1"/>
      <c r="J33" s="1"/>
      <c r="K33" s="1"/>
    </row>
    <row r="34" spans="1:11" ht="15.75" x14ac:dyDescent="0.25">
      <c r="A34" s="1"/>
      <c r="B34" s="1"/>
      <c r="C34" s="1"/>
      <c r="D34" s="1"/>
      <c r="J34" s="1"/>
      <c r="K34" s="1"/>
    </row>
    <row r="35" spans="1:11" ht="15.75" x14ac:dyDescent="0.25">
      <c r="A35" s="1"/>
      <c r="B35" s="1"/>
      <c r="C35" s="1"/>
      <c r="D35" s="1"/>
      <c r="J35" s="1"/>
      <c r="K35" s="1"/>
    </row>
    <row r="36" spans="1:11" ht="15.75" x14ac:dyDescent="0.25">
      <c r="A36" s="1"/>
      <c r="B36" s="1"/>
      <c r="C36" s="1"/>
      <c r="D36" s="1"/>
      <c r="J36" s="1"/>
      <c r="K36" s="1"/>
    </row>
    <row r="37" spans="1:11" ht="15.75" x14ac:dyDescent="0.25">
      <c r="A37" s="1"/>
      <c r="B37" s="1"/>
      <c r="C37" s="1"/>
      <c r="D37" s="1"/>
      <c r="J37" s="1"/>
      <c r="K37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25BDE14C9E4DB7D69B63DF92C53D" ma:contentTypeVersion="12" ma:contentTypeDescription="Create a new document." ma:contentTypeScope="" ma:versionID="3481378c60a415f3ed22c55deabdf2da">
  <xsd:schema xmlns:xsd="http://www.w3.org/2001/XMLSchema" xmlns:xs="http://www.w3.org/2001/XMLSchema" xmlns:p="http://schemas.microsoft.com/office/2006/metadata/properties" xmlns:ns3="af7d81f0-00a1-465e-86d9-209fa0b79258" xmlns:ns4="2743dc29-67c1-463d-89f8-48534c57abd2" targetNamespace="http://schemas.microsoft.com/office/2006/metadata/properties" ma:root="true" ma:fieldsID="aecc54a2cce176cf5ecbc22f8b7f58cd" ns3:_="" ns4:_="">
    <xsd:import namespace="af7d81f0-00a1-465e-86d9-209fa0b79258"/>
    <xsd:import namespace="2743dc29-67c1-463d-89f8-48534c57ab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81f0-00a1-465e-86d9-209fa0b79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3dc29-67c1-463d-89f8-48534c57abd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5DDEB0-E165-4D99-9E5F-444DC0C0E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d81f0-00a1-465e-86d9-209fa0b79258"/>
    <ds:schemaRef ds:uri="2743dc29-67c1-463d-89f8-48534c57ab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D8ACF-B07D-4759-893C-356D2937EA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9F83BF-3154-48FB-A442-69212BC8EB8B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2743dc29-67c1-463d-89f8-48534c57abd2"/>
    <ds:schemaRef ds:uri="http://purl.org/dc/terms/"/>
    <ds:schemaRef ds:uri="http://schemas.microsoft.com/office/2006/documentManagement/types"/>
    <ds:schemaRef ds:uri="http://purl.org/dc/dcmitype/"/>
    <ds:schemaRef ds:uri="af7d81f0-00a1-465e-86d9-209fa0b79258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Ceballos</dc:creator>
  <cp:lastModifiedBy>Mateo Ceballos</cp:lastModifiedBy>
  <dcterms:created xsi:type="dcterms:W3CDTF">2020-04-24T17:17:38Z</dcterms:created>
  <dcterms:modified xsi:type="dcterms:W3CDTF">2020-04-25T00:12:01Z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0x0101008FFD25BDE14C9E4DB7D69B63DF92C53D</vt:lpwstr>
  </property>
</Properties>
</file>