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mcquillan/Desktop/MSU/Challenge1/"/>
    </mc:Choice>
  </mc:AlternateContent>
  <xr:revisionPtr revIDLastSave="0" documentId="13_ncr:1_{5275B225-65F7-2D47-8D61-DFBDADD083BD}" xr6:coauthVersionLast="47" xr6:coauthVersionMax="47" xr10:uidLastSave="{00000000-0000-0000-0000-000000000000}"/>
  <bookViews>
    <workbookView xWindow="0" yWindow="500" windowWidth="28800" windowHeight="15800" activeTab="1" xr2:uid="{00000000-000D-0000-FFFF-FFFF00000000}"/>
  </bookViews>
  <sheets>
    <sheet name="Category Statistics" sheetId="2" r:id="rId1"/>
    <sheet name="Theater Outcomes by Launch Date" sheetId="8" r:id="rId2"/>
    <sheet name="Outcomes Based on Goals" sheetId="9" r:id="rId3"/>
    <sheet name="Kickstarter" sheetId="1" r:id="rId4"/>
    <sheet name="Descriptive Statistics" sheetId="6" r:id="rId5"/>
    <sheet name="Edinburgh Research" sheetId="3" r:id="rId6"/>
  </sheets>
  <definedNames>
    <definedName name="_xlnm._FilterDatabase" localSheetId="3" hidden="1">Kickstarter!$A$1:$R$4115</definedName>
  </definedNames>
  <calcPr calcId="191029"/>
  <pivotCaches>
    <pivotCache cacheId="12" r:id="rId7"/>
    <pivotCache cacheId="13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C13" i="6"/>
  <c r="B13" i="6"/>
  <c r="C12" i="6"/>
  <c r="B12" i="6"/>
  <c r="C11" i="6"/>
  <c r="B11" i="6"/>
  <c r="C14" i="6"/>
  <c r="B14" i="6"/>
  <c r="C6" i="6"/>
  <c r="C5" i="6"/>
  <c r="C7" i="6" s="1"/>
  <c r="B6" i="6"/>
  <c r="B5" i="6"/>
  <c r="B7" i="6" s="1"/>
  <c r="C4" i="6"/>
  <c r="B4" i="6"/>
  <c r="C10" i="6"/>
  <c r="B10" i="6"/>
  <c r="C9" i="6"/>
  <c r="B9" i="6"/>
  <c r="C3" i="6"/>
  <c r="B3" i="6"/>
  <c r="C2" i="6"/>
  <c r="B2" i="6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9" l="1"/>
  <c r="E10" i="9"/>
  <c r="G10" i="9" s="1"/>
  <c r="E6" i="9"/>
  <c r="H6" i="9" s="1"/>
  <c r="E13" i="9"/>
  <c r="F13" i="9" s="1"/>
  <c r="E9" i="9"/>
  <c r="H9" i="9" s="1"/>
  <c r="E5" i="9"/>
  <c r="F5" i="9" s="1"/>
  <c r="E12" i="9"/>
  <c r="F12" i="9" s="1"/>
  <c r="E8" i="9"/>
  <c r="G8" i="9" s="1"/>
  <c r="E4" i="9"/>
  <c r="F4" i="9" s="1"/>
  <c r="E11" i="9"/>
  <c r="F11" i="9" s="1"/>
  <c r="E7" i="9"/>
  <c r="G7" i="9" s="1"/>
  <c r="E3" i="9"/>
  <c r="F3" i="9" s="1"/>
  <c r="F2" i="9" l="1"/>
  <c r="G12" i="9"/>
  <c r="F8" i="9"/>
  <c r="G3" i="9"/>
  <c r="F6" i="9"/>
  <c r="G5" i="9"/>
  <c r="G13" i="9"/>
  <c r="F9" i="9"/>
  <c r="G4" i="9"/>
  <c r="G11" i="9"/>
  <c r="F7" i="9"/>
  <c r="G2" i="9"/>
  <c r="G9" i="9"/>
  <c r="F10" i="9"/>
  <c r="G6" i="9"/>
  <c r="H12" i="9"/>
  <c r="H5" i="9"/>
  <c r="H4" i="9"/>
  <c r="H2" i="9"/>
  <c r="H11" i="9"/>
  <c r="H13" i="9"/>
  <c r="H7" i="9"/>
  <c r="H8" i="9"/>
  <c r="H10" i="9"/>
  <c r="H3" i="9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<sst xmlns="http://schemas.openxmlformats.org/spreadsheetml/2006/main" count="33048" uniqueCount="8417">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</sst>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Statistics'!$B$29:$B$30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Statistics'!$B$31:$B$32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F-374B-95A1-03D3E85869B0}"/>
            </c:ext>
          </c:extLst>
        </c:ser>
        <c:ser>
          <c:idx val="1"/>
          <c:order val="1"/>
          <c:tx>
            <c:strRef>
              <c:f>'Category Statistics'!$C$29:$C$30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Statistics'!$C$31:$C$32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6F-374B-95A1-03D3E85869B0}"/>
            </c:ext>
          </c:extLst>
        </c:ser>
        <c:ser>
          <c:idx val="2"/>
          <c:order val="2"/>
          <c:tx>
            <c:strRef>
              <c:f>'Category Statistics'!$D$29:$D$30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Statistics'!$D$31:$D$32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6F-374B-95A1-03D3E85869B0}"/>
            </c:ext>
          </c:extLst>
        </c:ser>
        <c:ser>
          <c:idx val="3"/>
          <c:order val="3"/>
          <c:tx>
            <c:strRef>
              <c:f>'Category Statistics'!$E$29:$E$30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Statistics'!$E$31:$E$32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6F-374B-95A1-03D3E858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134976"/>
        <c:axId val="2087028240"/>
      </c:barChart>
      <c:catAx>
        <c:axId val="20871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28240"/>
        <c:crosses val="autoZero"/>
        <c:auto val="1"/>
        <c:lblAlgn val="ctr"/>
        <c:lblOffset val="100"/>
        <c:noMultiLvlLbl val="0"/>
      </c:catAx>
      <c:valAx>
        <c:axId val="20870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Statistics'!$L$28:$L$29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Statistics'!$L$30:$L$31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9-4147-9471-DBCD090EDD9C}"/>
            </c:ext>
          </c:extLst>
        </c:ser>
        <c:ser>
          <c:idx val="1"/>
          <c:order val="1"/>
          <c:tx>
            <c:strRef>
              <c:f>'Category Statistics'!$M$28:$M$29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Statistics'!$M$30:$M$31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C9-4147-9471-DBCD090EDD9C}"/>
            </c:ext>
          </c:extLst>
        </c:ser>
        <c:ser>
          <c:idx val="2"/>
          <c:order val="2"/>
          <c:tx>
            <c:strRef>
              <c:f>'Category Statistics'!$N$28:$N$29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Statistics'!$N$30:$N$31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C9-4147-9471-DBCD090ED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908432"/>
        <c:axId val="2139865552"/>
      </c:barChart>
      <c:catAx>
        <c:axId val="21399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65552"/>
        <c:crosses val="autoZero"/>
        <c:auto val="1"/>
        <c:lblAlgn val="ctr"/>
        <c:lblOffset val="100"/>
        <c:noMultiLvlLbl val="0"/>
      </c:catAx>
      <c:valAx>
        <c:axId val="21398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Statistics'!$U$28:$U$29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Statistics'!$U$30:$U$42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EF47-97AE-C67AC4F7AF7B}"/>
            </c:ext>
          </c:extLst>
        </c:ser>
        <c:ser>
          <c:idx val="1"/>
          <c:order val="1"/>
          <c:tx>
            <c:strRef>
              <c:f>'Category Statistics'!$V$28:$V$29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Statistics'!$V$30:$V$42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6E-EF47-97AE-C67AC4F7AF7B}"/>
            </c:ext>
          </c:extLst>
        </c:ser>
        <c:ser>
          <c:idx val="2"/>
          <c:order val="2"/>
          <c:tx>
            <c:strRef>
              <c:f>'Category Statistics'!$W$28:$W$29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Statistics'!$W$30:$W$42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6E-EF47-97AE-C67AC4F7AF7B}"/>
            </c:ext>
          </c:extLst>
        </c:ser>
        <c:ser>
          <c:idx val="3"/>
          <c:order val="3"/>
          <c:tx>
            <c:strRef>
              <c:f>'Category Statistics'!$X$28:$X$29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Statistics'!$X$30:$X$42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6E-EF47-97AE-C67AC4F7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02111"/>
        <c:axId val="2092813232"/>
      </c:lineChart>
      <c:catAx>
        <c:axId val="639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813232"/>
        <c:crosses val="autoZero"/>
        <c:auto val="1"/>
        <c:lblAlgn val="ctr"/>
        <c:lblOffset val="100"/>
        <c:noMultiLvlLbl val="0"/>
      </c:catAx>
      <c:valAx>
        <c:axId val="20928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5-E24A-BDCF-9E26D60F7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5-E24A-BDCF-9E26D60F7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5-E24A-BDCF-9E26D60F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961008"/>
        <c:axId val="1784336608"/>
      </c:lineChart>
      <c:catAx>
        <c:axId val="181196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36608"/>
        <c:crosses val="autoZero"/>
        <c:auto val="1"/>
        <c:lblAlgn val="ctr"/>
        <c:lblOffset val="100"/>
        <c:noMultiLvlLbl val="0"/>
      </c:catAx>
      <c:valAx>
        <c:axId val="17843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96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9-C84D-AAAC-4C841DD502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9-C84D-AAAC-4C841DD502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9-C84D-AAAC-4C841DD5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90112"/>
        <c:axId val="1847895296"/>
      </c:lineChart>
      <c:catAx>
        <c:axId val="18358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895296"/>
        <c:crosses val="autoZero"/>
        <c:auto val="1"/>
        <c:lblAlgn val="ctr"/>
        <c:lblOffset val="100"/>
        <c:noMultiLvlLbl val="0"/>
      </c:catAx>
      <c:valAx>
        <c:axId val="18478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9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12700</xdr:rowOff>
    </xdr:from>
    <xdr:to>
      <xdr:col>9</xdr:col>
      <xdr:colOff>12700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4BED4-87C1-6F4B-BCBB-93E023C8C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</xdr:row>
      <xdr:rowOff>0</xdr:rowOff>
    </xdr:from>
    <xdr:to>
      <xdr:col>18</xdr:col>
      <xdr:colOff>152400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63104-B260-0C41-B03A-B710E08FB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</xdr:row>
      <xdr:rowOff>0</xdr:rowOff>
    </xdr:from>
    <xdr:to>
      <xdr:col>25</xdr:col>
      <xdr:colOff>1016000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EBAABC-8B55-694E-94DF-126A82C8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11</xdr:col>
      <xdr:colOff>457200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4C01D-C769-4D42-A46C-6001571E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945444</xdr:colOff>
      <xdr:row>21</xdr:row>
      <xdr:rowOff>119944</xdr:rowOff>
    </xdr:from>
    <xdr:to>
      <xdr:col>8</xdr:col>
      <xdr:colOff>733778</xdr:colOff>
      <xdr:row>41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43F19-C0C6-3A4C-A684-A297D53DC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65003124998" createdVersion="7" refreshedVersion="7" minRefreshableVersion="3" recordCount="4114" xr:uid="{CAC18D37-336C-D744-9E23-7F50DB221F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85432754627" createdVersion="7" refreshedVersion="7" minRefreshableVersion="3" recordCount="4114" xr:uid="{9311A5D2-176C-874F-BD5C-B8DBF33CC7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673961458335" createdVersion="7" refreshedVersion="7" minRefreshableVersion="3" recordCount="4114" xr:uid="{50389FA1-E093-5345-9098-3AE2755C79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2CFEE-A763-EC45-B221-E065FA561670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9:F3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1D2D5-C4E5-9B41-AD7C-1B9C9BD608B4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T28:Y4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0B896-167E-9A47-B57A-7333F63F7703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28:O3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DDBD-8BF4-7748-B9D0-90E4BB35B3BE}" name="PivotTable6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49AB-9D5D-C64F-B1D3-64AAB8253C59}">
  <dimension ref="A25:Y42"/>
  <sheetViews>
    <sheetView workbookViewId="0">
      <selection activeCell="J44" sqref="J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3" max="13" width="15.6640625" bestFit="1" customWidth="1"/>
    <col min="14" max="14" width="14.83203125" bestFit="1" customWidth="1"/>
    <col min="15" max="15" width="4" bestFit="1" customWidth="1"/>
    <col min="16" max="16" width="8.83203125" bestFit="1" customWidth="1"/>
    <col min="17" max="17" width="10" bestFit="1" customWidth="1"/>
    <col min="18" max="18" width="4" bestFit="1" customWidth="1"/>
    <col min="19" max="19" width="15.6640625" bestFit="1" customWidth="1"/>
    <col min="20" max="21" width="14.83203125" bestFit="1" customWidth="1"/>
    <col min="22" max="22" width="8.83203125" bestFit="1" customWidth="1"/>
    <col min="23" max="23" width="10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10" bestFit="1" customWidth="1"/>
  </cols>
  <sheetData>
    <row r="25" spans="1:25" x14ac:dyDescent="0.2">
      <c r="K25" s="9" t="s">
        <v>8222</v>
      </c>
      <c r="L25" t="s">
        <v>8363</v>
      </c>
      <c r="T25" s="9" t="s">
        <v>8358</v>
      </c>
      <c r="U25" t="s">
        <v>8315</v>
      </c>
    </row>
    <row r="26" spans="1:25" x14ac:dyDescent="0.2">
      <c r="K26" s="9" t="s">
        <v>8358</v>
      </c>
      <c r="L26" t="s">
        <v>8363</v>
      </c>
      <c r="T26" s="9" t="s">
        <v>8379</v>
      </c>
      <c r="U26" t="s">
        <v>8363</v>
      </c>
    </row>
    <row r="27" spans="1:25" x14ac:dyDescent="0.2">
      <c r="A27" s="9" t="s">
        <v>8222</v>
      </c>
      <c r="B27" t="s">
        <v>8363</v>
      </c>
    </row>
    <row r="28" spans="1:25" x14ac:dyDescent="0.2">
      <c r="K28" s="9" t="s">
        <v>8364</v>
      </c>
      <c r="L28" s="9" t="s">
        <v>8360</v>
      </c>
      <c r="T28" s="9" t="s">
        <v>8364</v>
      </c>
      <c r="U28" s="9" t="s">
        <v>8360</v>
      </c>
    </row>
    <row r="29" spans="1:25" x14ac:dyDescent="0.2">
      <c r="A29" s="9" t="s">
        <v>8364</v>
      </c>
      <c r="B29" s="9" t="s">
        <v>8360</v>
      </c>
      <c r="K29" s="9" t="s">
        <v>8362</v>
      </c>
      <c r="L29" t="s">
        <v>8220</v>
      </c>
      <c r="M29" t="s">
        <v>8221</v>
      </c>
      <c r="N29" t="s">
        <v>8218</v>
      </c>
      <c r="O29" t="s">
        <v>8361</v>
      </c>
      <c r="T29" s="9" t="s">
        <v>8362</v>
      </c>
      <c r="U29" t="s">
        <v>8219</v>
      </c>
      <c r="V29" t="s">
        <v>8220</v>
      </c>
      <c r="W29" t="s">
        <v>8221</v>
      </c>
      <c r="X29" t="s">
        <v>8218</v>
      </c>
      <c r="Y29" t="s">
        <v>8361</v>
      </c>
    </row>
    <row r="30" spans="1:25" x14ac:dyDescent="0.2">
      <c r="A30" s="9" t="s">
        <v>8362</v>
      </c>
      <c r="B30" t="s">
        <v>8219</v>
      </c>
      <c r="C30" t="s">
        <v>8220</v>
      </c>
      <c r="D30" t="s">
        <v>8221</v>
      </c>
      <c r="E30" t="s">
        <v>8218</v>
      </c>
      <c r="F30" t="s">
        <v>8361</v>
      </c>
      <c r="K30" s="10" t="s">
        <v>8316</v>
      </c>
      <c r="L30" s="11">
        <v>353</v>
      </c>
      <c r="M30" s="11">
        <v>19</v>
      </c>
      <c r="N30" s="11">
        <v>694</v>
      </c>
      <c r="O30" s="11">
        <v>1066</v>
      </c>
      <c r="T30" s="13" t="s">
        <v>8373</v>
      </c>
      <c r="U30" s="11">
        <v>7</v>
      </c>
      <c r="V30" s="11">
        <v>33</v>
      </c>
      <c r="W30" s="11">
        <v>2</v>
      </c>
      <c r="X30" s="11">
        <v>56</v>
      </c>
      <c r="Y30" s="11">
        <v>98</v>
      </c>
    </row>
    <row r="31" spans="1:25" x14ac:dyDescent="0.2">
      <c r="A31" s="10" t="s">
        <v>8315</v>
      </c>
      <c r="B31" s="11">
        <v>37</v>
      </c>
      <c r="C31" s="11">
        <v>493</v>
      </c>
      <c r="D31" s="11">
        <v>24</v>
      </c>
      <c r="E31" s="11">
        <v>839</v>
      </c>
      <c r="F31" s="11">
        <v>1393</v>
      </c>
      <c r="K31" s="10" t="s">
        <v>8361</v>
      </c>
      <c r="L31" s="11">
        <v>353</v>
      </c>
      <c r="M31" s="11">
        <v>19</v>
      </c>
      <c r="N31" s="11">
        <v>694</v>
      </c>
      <c r="O31" s="11">
        <v>1066</v>
      </c>
      <c r="T31" s="13" t="s">
        <v>8374</v>
      </c>
      <c r="U31" s="11">
        <v>3</v>
      </c>
      <c r="V31" s="11">
        <v>39</v>
      </c>
      <c r="W31" s="11">
        <v>8</v>
      </c>
      <c r="X31" s="11">
        <v>71</v>
      </c>
      <c r="Y31" s="11">
        <v>121</v>
      </c>
    </row>
    <row r="32" spans="1:25" x14ac:dyDescent="0.2">
      <c r="A32" s="10" t="s">
        <v>8361</v>
      </c>
      <c r="B32" s="11">
        <v>37</v>
      </c>
      <c r="C32" s="11">
        <v>493</v>
      </c>
      <c r="D32" s="11">
        <v>24</v>
      </c>
      <c r="E32" s="11">
        <v>839</v>
      </c>
      <c r="F32" s="11">
        <v>1393</v>
      </c>
      <c r="T32" s="13" t="s">
        <v>8375</v>
      </c>
      <c r="U32" s="11">
        <v>3</v>
      </c>
      <c r="V32" s="11">
        <v>33</v>
      </c>
      <c r="W32" s="11">
        <v>14</v>
      </c>
      <c r="X32" s="11">
        <v>56</v>
      </c>
      <c r="Y32" s="11">
        <v>106</v>
      </c>
    </row>
    <row r="33" spans="20:25" x14ac:dyDescent="0.2">
      <c r="T33" s="13" t="s">
        <v>8376</v>
      </c>
      <c r="U33" s="11">
        <v>2</v>
      </c>
      <c r="V33" s="11">
        <v>40</v>
      </c>
      <c r="W33" s="11"/>
      <c r="X33" s="11">
        <v>71</v>
      </c>
      <c r="Y33" s="11">
        <v>113</v>
      </c>
    </row>
    <row r="34" spans="20:25" x14ac:dyDescent="0.2">
      <c r="T34" s="13" t="s">
        <v>8367</v>
      </c>
      <c r="U34" s="11">
        <v>3</v>
      </c>
      <c r="V34" s="11">
        <v>52</v>
      </c>
      <c r="W34" s="11"/>
      <c r="X34" s="11">
        <v>111</v>
      </c>
      <c r="Y34" s="11">
        <v>166</v>
      </c>
    </row>
    <row r="35" spans="20:25" x14ac:dyDescent="0.2">
      <c r="T35" s="13" t="s">
        <v>8377</v>
      </c>
      <c r="U35" s="11">
        <v>4</v>
      </c>
      <c r="V35" s="11">
        <v>49</v>
      </c>
      <c r="W35" s="11"/>
      <c r="X35" s="11">
        <v>100</v>
      </c>
      <c r="Y35" s="11">
        <v>153</v>
      </c>
    </row>
    <row r="36" spans="20:25" x14ac:dyDescent="0.2">
      <c r="T36" s="13" t="s">
        <v>8368</v>
      </c>
      <c r="U36" s="11">
        <v>1</v>
      </c>
      <c r="V36" s="11">
        <v>50</v>
      </c>
      <c r="W36" s="11"/>
      <c r="X36" s="11">
        <v>87</v>
      </c>
      <c r="Y36" s="11">
        <v>138</v>
      </c>
    </row>
    <row r="37" spans="20:25" x14ac:dyDescent="0.2">
      <c r="T37" s="13" t="s">
        <v>8369</v>
      </c>
      <c r="U37" s="11">
        <v>4</v>
      </c>
      <c r="V37" s="11">
        <v>47</v>
      </c>
      <c r="W37" s="11"/>
      <c r="X37" s="11">
        <v>72</v>
      </c>
      <c r="Y37" s="11">
        <v>123</v>
      </c>
    </row>
    <row r="38" spans="20:25" x14ac:dyDescent="0.2">
      <c r="T38" s="13" t="s">
        <v>8370</v>
      </c>
      <c r="U38" s="11">
        <v>4</v>
      </c>
      <c r="V38" s="11">
        <v>34</v>
      </c>
      <c r="W38" s="11"/>
      <c r="X38" s="11">
        <v>59</v>
      </c>
      <c r="Y38" s="11">
        <v>97</v>
      </c>
    </row>
    <row r="39" spans="20:25" x14ac:dyDescent="0.2">
      <c r="T39" s="13" t="s">
        <v>8371</v>
      </c>
      <c r="U39" s="11"/>
      <c r="V39" s="11">
        <v>50</v>
      </c>
      <c r="W39" s="11"/>
      <c r="X39" s="11">
        <v>65</v>
      </c>
      <c r="Y39" s="11">
        <v>115</v>
      </c>
    </row>
    <row r="40" spans="20:25" x14ac:dyDescent="0.2">
      <c r="T40" s="13" t="s">
        <v>8372</v>
      </c>
      <c r="U40" s="11">
        <v>3</v>
      </c>
      <c r="V40" s="11">
        <v>31</v>
      </c>
      <c r="W40" s="11"/>
      <c r="X40" s="11">
        <v>54</v>
      </c>
      <c r="Y40" s="11">
        <v>88</v>
      </c>
    </row>
    <row r="41" spans="20:25" x14ac:dyDescent="0.2">
      <c r="T41" s="13" t="s">
        <v>8378</v>
      </c>
      <c r="U41" s="11">
        <v>3</v>
      </c>
      <c r="V41" s="11">
        <v>35</v>
      </c>
      <c r="W41" s="11"/>
      <c r="X41" s="11">
        <v>37</v>
      </c>
      <c r="Y41" s="11">
        <v>75</v>
      </c>
    </row>
    <row r="42" spans="20:25" x14ac:dyDescent="0.2">
      <c r="T42" s="13" t="s">
        <v>8361</v>
      </c>
      <c r="U42" s="11">
        <v>37</v>
      </c>
      <c r="V42" s="11">
        <v>493</v>
      </c>
      <c r="W42" s="11">
        <v>24</v>
      </c>
      <c r="X42" s="11">
        <v>839</v>
      </c>
      <c r="Y42" s="11">
        <v>1393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755C-53FB-B144-AA1A-600D13B9F8FB}">
  <dimension ref="A1:E18"/>
  <sheetViews>
    <sheetView tabSelected="1"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8364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EC20-E084-E249-8E99-FE9134720EEA}">
  <dimension ref="A1:H13"/>
  <sheetViews>
    <sheetView zoomScale="180" zoomScaleNormal="180" workbookViewId="0">
      <selection sqref="A1:A1048576"/>
    </sheetView>
  </sheetViews>
  <sheetFormatPr baseColWidth="10" defaultRowHeight="15" x14ac:dyDescent="0.2"/>
  <cols>
    <col min="1" max="1" width="16.1640625" bestFit="1" customWidth="1"/>
    <col min="2" max="2" width="17.33203125" bestFit="1" customWidth="1"/>
    <col min="3" max="3" width="14" bestFit="1" customWidth="1"/>
    <col min="4" max="4" width="17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5">
        <f>IFERROR(B2/E2,0)</f>
        <v>0.75806451612903225</v>
      </c>
      <c r="G2" s="15">
        <f>IFERROR(C2/E2,0)</f>
        <v>0.24193548387096775</v>
      </c>
      <c r="H2">
        <f>IFERROR(D2/E2*100,0)</f>
        <v>0</v>
      </c>
    </row>
    <row r="3" spans="1:8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5">
        <f t="shared" ref="F3:F13" si="1">IFERROR(B3/E3,0)</f>
        <v>0.72659176029962547</v>
      </c>
      <c r="G3" s="15">
        <f t="shared" ref="G3:G13" si="2">IFERROR(C3/E3,0)</f>
        <v>0.27340823970037453</v>
      </c>
      <c r="H3">
        <f t="shared" ref="H3:H13" si="3">IFERROR(D3/E3*100,0)</f>
        <v>0</v>
      </c>
    </row>
    <row r="4" spans="1:8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f t="shared" si="3"/>
        <v>0</v>
      </c>
    </row>
    <row r="5" spans="1:8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f t="shared" si="3"/>
        <v>0</v>
      </c>
    </row>
    <row r="6" spans="1:8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f t="shared" si="3"/>
        <v>0</v>
      </c>
    </row>
    <row r="7" spans="1:8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f t="shared" si="3"/>
        <v>0</v>
      </c>
    </row>
    <row r="8" spans="1:8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f t="shared" si="3"/>
        <v>0</v>
      </c>
    </row>
    <row r="9" spans="1:8" x14ac:dyDescent="0.2">
      <c r="A9" t="s">
        <v>8412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f t="shared" si="3"/>
        <v>0</v>
      </c>
    </row>
    <row r="10" spans="1:8" x14ac:dyDescent="0.2">
      <c r="A10" t="s">
        <v>8413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f t="shared" si="3"/>
        <v>0</v>
      </c>
    </row>
    <row r="11" spans="1:8" x14ac:dyDescent="0.2">
      <c r="A11" t="s">
        <v>8414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f t="shared" si="3"/>
        <v>0</v>
      </c>
    </row>
    <row r="12" spans="1:8" x14ac:dyDescent="0.2">
      <c r="A12" t="s">
        <v>8415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f t="shared" si="3"/>
        <v>0</v>
      </c>
    </row>
    <row r="13" spans="1:8" x14ac:dyDescent="0.2">
      <c r="A13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120" zoomScaleNormal="120" workbookViewId="0">
      <selection activeCell="U2844" sqref="U2844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R4115" xr:uid="{00000000-0001-0000-0000-000000000000}">
    <filterColumn colId="3">
      <customFilters and="1">
        <customFilter operator="greaterThan" val="1000"/>
        <customFilter operator="lessThan" val="1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3306-FEFD-5D43-A387-28A8969E9BF4}">
  <dimension ref="A1:C14"/>
  <sheetViews>
    <sheetView zoomScale="150" zoomScaleNormal="150" workbookViewId="0">
      <selection activeCell="B11" sqref="B11:C14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4" t="e">
        <f>AVERAGE(#REF!)</f>
        <v>#REF!</v>
      </c>
      <c r="C2" s="14" t="e">
        <f>AVERAGE(#REF!)</f>
        <v>#REF!</v>
      </c>
    </row>
    <row r="3" spans="1:3" x14ac:dyDescent="0.2">
      <c r="A3" t="s">
        <v>8385</v>
      </c>
      <c r="B3" s="14" t="e">
        <f>MEDIAN(#REF!)</f>
        <v>#REF!</v>
      </c>
      <c r="C3" s="14" t="e">
        <f>MEDIAN(#REF!)</f>
        <v>#REF!</v>
      </c>
    </row>
    <row r="4" spans="1:3" x14ac:dyDescent="0.2">
      <c r="A4" t="s">
        <v>8390</v>
      </c>
      <c r="B4" s="14" t="e">
        <f>_xlfn.STDEV.P(#REF!)</f>
        <v>#REF!</v>
      </c>
      <c r="C4" s="14" t="e">
        <f>_xlfn.STDEV.P(#REF!)</f>
        <v>#REF!</v>
      </c>
    </row>
    <row r="5" spans="1:3" x14ac:dyDescent="0.2">
      <c r="A5" t="s">
        <v>8391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">
      <c r="A6" t="s">
        <v>8392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">
      <c r="A7" t="s">
        <v>8393</v>
      </c>
      <c r="B7" s="14" t="e">
        <f>B5-B6</f>
        <v>#REF!</v>
      </c>
      <c r="C7" s="14" t="e">
        <f>C5-C6</f>
        <v>#REF!</v>
      </c>
    </row>
    <row r="8" spans="1:3" x14ac:dyDescent="0.2">
      <c r="B8" s="14"/>
      <c r="C8" s="14"/>
    </row>
    <row r="9" spans="1:3" x14ac:dyDescent="0.2">
      <c r="A9" t="s">
        <v>8386</v>
      </c>
      <c r="B9" s="14" t="e">
        <f>AVERAGE(#REF!)</f>
        <v>#REF!</v>
      </c>
      <c r="C9" s="14" t="e">
        <f>AVERAGE(#REF!)</f>
        <v>#REF!</v>
      </c>
    </row>
    <row r="10" spans="1:3" x14ac:dyDescent="0.2">
      <c r="A10" t="s">
        <v>8387</v>
      </c>
      <c r="B10" s="14" t="e">
        <f>MEDIAN(#REF!)</f>
        <v>#REF!</v>
      </c>
      <c r="C10" s="14" t="e">
        <f>MEDIAN(#REF!)</f>
        <v>#REF!</v>
      </c>
    </row>
    <row r="11" spans="1:3" x14ac:dyDescent="0.2">
      <c r="A11" t="s">
        <v>8394</v>
      </c>
      <c r="B11" s="14" t="e">
        <f>_xlfn.STDEV.P(#REF!)</f>
        <v>#REF!</v>
      </c>
      <c r="C11" s="14" t="e">
        <f>_xlfn.STDEV.P(#REF!)</f>
        <v>#REF!</v>
      </c>
    </row>
    <row r="12" spans="1:3" x14ac:dyDescent="0.2">
      <c r="A12" t="s">
        <v>8395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">
      <c r="A13" t="s">
        <v>8396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">
      <c r="A14" t="s">
        <v>8397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0965-E23D-FA4A-90BC-179DAB46C746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McQuillan</cp:lastModifiedBy>
  <dcterms:created xsi:type="dcterms:W3CDTF">2017-04-20T15:17:24Z</dcterms:created>
  <dcterms:modified xsi:type="dcterms:W3CDTF">2021-12-24T06:04:27Z</dcterms:modified>
</cp:coreProperties>
</file>