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ед" sheetId="1" state="visible" r:id="rId2"/>
    <sheet name="реаб" sheetId="2" state="visible" r:id="rId3"/>
    <sheet name="вет" sheetId="3" state="visible" r:id="rId4"/>
    <sheet name="мног" sheetId="4" state="visible" r:id="rId5"/>
    <sheet name="35_6" sheetId="5" state="visible" r:id="rId6"/>
    <sheet name="спец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<sst xmlns="http://schemas.openxmlformats.org/spreadsheetml/2006/main" count="478" uniqueCount="129">
  <si>
    <t xml:space="preserve">№</t>
  </si>
  <si>
    <t xml:space="preserve">Муниципальные районы и городские округа</t>
  </si>
  <si>
    <t xml:space="preserve">Потребность в средствах на июль 2020 г.</t>
  </si>
  <si>
    <t xml:space="preserve">Потребность 
по заявке</t>
  </si>
  <si>
    <t xml:space="preserve">банк</t>
  </si>
  <si>
    <t xml:space="preserve">ведомости</t>
  </si>
  <si>
    <t xml:space="preserve">к-во</t>
  </si>
  <si>
    <t xml:space="preserve">сумма ст. 
262 банк 
5-ФЗ </t>
  </si>
  <si>
    <t xml:space="preserve">сумма ст. 
262 банк
 181-ФЗ</t>
  </si>
  <si>
    <t xml:space="preserve">сумма ст. 
262 банк Чернобыльцы</t>
  </si>
  <si>
    <t xml:space="preserve">сумма ст. 
262 банк Узники фашизма</t>
  </si>
  <si>
    <t xml:space="preserve">услуги 
банка  </t>
  </si>
  <si>
    <t xml:space="preserve">сумма ст. 
262  5-ФЗ </t>
  </si>
  <si>
    <t xml:space="preserve">сумма ст. 
262  181</t>
  </si>
  <si>
    <t xml:space="preserve">сумма ст. 
262 Чернобыльцы</t>
  </si>
  <si>
    <t xml:space="preserve">сумма ст. 
262 
 Узники фашизма</t>
  </si>
  <si>
    <t xml:space="preserve">кол-во</t>
  </si>
  <si>
    <t xml:space="preserve">5-фз</t>
  </si>
  <si>
    <t xml:space="preserve">181-фз</t>
  </si>
  <si>
    <t xml:space="preserve">ЧАЭС</t>
  </si>
  <si>
    <t xml:space="preserve">почтовый сбор</t>
  </si>
  <si>
    <t xml:space="preserve">всего
226 ст.</t>
  </si>
  <si>
    <t xml:space="preserve">всего
 к-во</t>
  </si>
  <si>
    <t xml:space="preserve">итого</t>
  </si>
  <si>
    <t xml:space="preserve">почта</t>
  </si>
  <si>
    <t xml:space="preserve">Агульский</t>
  </si>
  <si>
    <t xml:space="preserve">Акушинский</t>
  </si>
  <si>
    <t xml:space="preserve">Ахвахский</t>
  </si>
  <si>
    <t xml:space="preserve">Ахтынский</t>
  </si>
  <si>
    <t xml:space="preserve">Бабаюртовский</t>
  </si>
  <si>
    <t xml:space="preserve">Ботлихский</t>
  </si>
  <si>
    <t xml:space="preserve">Буйнакский</t>
  </si>
  <si>
    <t xml:space="preserve">Гергебильский</t>
  </si>
  <si>
    <t xml:space="preserve">Гумбетовский</t>
  </si>
  <si>
    <t xml:space="preserve">Гунибский</t>
  </si>
  <si>
    <t xml:space="preserve">Дахадаевский</t>
  </si>
  <si>
    <t xml:space="preserve">Дербентский</t>
  </si>
  <si>
    <t xml:space="preserve">Докузпаринский</t>
  </si>
  <si>
    <t xml:space="preserve">Казбековский</t>
  </si>
  <si>
    <t xml:space="preserve">Кайтагский</t>
  </si>
  <si>
    <t xml:space="preserve">Карабудахкентский</t>
  </si>
  <si>
    <t xml:space="preserve">Каякентский</t>
  </si>
  <si>
    <t xml:space="preserve">Кизилюртовский</t>
  </si>
  <si>
    <t xml:space="preserve">Кизлярский</t>
  </si>
  <si>
    <t xml:space="preserve">Кулинский</t>
  </si>
  <si>
    <t xml:space="preserve">Кумторкалинский</t>
  </si>
  <si>
    <t xml:space="preserve">Курахский</t>
  </si>
  <si>
    <t xml:space="preserve">Лакский</t>
  </si>
  <si>
    <t xml:space="preserve">Левашинский</t>
  </si>
  <si>
    <t xml:space="preserve">Магарамкентский</t>
  </si>
  <si>
    <t xml:space="preserve">Hоволакский</t>
  </si>
  <si>
    <t xml:space="preserve">Hогайский</t>
  </si>
  <si>
    <t xml:space="preserve">Рутульский</t>
  </si>
  <si>
    <t xml:space="preserve">Сергокалинский</t>
  </si>
  <si>
    <t xml:space="preserve">Сулeйман-Стальский</t>
  </si>
  <si>
    <t xml:space="preserve">Табасаранский</t>
  </si>
  <si>
    <t xml:space="preserve">Тарумовский</t>
  </si>
  <si>
    <t xml:space="preserve">Тляратинский</t>
  </si>
  <si>
    <t xml:space="preserve">Унцукульский</t>
  </si>
  <si>
    <t xml:space="preserve">Хасавюртовский</t>
  </si>
  <si>
    <t xml:space="preserve">Хивский</t>
  </si>
  <si>
    <t xml:space="preserve">Хунзахский</t>
  </si>
  <si>
    <t xml:space="preserve">Цумадинский</t>
  </si>
  <si>
    <t xml:space="preserve">Цунтинский</t>
  </si>
  <si>
    <t xml:space="preserve">Бежтинский участок</t>
  </si>
  <si>
    <t xml:space="preserve">Чародинский</t>
  </si>
  <si>
    <t xml:space="preserve">Шамильский</t>
  </si>
  <si>
    <t xml:space="preserve">г.Махачкала</t>
  </si>
  <si>
    <t xml:space="preserve">г.Буйнакск</t>
  </si>
  <si>
    <t xml:space="preserve">г.Дагестанские Огни</t>
  </si>
  <si>
    <t xml:space="preserve">г.Дербент</t>
  </si>
  <si>
    <t xml:space="preserve">г.Избербаш</t>
  </si>
  <si>
    <t xml:space="preserve">г.Каспийск</t>
  </si>
  <si>
    <t xml:space="preserve">г.Кизилюрт</t>
  </si>
  <si>
    <t xml:space="preserve">г.Кизляр</t>
  </si>
  <si>
    <t xml:space="preserve">г.Хасавюрт</t>
  </si>
  <si>
    <t xml:space="preserve">г.Южно-Сухокумск</t>
  </si>
  <si>
    <t xml:space="preserve">Всего:</t>
  </si>
  <si>
    <t xml:space="preserve">                     Информация о ежемесячной денежной выплате по оплате жилого помещения и коммунальных услуг реабилитированным лицам </t>
  </si>
  <si>
    <t xml:space="preserve">Потребность в средствах на 07 2020 года</t>
  </si>
  <si>
    <t xml:space="preserve">сумма
 ст. 262 банк</t>
  </si>
  <si>
    <t xml:space="preserve">услуги
 банка  </t>
  </si>
  <si>
    <t xml:space="preserve">сумма 
ст. 262</t>
  </si>
  <si>
    <t xml:space="preserve">топливо</t>
  </si>
  <si>
    <t xml:space="preserve">п/р 
1,3806% </t>
  </si>
  <si>
    <t xml:space="preserve">вего 
к-во</t>
  </si>
  <si>
    <t xml:space="preserve">                     Информация о ежемесячной денежной выплате по оплате жилого помещения и коммунальных услуг ветеранам труда </t>
  </si>
  <si>
    <t xml:space="preserve">07.20г.</t>
  </si>
  <si>
    <t xml:space="preserve">Потребность по заявке</t>
  </si>
  <si>
    <t xml:space="preserve">сумма             
  ст. 262</t>
  </si>
  <si>
    <t xml:space="preserve">кол-
во</t>
  </si>
  <si>
    <t xml:space="preserve">п/р 1,3806% </t>
  </si>
  <si>
    <t xml:space="preserve">вего к-во</t>
  </si>
  <si>
    <t xml:space="preserve">Потребность в средствах на 07.20</t>
  </si>
  <si>
    <t xml:space="preserve">к-во
 мног.</t>
  </si>
  <si>
    <t xml:space="preserve">банк
 мног.</t>
  </si>
  <si>
    <t xml:space="preserve">услуги банка  ст.226</t>
  </si>
  <si>
    <t xml:space="preserve">к-во
мног.  </t>
  </si>
  <si>
    <t xml:space="preserve">     мног. 
     сумма 
ст. 262</t>
  </si>
  <si>
    <t xml:space="preserve">п/р 1,3806% ст.221</t>
  </si>
  <si>
    <t xml:space="preserve">71а</t>
  </si>
  <si>
    <t xml:space="preserve">без доставки</t>
  </si>
  <si>
    <t xml:space="preserve">к-во по пост. №35 </t>
  </si>
  <si>
    <t xml:space="preserve">к-во по пост. №6</t>
  </si>
  <si>
    <t xml:space="preserve">банк 
по пост. №35 </t>
  </si>
  <si>
    <t xml:space="preserve">банк
 по пост. №6</t>
  </si>
  <si>
    <t xml:space="preserve">всего ст. 262</t>
  </si>
  <si>
    <t xml:space="preserve">к-во
 всего</t>
  </si>
  <si>
    <t xml:space="preserve">пост.
№35 </t>
  </si>
  <si>
    <t xml:space="preserve">пост. №6</t>
  </si>
  <si>
    <t xml:space="preserve">сумма
ст. 262</t>
  </si>
  <si>
    <t xml:space="preserve">пост. 
№6</t>
  </si>
  <si>
    <t xml:space="preserve">топливо 35 пост</t>
  </si>
  <si>
    <t xml:space="preserve">топливо 6 пост</t>
  </si>
  <si>
    <t xml:space="preserve">                     Информация о ежемесячной денежной выплате по оплате жилого помещения и коммунальных услуг специалистам на селе </t>
  </si>
  <si>
    <t xml:space="preserve">Потребность на 07.20г.</t>
  </si>
  <si>
    <t xml:space="preserve">
 Культ.
 работники 
(банк)
 по 1000 руб.</t>
  </si>
  <si>
    <t xml:space="preserve">
 Соц.
 работники 
(банк)
 по 1000 руб.</t>
  </si>
  <si>
    <t xml:space="preserve">
 Вет.
 работники 
(банк)
 по 1000 руб.</t>
  </si>
  <si>
    <t xml:space="preserve">
 Мед.
 работники 
(банк)
 по 1000 руб.</t>
  </si>
  <si>
    <t xml:space="preserve">
 Пед.
 работники 
(банк)
 по 1000 руб.</t>
  </si>
  <si>
    <t xml:space="preserve">услуги банка  </t>
  </si>
  <si>
    <t xml:space="preserve">всего          ст. 262                    (банк)</t>
  </si>
  <si>
    <t xml:space="preserve">
 Культ.
 работники 
 по 1000 руб.</t>
  </si>
  <si>
    <t xml:space="preserve">
 Соц.
 работники 
 по 1000 руб.</t>
  </si>
  <si>
    <t xml:space="preserve">
 Вет.
 работники 
 по 1000 руб.</t>
  </si>
  <si>
    <t xml:space="preserve">
 Мед.
 работники 
 по 1000 руб.</t>
  </si>
  <si>
    <t xml:space="preserve">
 Пед.
 работники 
 по 1000 руб.</t>
  </si>
  <si>
    <t xml:space="preserve">всего          
ст. 262                    (ведомости)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</si>
</sst>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р_._-;\-* #,##0.00_р_._-;_-* \-??_р_._-;_-@_-"/>
    <numFmt numFmtId="166" formatCode="_-* #,##0_р_._-;\-* #,##0_р_._-;_-* \-_р_._-;_-@_-"/>
    <numFmt numFmtId="167" formatCode="_-* #,##0.00&quot;р.&quot;_-;\-* #,##0.00&quot;р.&quot;_-;_-* \-??&quot;р.&quot;_-;_-@_-"/>
    <numFmt numFmtId="168" formatCode="_-* #,##0&quot;р.&quot;_-;\-* #,##0&quot;р.&quot;_-;_-* &quot;-р.&quot;_-;_-@_-"/>
    <numFmt numFmtId="169" formatCode="0%"/>
    <numFmt numFmtId="170" formatCode="#,##0.00"/>
    <numFmt numFmtId="171" formatCode="0"/>
    <numFmt numFmtId="172" formatCode="#,##0"/>
  </numFmts>
  <fonts count="1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2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1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7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232627"/>
      </left>
      <right style="medium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>
        <color rgb="FF232627"/>
      </left>
      <right style="medium">
        <color rgb="FF232627"/>
      </right>
      <top style="medium">
        <color rgb="FF232627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>
        <color rgb="FF232627"/>
      </left>
      <right style="medium">
        <color rgb="FF232627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>
        <color rgb="FF232627"/>
      </left>
      <right style="medium">
        <color rgb="FF232627"/>
      </right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232627"/>
      </left>
      <right style="medium">
        <color rgb="FF232627"/>
      </right>
      <top style="medium"/>
      <bottom style="medium">
        <color rgb="FF232627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232627"/>
      </left>
      <right style="medium">
        <color rgb="FF232627"/>
      </right>
      <top style="medium">
        <color rgb="FF232627"/>
      </top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>
        <color rgb="FF232627"/>
      </right>
      <top style="medium"/>
      <bottom style="medium">
        <color rgb="FF232627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 style="thin"/>
      <bottom/>
      <diagonal/>
    </border>
    <border diagonalUp="false" diagonalDown="false">
      <left style="thin">
        <color rgb="FF232627"/>
      </left>
      <right style="thin">
        <color rgb="FF232627"/>
      </right>
      <top style="thin">
        <color rgb="FF232627"/>
      </top>
      <bottom/>
      <diagonal/>
    </border>
    <border diagonalUp="false" diagonalDown="false">
      <left style="medium">
        <color rgb="FF232627"/>
      </left>
      <right/>
      <top style="medium">
        <color rgb="FF232627"/>
      </top>
      <bottom style="medium">
        <color rgb="FF232627"/>
      </bottom>
      <diagonal/>
    </border>
    <border diagonalUp="false" diagonalDown="false">
      <left style="medium"/>
      <right/>
      <top style="medium">
        <color rgb="FF232627"/>
      </top>
      <bottom style="medium">
        <color rgb="FF232627"/>
      </bottom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>
        <color rgb="FF232627"/>
      </left>
      <right/>
      <top/>
      <bottom style="medium"/>
      <diagonal/>
    </border>
    <border diagonalUp="false" diagonalDown="false">
      <left style="thin"/>
      <right style="medium">
        <color rgb="FF232627"/>
      </right>
      <top/>
      <bottom style="medium"/>
      <diagonal/>
    </border>
    <border diagonalUp="false" diagonalDown="false">
      <left style="medium">
        <color rgb="FF232627"/>
      </left>
      <right style="thin"/>
      <top/>
      <bottom style="thin"/>
      <diagonal/>
    </border>
    <border diagonalUp="false" diagonalDown="false">
      <left style="thin"/>
      <right style="medium">
        <color rgb="FF232627"/>
      </right>
      <top/>
      <bottom style="thin"/>
      <diagonal/>
    </border>
    <border diagonalUp="false" diagonalDown="false">
      <left style="medium">
        <color rgb="FF232627"/>
      </left>
      <right style="thin"/>
      <top style="medium">
        <color rgb="FF232627"/>
      </top>
      <bottom style="medium">
        <color rgb="FF232627"/>
      </bottom>
      <diagonal/>
    </border>
    <border diagonalUp="false" diagonalDown="false">
      <left style="thin"/>
      <right style="thin"/>
      <top style="medium">
        <color rgb="FF232627"/>
      </top>
      <bottom style="medium">
        <color rgb="FF232627"/>
      </bottom>
      <diagonal/>
    </border>
    <border diagonalUp="false" diagonalDown="false">
      <left style="thin"/>
      <right style="medium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 style="medium">
        <color rgb="FF232627"/>
      </left>
      <right style="thin"/>
      <top style="medium"/>
      <bottom style="medium">
        <color rgb="FF232627"/>
      </bottom>
      <diagonal/>
    </border>
    <border diagonalUp="false" diagonalDown="false">
      <left style="thin"/>
      <right style="medium">
        <color rgb="FF232627"/>
      </right>
      <top style="medium"/>
      <bottom style="medium">
        <color rgb="FF232627"/>
      </bottom>
      <diagonal/>
    </border>
    <border diagonalUp="false" diagonalDown="false">
      <left style="thin"/>
      <right style="medium">
        <color rgb="FF232627"/>
      </right>
      <top/>
      <bottom/>
      <diagonal/>
    </border>
  </borders>
  <cellStyleXfs count="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3" fillId="2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14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2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5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3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1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21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2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2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5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2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1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5" fillId="2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2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8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4" fillId="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2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6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6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1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6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72" fontId="15" fillId="4" borderId="26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2" fontId="15" fillId="0" borderId="14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0" fontId="15" fillId="0" borderId="14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0" fontId="15" fillId="6" borderId="19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2" fontId="15" fillId="4" borderId="19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2" fontId="15" fillId="24" borderId="19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0" fontId="15" fillId="0" borderId="19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0" fontId="15" fillId="0" borderId="2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2" fontId="15" fillId="22" borderId="63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70" fontId="15" fillId="22" borderId="64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distributed" textRotation="0" wrapText="true" indent="0" shrinkToFit="false"/>
      <protection locked="true" hidden="false"/>
    </xf>
    <xf numFmtId="172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21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2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1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2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8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3" fillId="6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4" fillId="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3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5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24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72" fontId="15" fillId="2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2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" xfId="47"/>
    <cellStyle name="Заголовок 2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Обычный_ИЮЛЬ-АВГУСТ ГОТ." xfId="55"/>
    <cellStyle name="Обычный_отчеты города.!1111xls" xfId="56"/>
    <cellStyle name="Обычный_январь 2008 год. готовый" xfId="57"/>
    <cellStyle name="Плохой" xfId="58"/>
    <cellStyle name="Пояснение" xfId="59"/>
    <cellStyle name="Примечание" xfId="60"/>
    <cellStyle name="Связанная ячейка" xfId="61"/>
    <cellStyle name="Текст предупреждения" xfId="62"/>
    <cellStyle name="Хороший" xfId="6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2627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CCCC"/>
    <pageSetUpPr fitToPage="false"/>
  </sheetPr>
  <dimension ref="A1:A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D8" activeCellId="1" sqref="F9:G60 D8"/>
    </sheetView>
  </sheetViews>
  <sheetFormatPr defaultColWidth="9.2109375" defaultRowHeight="12.9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27.84"/>
    <col collapsed="false" customWidth="true" hidden="false" outlineLevel="0" max="3" min="3" style="2" width="8.86"/>
    <col collapsed="false" customWidth="true" hidden="false" outlineLevel="0" max="4" min="4" style="1" width="16.64"/>
    <col collapsed="false" customWidth="true" hidden="false" outlineLevel="0" max="5" min="5" style="2" width="8.33"/>
    <col collapsed="false" customWidth="true" hidden="false" outlineLevel="0" max="6" min="6" style="1" width="16.31"/>
    <col collapsed="false" customWidth="true" hidden="false" outlineLevel="0" max="7" min="7" style="2" width="7.54"/>
    <col collapsed="false" customWidth="true" hidden="false" outlineLevel="0" max="8" min="8" style="1" width="16.64"/>
    <col collapsed="false" customWidth="true" hidden="false" outlineLevel="0" max="9" min="9" style="2" width="7.34"/>
    <col collapsed="false" customWidth="true" hidden="false" outlineLevel="0" max="10" min="10" style="1" width="14.08"/>
    <col collapsed="false" customWidth="true" hidden="false" outlineLevel="0" max="11" min="11" style="1" width="11.98"/>
    <col collapsed="false" customWidth="true" hidden="false" outlineLevel="0" max="12" min="12" style="2" width="8.54"/>
    <col collapsed="false" customWidth="true" hidden="false" outlineLevel="0" max="13" min="13" style="1" width="15.53"/>
    <col collapsed="false" customWidth="true" hidden="false" outlineLevel="0" max="14" min="14" style="1" width="9.32"/>
    <col collapsed="false" customWidth="true" hidden="false" outlineLevel="0" max="15" min="15" style="1" width="16.08"/>
    <col collapsed="false" customWidth="true" hidden="false" outlineLevel="0" max="16" min="16" style="1" width="9.09"/>
    <col collapsed="false" customWidth="true" hidden="false" outlineLevel="0" max="17" min="17" style="1" width="15.95"/>
    <col collapsed="false" customWidth="true" hidden="false" outlineLevel="0" max="18" min="18" style="1" width="10.09"/>
    <col collapsed="false" customWidth="true" hidden="false" outlineLevel="0" max="19" min="19" style="1" width="15.95"/>
    <col collapsed="false" customWidth="true" hidden="false" outlineLevel="0" max="20" min="20" style="3" width="6.32"/>
    <col collapsed="false" customWidth="true" hidden="false" outlineLevel="0" max="22" min="21" style="1" width="8.09"/>
    <col collapsed="false" customWidth="true" hidden="false" outlineLevel="0" max="23" min="23" style="3" width="5.09"/>
    <col collapsed="false" customWidth="true" hidden="false" outlineLevel="0" max="24" min="24" style="1" width="6.54"/>
    <col collapsed="false" customWidth="true" hidden="false" outlineLevel="0" max="25" min="25" style="1" width="7.09"/>
    <col collapsed="false" customWidth="true" hidden="false" outlineLevel="0" max="26" min="26" style="3" width="6.32"/>
    <col collapsed="false" customWidth="true" hidden="false" outlineLevel="0" max="27" min="27" style="1" width="7.87"/>
    <col collapsed="false" customWidth="true" hidden="false" outlineLevel="0" max="28" min="28" style="1" width="7.54"/>
    <col collapsed="false" customWidth="true" hidden="false" outlineLevel="0" max="29" min="29" style="1" width="13.09"/>
    <col collapsed="false" customWidth="true" hidden="false" outlineLevel="0" max="30" min="30" style="1" width="13.42"/>
    <col collapsed="false" customWidth="true" hidden="false" outlineLevel="0" max="31" min="31" style="4" width="8.65"/>
    <col collapsed="false" customWidth="true" hidden="false" outlineLevel="0" max="32" min="32" style="4" width="17.4"/>
    <col collapsed="false" customWidth="true" hidden="false" outlineLevel="0" max="257" min="33" style="1" width="9.09"/>
  </cols>
  <sheetData>
    <row r="1" customFormat="false" ht="8.2" hidden="false" customHeight="true" outlineLevel="0" collapsed="false">
      <c r="AE1" s="1"/>
      <c r="AF1" s="1"/>
    </row>
    <row r="2" customFormat="false" ht="13.5" hidden="false" customHeight="true" outlineLevel="0" collapsed="false">
      <c r="AE2" s="1"/>
      <c r="AF2" s="1"/>
    </row>
    <row r="3" customFormat="false" ht="33.75" hidden="false" customHeight="true" outlineLevel="0" collapsed="false">
      <c r="A3" s="5" t="s">
        <v>0</v>
      </c>
      <c r="B3" s="5" t="s">
        <v>1</v>
      </c>
      <c r="C3" s="6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3</v>
      </c>
      <c r="AF3" s="7"/>
    </row>
    <row r="4" customFormat="false" ht="32.95" hidden="false" customHeight="true" outlineLevel="0" collapsed="false">
      <c r="A4" s="5"/>
      <c r="B4" s="5"/>
      <c r="C4" s="8" t="s">
        <v>4</v>
      </c>
      <c r="D4" s="8"/>
      <c r="E4" s="8"/>
      <c r="F4" s="8"/>
      <c r="G4" s="8"/>
      <c r="H4" s="8"/>
      <c r="I4" s="8"/>
      <c r="J4" s="8"/>
      <c r="K4" s="8"/>
      <c r="L4" s="9" t="s">
        <v>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/>
      <c r="AF4" s="7"/>
    </row>
    <row r="5" customFormat="false" ht="85.85" hidden="false" customHeight="true" outlineLevel="0" collapsed="false">
      <c r="A5" s="5"/>
      <c r="B5" s="5"/>
      <c r="C5" s="10" t="s">
        <v>6</v>
      </c>
      <c r="D5" s="11" t="s">
        <v>7</v>
      </c>
      <c r="E5" s="10" t="s">
        <v>6</v>
      </c>
      <c r="F5" s="12" t="s">
        <v>8</v>
      </c>
      <c r="G5" s="13" t="s">
        <v>6</v>
      </c>
      <c r="H5" s="14" t="s">
        <v>9</v>
      </c>
      <c r="I5" s="13" t="s">
        <v>6</v>
      </c>
      <c r="J5" s="15" t="s">
        <v>10</v>
      </c>
      <c r="K5" s="16" t="s">
        <v>11</v>
      </c>
      <c r="L5" s="13" t="s">
        <v>6</v>
      </c>
      <c r="M5" s="17" t="s">
        <v>12</v>
      </c>
      <c r="N5" s="13" t="s">
        <v>6</v>
      </c>
      <c r="O5" s="18" t="s">
        <v>13</v>
      </c>
      <c r="P5" s="13" t="s">
        <v>6</v>
      </c>
      <c r="Q5" s="14" t="s">
        <v>14</v>
      </c>
      <c r="R5" s="13" t="s">
        <v>6</v>
      </c>
      <c r="S5" s="19" t="s">
        <v>15</v>
      </c>
      <c r="T5" s="20" t="s">
        <v>16</v>
      </c>
      <c r="U5" s="21" t="s">
        <v>17</v>
      </c>
      <c r="V5" s="21"/>
      <c r="W5" s="22" t="s">
        <v>16</v>
      </c>
      <c r="X5" s="23" t="s">
        <v>18</v>
      </c>
      <c r="Y5" s="23"/>
      <c r="Z5" s="22" t="s">
        <v>16</v>
      </c>
      <c r="AA5" s="24" t="s">
        <v>19</v>
      </c>
      <c r="AB5" s="24"/>
      <c r="AC5" s="16" t="s">
        <v>20</v>
      </c>
      <c r="AD5" s="25" t="s">
        <v>21</v>
      </c>
      <c r="AE5" s="26" t="s">
        <v>22</v>
      </c>
      <c r="AF5" s="27" t="s">
        <v>23</v>
      </c>
    </row>
    <row r="6" s="1" customFormat="true" ht="14.95" hidden="false" customHeight="true" outlineLevel="0" collapsed="false">
      <c r="A6" s="28" t="n">
        <v>1</v>
      </c>
      <c r="B6" s="28" t="n">
        <v>2</v>
      </c>
      <c r="C6" s="28" t="n">
        <v>56</v>
      </c>
      <c r="D6" s="28" t="n">
        <v>57</v>
      </c>
      <c r="E6" s="28" t="n">
        <v>58</v>
      </c>
      <c r="F6" s="29" t="n">
        <v>59</v>
      </c>
      <c r="G6" s="28" t="n">
        <v>60</v>
      </c>
      <c r="H6" s="28" t="n">
        <v>61</v>
      </c>
      <c r="I6" s="30" t="n">
        <v>62</v>
      </c>
      <c r="J6" s="28" t="n">
        <v>63</v>
      </c>
      <c r="K6" s="28" t="n">
        <v>64</v>
      </c>
      <c r="L6" s="28" t="n">
        <v>65</v>
      </c>
      <c r="M6" s="31" t="n">
        <v>66</v>
      </c>
      <c r="N6" s="28" t="n">
        <v>67</v>
      </c>
      <c r="O6" s="28" t="n">
        <v>68</v>
      </c>
      <c r="P6" s="32" t="n">
        <v>69</v>
      </c>
      <c r="Q6" s="28" t="n">
        <v>70</v>
      </c>
      <c r="R6" s="28" t="n">
        <v>71</v>
      </c>
      <c r="S6" s="28" t="n">
        <v>72</v>
      </c>
      <c r="T6" s="28"/>
      <c r="U6" s="28" t="s">
        <v>4</v>
      </c>
      <c r="V6" s="28" t="s">
        <v>24</v>
      </c>
      <c r="W6" s="28"/>
      <c r="X6" s="28" t="s">
        <v>4</v>
      </c>
      <c r="Y6" s="28" t="s">
        <v>24</v>
      </c>
      <c r="Z6" s="28"/>
      <c r="AA6" s="28" t="s">
        <v>4</v>
      </c>
      <c r="AB6" s="28" t="s">
        <v>24</v>
      </c>
      <c r="AC6" s="33" t="n">
        <v>73</v>
      </c>
      <c r="AD6" s="28" t="n">
        <v>74</v>
      </c>
      <c r="AE6" s="28" t="n">
        <v>75</v>
      </c>
      <c r="AF6" s="34" t="n">
        <v>76</v>
      </c>
    </row>
    <row r="7" s="1" customFormat="true" ht="11.25" hidden="false" customHeight="tru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="46" customFormat="true" ht="21.05" hidden="false" customHeight="true" outlineLevel="0" collapsed="false">
      <c r="A8" s="35" t="n">
        <v>1</v>
      </c>
      <c r="B8" s="36" t="s">
        <v>25</v>
      </c>
      <c r="C8" s="37"/>
      <c r="D8" s="38"/>
      <c r="E8" s="37"/>
      <c r="F8" s="38"/>
      <c r="G8" s="37"/>
      <c r="H8" s="38"/>
      <c r="I8" s="37"/>
      <c r="J8" s="38"/>
      <c r="K8" s="39" t="n">
        <f aca="false">(D8+F8+H8+J8+U8+X8+AA8)*0.5%</f>
        <v>0</v>
      </c>
      <c r="L8" s="37"/>
      <c r="M8" s="38"/>
      <c r="N8" s="37"/>
      <c r="O8" s="38"/>
      <c r="P8" s="40"/>
      <c r="Q8" s="38"/>
      <c r="R8" s="37"/>
      <c r="S8" s="38"/>
      <c r="T8" s="41" t="n">
        <v>0</v>
      </c>
      <c r="U8" s="38" t="n">
        <v>0</v>
      </c>
      <c r="V8" s="38" t="n">
        <v>0</v>
      </c>
      <c r="W8" s="42" t="n">
        <v>0</v>
      </c>
      <c r="X8" s="38" t="n">
        <v>0</v>
      </c>
      <c r="Y8" s="38" t="n">
        <v>0</v>
      </c>
      <c r="Z8" s="42" t="n">
        <v>0</v>
      </c>
      <c r="AA8" s="38" t="n">
        <v>0</v>
      </c>
      <c r="AB8" s="38" t="n">
        <v>0</v>
      </c>
      <c r="AC8" s="39" t="n">
        <f aca="false">(M8+O8+Q8+S8+V8+Y8+AB8)*1.404%</f>
        <v>0</v>
      </c>
      <c r="AD8" s="43" t="n">
        <f aca="false">AC8+K8</f>
        <v>0</v>
      </c>
      <c r="AE8" s="44" t="n">
        <f aca="false">C8+E8+G8+I8+L8+N8+P8+R8</f>
        <v>0</v>
      </c>
      <c r="AF8" s="45" t="n">
        <f aca="false">D8+F8+H8+J8+M8+O8+Q8+S8+U8+V8+X8+Y8+AA8+AB8</f>
        <v>0</v>
      </c>
    </row>
    <row r="9" s="46" customFormat="true" ht="21.05" hidden="false" customHeight="true" outlineLevel="0" collapsed="false">
      <c r="A9" s="35" t="n">
        <v>2</v>
      </c>
      <c r="B9" s="36" t="s">
        <v>26</v>
      </c>
      <c r="C9" s="47"/>
      <c r="D9" s="48"/>
      <c r="E9" s="47"/>
      <c r="F9" s="48"/>
      <c r="G9" s="47"/>
      <c r="H9" s="48"/>
      <c r="I9" s="37"/>
      <c r="J9" s="38"/>
      <c r="K9" s="49" t="n">
        <f aca="false">(D9+F9+H9+J9+U9+X9+AA9)*0.5%</f>
        <v>0</v>
      </c>
      <c r="L9" s="47"/>
      <c r="M9" s="48"/>
      <c r="N9" s="47"/>
      <c r="O9" s="48"/>
      <c r="P9" s="50"/>
      <c r="Q9" s="48"/>
      <c r="R9" s="37"/>
      <c r="S9" s="38"/>
      <c r="T9" s="41" t="n">
        <v>0</v>
      </c>
      <c r="U9" s="38" t="n">
        <v>0</v>
      </c>
      <c r="V9" s="38" t="n">
        <v>0</v>
      </c>
      <c r="W9" s="42" t="n">
        <v>0</v>
      </c>
      <c r="X9" s="38" t="n">
        <v>0</v>
      </c>
      <c r="Y9" s="38" t="n">
        <v>0</v>
      </c>
      <c r="Z9" s="42" t="n">
        <v>0</v>
      </c>
      <c r="AA9" s="38" t="n">
        <v>0</v>
      </c>
      <c r="AB9" s="38" t="n">
        <v>0</v>
      </c>
      <c r="AC9" s="39" t="n">
        <f aca="false">(M9+O9+Q9+S9+V9+Y9+AB9)*1.404%</f>
        <v>0</v>
      </c>
      <c r="AD9" s="51" t="n">
        <f aca="false">AC9+K9</f>
        <v>0</v>
      </c>
      <c r="AE9" s="52" t="n">
        <f aca="false">C9+E9+G9+I9+L9+N9+P9+R9</f>
        <v>0</v>
      </c>
      <c r="AF9" s="53" t="n">
        <f aca="false">D9+F9+H9+J9+M9+O9+Q9+S9+U9+V9+X9+Y9+AA9+AB9</f>
        <v>0</v>
      </c>
    </row>
    <row r="10" customFormat="false" ht="21.05" hidden="false" customHeight="true" outlineLevel="0" collapsed="false">
      <c r="A10" s="35" t="n">
        <v>3</v>
      </c>
      <c r="B10" s="36" t="s">
        <v>27</v>
      </c>
      <c r="C10" s="37"/>
      <c r="D10" s="48"/>
      <c r="E10" s="47"/>
      <c r="F10" s="48"/>
      <c r="G10" s="47"/>
      <c r="H10" s="48"/>
      <c r="I10" s="37"/>
      <c r="J10" s="38"/>
      <c r="K10" s="49" t="n">
        <f aca="false">(D10+F10+H10+J10+U10+X10+AA10)*0.5%</f>
        <v>0</v>
      </c>
      <c r="L10" s="47"/>
      <c r="M10" s="48"/>
      <c r="N10" s="47"/>
      <c r="O10" s="48"/>
      <c r="P10" s="50"/>
      <c r="Q10" s="48"/>
      <c r="R10" s="37"/>
      <c r="S10" s="38"/>
      <c r="T10" s="41" t="n">
        <v>0</v>
      </c>
      <c r="U10" s="38" t="n">
        <v>0</v>
      </c>
      <c r="V10" s="38" t="n">
        <v>0</v>
      </c>
      <c r="W10" s="42" t="n">
        <v>0</v>
      </c>
      <c r="X10" s="38" t="n">
        <v>0</v>
      </c>
      <c r="Y10" s="38" t="n">
        <v>0</v>
      </c>
      <c r="Z10" s="42" t="n">
        <v>0</v>
      </c>
      <c r="AA10" s="38" t="n">
        <v>0</v>
      </c>
      <c r="AB10" s="38" t="n">
        <v>0</v>
      </c>
      <c r="AC10" s="39" t="n">
        <f aca="false">(M10+O10+Q10+S10+V10+Y10+AB10)*1.404%</f>
        <v>0</v>
      </c>
      <c r="AD10" s="51" t="n">
        <f aca="false">AC10+K10</f>
        <v>0</v>
      </c>
      <c r="AE10" s="52" t="n">
        <f aca="false">C10+E10+G10+I10+L10+N10+P10+R10</f>
        <v>0</v>
      </c>
      <c r="AF10" s="53" t="n">
        <f aca="false">D10+F10+H10+J10+M10+O10+Q10+S10+U10+V10+X10+Y10+AA10+AB10</f>
        <v>0</v>
      </c>
    </row>
    <row r="11" customFormat="false" ht="21.05" hidden="false" customHeight="true" outlineLevel="0" collapsed="false">
      <c r="A11" s="35" t="n">
        <v>4</v>
      </c>
      <c r="B11" s="36" t="s">
        <v>28</v>
      </c>
      <c r="C11" s="47"/>
      <c r="D11" s="48"/>
      <c r="E11" s="47"/>
      <c r="F11" s="48"/>
      <c r="G11" s="47"/>
      <c r="H11" s="48"/>
      <c r="I11" s="37"/>
      <c r="J11" s="38"/>
      <c r="K11" s="49" t="n">
        <f aca="false">(D11+F11+H11+J11+U11+X11+AA11)*0.5%</f>
        <v>0</v>
      </c>
      <c r="L11" s="47"/>
      <c r="M11" s="48"/>
      <c r="N11" s="47"/>
      <c r="O11" s="48"/>
      <c r="P11" s="47"/>
      <c r="Q11" s="48"/>
      <c r="R11" s="37"/>
      <c r="S11" s="38"/>
      <c r="T11" s="41" t="n">
        <v>0</v>
      </c>
      <c r="U11" s="38" t="n">
        <v>0</v>
      </c>
      <c r="V11" s="38" t="n">
        <v>0</v>
      </c>
      <c r="W11" s="42" t="n">
        <v>0</v>
      </c>
      <c r="X11" s="38" t="n">
        <v>0</v>
      </c>
      <c r="Y11" s="38" t="n">
        <v>0</v>
      </c>
      <c r="Z11" s="42" t="n">
        <v>0</v>
      </c>
      <c r="AA11" s="38" t="n">
        <v>0</v>
      </c>
      <c r="AB11" s="38" t="n">
        <v>0</v>
      </c>
      <c r="AC11" s="39" t="n">
        <f aca="false">(M11+O11+Q11+S11+V11+Y11+AB11)*1.404%</f>
        <v>0</v>
      </c>
      <c r="AD11" s="51" t="n">
        <f aca="false">AC11+K11</f>
        <v>0</v>
      </c>
      <c r="AE11" s="52" t="n">
        <f aca="false">C11+E11+G11+I11+L11+N11+P11+R11</f>
        <v>0</v>
      </c>
      <c r="AF11" s="53" t="n">
        <f aca="false">D11+F11+H11+J11+M11+O11+Q11+S11+U11+V11+X11+Y11+AA11+AB11</f>
        <v>0</v>
      </c>
    </row>
    <row r="12" customFormat="false" ht="21.05" hidden="false" customHeight="true" outlineLevel="0" collapsed="false">
      <c r="A12" s="35" t="n">
        <v>5</v>
      </c>
      <c r="B12" s="36" t="s">
        <v>29</v>
      </c>
      <c r="C12" s="37"/>
      <c r="D12" s="48"/>
      <c r="E12" s="47"/>
      <c r="F12" s="48"/>
      <c r="G12" s="47"/>
      <c r="H12" s="48"/>
      <c r="I12" s="37"/>
      <c r="J12" s="38"/>
      <c r="K12" s="49" t="n">
        <f aca="false">(D12+F12+H12+J12+U12+X12+AA12)*0.5%</f>
        <v>0</v>
      </c>
      <c r="L12" s="47"/>
      <c r="M12" s="48"/>
      <c r="N12" s="47"/>
      <c r="O12" s="48"/>
      <c r="P12" s="50"/>
      <c r="Q12" s="48"/>
      <c r="R12" s="37"/>
      <c r="S12" s="38"/>
      <c r="T12" s="41" t="n">
        <v>0</v>
      </c>
      <c r="U12" s="38" t="n">
        <v>0</v>
      </c>
      <c r="V12" s="38" t="n">
        <v>0</v>
      </c>
      <c r="W12" s="42" t="n">
        <v>0</v>
      </c>
      <c r="X12" s="38" t="n">
        <v>0</v>
      </c>
      <c r="Y12" s="38" t="n">
        <v>0</v>
      </c>
      <c r="Z12" s="42" t="n">
        <v>0</v>
      </c>
      <c r="AA12" s="38" t="n">
        <v>0</v>
      </c>
      <c r="AB12" s="38" t="n">
        <v>0</v>
      </c>
      <c r="AC12" s="39" t="n">
        <f aca="false">(M12+O12+Q12+S12+V12+Y12+AB12)*1.404%</f>
        <v>0</v>
      </c>
      <c r="AD12" s="51" t="n">
        <f aca="false">AC12+K12</f>
        <v>0</v>
      </c>
      <c r="AE12" s="52" t="n">
        <f aca="false">C12+E12+G12+I12+L12+N12+P12+R12</f>
        <v>0</v>
      </c>
      <c r="AF12" s="53" t="n">
        <f aca="false">D12+F12+H12+J12+M12+O12+Q12+S12+U12+V12+X12+Y12+AA12+AB12</f>
        <v>0</v>
      </c>
    </row>
    <row r="13" customFormat="false" ht="21.05" hidden="false" customHeight="true" outlineLevel="0" collapsed="false">
      <c r="A13" s="35" t="n">
        <v>6</v>
      </c>
      <c r="B13" s="36" t="s">
        <v>30</v>
      </c>
      <c r="C13" s="47"/>
      <c r="D13" s="48"/>
      <c r="E13" s="47"/>
      <c r="F13" s="48"/>
      <c r="G13" s="47"/>
      <c r="H13" s="48"/>
      <c r="I13" s="37"/>
      <c r="J13" s="38"/>
      <c r="K13" s="49" t="n">
        <f aca="false">(D13+F13+H13+J13+U13+X13+AA13)*0.5%</f>
        <v>0</v>
      </c>
      <c r="L13" s="47"/>
      <c r="M13" s="48"/>
      <c r="N13" s="47"/>
      <c r="O13" s="48"/>
      <c r="P13" s="47"/>
      <c r="Q13" s="48"/>
      <c r="R13" s="37"/>
      <c r="S13" s="38"/>
      <c r="T13" s="41" t="n">
        <v>0</v>
      </c>
      <c r="U13" s="38" t="n">
        <v>0</v>
      </c>
      <c r="V13" s="38" t="n">
        <v>0</v>
      </c>
      <c r="W13" s="42" t="n">
        <v>0</v>
      </c>
      <c r="X13" s="38" t="n">
        <v>0</v>
      </c>
      <c r="Y13" s="38" t="n">
        <v>0</v>
      </c>
      <c r="Z13" s="42" t="n">
        <v>0</v>
      </c>
      <c r="AA13" s="38" t="n">
        <v>0</v>
      </c>
      <c r="AB13" s="38" t="n">
        <v>0</v>
      </c>
      <c r="AC13" s="39" t="n">
        <f aca="false">(M13+O13+Q13+S13+V13+Y13+AB13)*1.404%</f>
        <v>0</v>
      </c>
      <c r="AD13" s="51" t="n">
        <f aca="false">AC13+K13</f>
        <v>0</v>
      </c>
      <c r="AE13" s="52" t="n">
        <f aca="false">C13+E13+G13+I13+L13+N13+P13+R13</f>
        <v>0</v>
      </c>
      <c r="AF13" s="53" t="n">
        <f aca="false">D13+F13+H13+J13+M13+O13+Q13+S13+U13+V13+X13+Y13+AA13+AB13</f>
        <v>0</v>
      </c>
    </row>
    <row r="14" s="4" customFormat="true" ht="21.05" hidden="false" customHeight="true" outlineLevel="0" collapsed="false">
      <c r="A14" s="35" t="n">
        <v>7</v>
      </c>
      <c r="B14" s="36" t="s">
        <v>31</v>
      </c>
      <c r="C14" s="37"/>
      <c r="D14" s="38"/>
      <c r="E14" s="54"/>
      <c r="F14" s="38"/>
      <c r="G14" s="37"/>
      <c r="H14" s="38"/>
      <c r="I14" s="37"/>
      <c r="J14" s="38"/>
      <c r="K14" s="39" t="n">
        <f aca="false">(D14+F14+H14+J14+U14+X14+AA14)*0.5%</f>
        <v>0</v>
      </c>
      <c r="L14" s="37"/>
      <c r="M14" s="38"/>
      <c r="N14" s="37"/>
      <c r="O14" s="38"/>
      <c r="P14" s="37"/>
      <c r="Q14" s="38"/>
      <c r="R14" s="37"/>
      <c r="S14" s="38"/>
      <c r="T14" s="41" t="n">
        <v>0</v>
      </c>
      <c r="U14" s="38" t="n">
        <v>0</v>
      </c>
      <c r="V14" s="38" t="n">
        <v>0</v>
      </c>
      <c r="W14" s="42" t="n">
        <v>0</v>
      </c>
      <c r="X14" s="38" t="n">
        <v>0</v>
      </c>
      <c r="Y14" s="38" t="n">
        <v>0</v>
      </c>
      <c r="Z14" s="42" t="n">
        <v>0</v>
      </c>
      <c r="AA14" s="38" t="n">
        <v>0</v>
      </c>
      <c r="AB14" s="38" t="n">
        <v>0</v>
      </c>
      <c r="AC14" s="39" t="n">
        <f aca="false">(M14+O14+Q14+S14+V14+Y14+AB14)*1.404%</f>
        <v>0</v>
      </c>
      <c r="AD14" s="43" t="n">
        <f aca="false">AC14+K14</f>
        <v>0</v>
      </c>
      <c r="AE14" s="55" t="n">
        <f aca="false">C14+E14+G14+I14+L14+N14+P14+R14</f>
        <v>0</v>
      </c>
      <c r="AF14" s="45" t="n">
        <f aca="false">D14+F14+H14+J14+M14+O14+Q14+S14+U14+V14+X14+Y14+AA14+AB14</f>
        <v>0</v>
      </c>
    </row>
    <row r="15" customFormat="false" ht="21.05" hidden="false" customHeight="true" outlineLevel="0" collapsed="false">
      <c r="A15" s="35" t="n">
        <v>8</v>
      </c>
      <c r="B15" s="36" t="s">
        <v>32</v>
      </c>
      <c r="C15" s="47"/>
      <c r="D15" s="48"/>
      <c r="E15" s="56"/>
      <c r="F15" s="48"/>
      <c r="G15" s="37"/>
      <c r="H15" s="38"/>
      <c r="I15" s="37"/>
      <c r="J15" s="38"/>
      <c r="K15" s="39" t="n">
        <f aca="false">(D15+F15+H15+J15+U15+X15+AA15)*0.5%</f>
        <v>0</v>
      </c>
      <c r="L15" s="47"/>
      <c r="M15" s="48"/>
      <c r="N15" s="47"/>
      <c r="O15" s="48"/>
      <c r="P15" s="40"/>
      <c r="Q15" s="38"/>
      <c r="R15" s="37"/>
      <c r="S15" s="38"/>
      <c r="T15" s="41" t="n">
        <v>0</v>
      </c>
      <c r="U15" s="38" t="n">
        <v>0</v>
      </c>
      <c r="V15" s="38" t="n">
        <v>0</v>
      </c>
      <c r="W15" s="42" t="n">
        <v>0</v>
      </c>
      <c r="X15" s="38" t="n">
        <v>0</v>
      </c>
      <c r="Y15" s="38" t="n">
        <v>0</v>
      </c>
      <c r="Z15" s="42" t="n">
        <v>0</v>
      </c>
      <c r="AA15" s="38" t="n">
        <v>0</v>
      </c>
      <c r="AB15" s="38" t="n">
        <v>0</v>
      </c>
      <c r="AC15" s="39" t="n">
        <f aca="false">(M15+O15+Q15+S15+V15+Y15+AB15)*1.404%</f>
        <v>0</v>
      </c>
      <c r="AD15" s="43" t="n">
        <f aca="false">AC15+K15</f>
        <v>0</v>
      </c>
      <c r="AE15" s="55" t="n">
        <f aca="false">C15+E15+G15+I15+L15+N15+P15+R15</f>
        <v>0</v>
      </c>
      <c r="AF15" s="45" t="n">
        <f aca="false">D15+F15+H15+J15+M15+O15+Q15+S15+U15+V15+X15+Y15+AA15+AB15</f>
        <v>0</v>
      </c>
    </row>
    <row r="16" s="46" customFormat="true" ht="21.05" hidden="false" customHeight="true" outlineLevel="0" collapsed="false">
      <c r="A16" s="35" t="n">
        <v>9</v>
      </c>
      <c r="B16" s="36" t="s">
        <v>33</v>
      </c>
      <c r="C16" s="37"/>
      <c r="D16" s="48"/>
      <c r="E16" s="37"/>
      <c r="F16" s="38"/>
      <c r="G16" s="37"/>
      <c r="H16" s="38"/>
      <c r="I16" s="37"/>
      <c r="J16" s="38"/>
      <c r="K16" s="39" t="n">
        <f aca="false">(D16+F16+H16+J16+U16+X16+AA16)*0.5%</f>
        <v>0</v>
      </c>
      <c r="L16" s="47"/>
      <c r="M16" s="48"/>
      <c r="N16" s="47"/>
      <c r="O16" s="48"/>
      <c r="P16" s="40"/>
      <c r="Q16" s="38"/>
      <c r="R16" s="37"/>
      <c r="S16" s="38"/>
      <c r="T16" s="41" t="n">
        <v>0</v>
      </c>
      <c r="U16" s="38" t="n">
        <v>0</v>
      </c>
      <c r="V16" s="38" t="n">
        <v>0</v>
      </c>
      <c r="W16" s="42" t="n">
        <v>0</v>
      </c>
      <c r="X16" s="38" t="n">
        <v>0</v>
      </c>
      <c r="Y16" s="38" t="n">
        <v>0</v>
      </c>
      <c r="Z16" s="42" t="n">
        <v>0</v>
      </c>
      <c r="AA16" s="38" t="n">
        <v>0</v>
      </c>
      <c r="AB16" s="38" t="n">
        <v>0</v>
      </c>
      <c r="AC16" s="39" t="n">
        <f aca="false">(M16+O16+Q16+S16+V16+Y16+AB16)*1.404%</f>
        <v>0</v>
      </c>
      <c r="AD16" s="43" t="n">
        <f aca="false">AC16+K16</f>
        <v>0</v>
      </c>
      <c r="AE16" s="55" t="n">
        <f aca="false">C16+E16+G16+I16+L16+N16+P16+R16</f>
        <v>0</v>
      </c>
      <c r="AF16" s="45" t="n">
        <f aca="false">D16+F16+H16+J16+M16+O16+Q16+S16+U16+V16+X16+Y16+AA16+AB16</f>
        <v>0</v>
      </c>
    </row>
    <row r="17" customFormat="false" ht="21.05" hidden="false" customHeight="true" outlineLevel="0" collapsed="false">
      <c r="A17" s="35" t="n">
        <v>10</v>
      </c>
      <c r="B17" s="36" t="s">
        <v>34</v>
      </c>
      <c r="C17" s="47"/>
      <c r="D17" s="38"/>
      <c r="E17" s="54"/>
      <c r="F17" s="38"/>
      <c r="G17" s="37"/>
      <c r="H17" s="38"/>
      <c r="I17" s="37"/>
      <c r="J17" s="38"/>
      <c r="K17" s="39" t="n">
        <f aca="false">(D17+F17+H17+J17+U17+X17+AA17)*0.5%</f>
        <v>0</v>
      </c>
      <c r="L17" s="47"/>
      <c r="M17" s="48"/>
      <c r="N17" s="47"/>
      <c r="O17" s="48"/>
      <c r="P17" s="40"/>
      <c r="Q17" s="38"/>
      <c r="R17" s="37"/>
      <c r="S17" s="38"/>
      <c r="T17" s="41" t="n">
        <v>0</v>
      </c>
      <c r="U17" s="38" t="n">
        <v>0</v>
      </c>
      <c r="V17" s="38" t="n">
        <v>0</v>
      </c>
      <c r="W17" s="42" t="n">
        <v>0</v>
      </c>
      <c r="X17" s="38" t="n">
        <v>0</v>
      </c>
      <c r="Y17" s="38" t="n">
        <v>0</v>
      </c>
      <c r="Z17" s="42" t="n">
        <v>0</v>
      </c>
      <c r="AA17" s="38" t="n">
        <v>0</v>
      </c>
      <c r="AB17" s="38" t="n">
        <v>0</v>
      </c>
      <c r="AC17" s="39" t="n">
        <f aca="false">(M17+O17+Q17+S17+V17+Y17+AB17)*1.404%</f>
        <v>0</v>
      </c>
      <c r="AD17" s="43" t="n">
        <f aca="false">AC17+K17</f>
        <v>0</v>
      </c>
      <c r="AE17" s="55" t="n">
        <f aca="false">C17+E17+G17+I17+L17+N17+P17+R17</f>
        <v>0</v>
      </c>
      <c r="AF17" s="45" t="n">
        <f aca="false">D17+F17+H17+J17+M17+O17+Q17+S17+U17+V17+X17+Y17+AA17+AB17</f>
        <v>0</v>
      </c>
    </row>
    <row r="18" s="4" customFormat="true" ht="21.05" hidden="false" customHeight="true" outlineLevel="0" collapsed="false">
      <c r="A18" s="35" t="n">
        <v>11</v>
      </c>
      <c r="B18" s="36" t="s">
        <v>35</v>
      </c>
      <c r="C18" s="37"/>
      <c r="D18" s="48"/>
      <c r="E18" s="56"/>
      <c r="F18" s="48"/>
      <c r="G18" s="37"/>
      <c r="H18" s="38"/>
      <c r="I18" s="37"/>
      <c r="J18" s="38"/>
      <c r="K18" s="39" t="n">
        <f aca="false">(D18+F18+H18+J18+U18+X18+AA18)*0.5%</f>
        <v>0</v>
      </c>
      <c r="L18" s="47"/>
      <c r="M18" s="48"/>
      <c r="N18" s="47"/>
      <c r="O18" s="48"/>
      <c r="P18" s="40"/>
      <c r="Q18" s="38"/>
      <c r="R18" s="37"/>
      <c r="S18" s="38"/>
      <c r="T18" s="41" t="n">
        <v>0</v>
      </c>
      <c r="U18" s="38" t="n">
        <v>0</v>
      </c>
      <c r="V18" s="38" t="n">
        <v>0</v>
      </c>
      <c r="W18" s="42" t="n">
        <v>0</v>
      </c>
      <c r="X18" s="38" t="n">
        <v>0</v>
      </c>
      <c r="Y18" s="38" t="n">
        <v>0</v>
      </c>
      <c r="Z18" s="42" t="n">
        <v>0</v>
      </c>
      <c r="AA18" s="38" t="n">
        <v>0</v>
      </c>
      <c r="AB18" s="38" t="n">
        <v>0</v>
      </c>
      <c r="AC18" s="39" t="n">
        <f aca="false">(M18+O18+Q18+S18+V18+Y18+AB18)*1.404%</f>
        <v>0</v>
      </c>
      <c r="AD18" s="43" t="n">
        <f aca="false">AC18+K18</f>
        <v>0</v>
      </c>
      <c r="AE18" s="55" t="n">
        <f aca="false">C18+E18+G18+I18+L18+N18+P18+R18</f>
        <v>0</v>
      </c>
      <c r="AF18" s="45" t="n">
        <f aca="false">D18+F18+H18+J18+M18+O18+Q18+S18+U18+V18+X18+Y18+AA18+AB18</f>
        <v>0</v>
      </c>
    </row>
    <row r="19" s="46" customFormat="true" ht="21.05" hidden="false" customHeight="true" outlineLevel="0" collapsed="false">
      <c r="A19" s="35" t="n">
        <v>12</v>
      </c>
      <c r="B19" s="36" t="s">
        <v>36</v>
      </c>
      <c r="C19" s="47"/>
      <c r="D19" s="48"/>
      <c r="E19" s="37"/>
      <c r="F19" s="38"/>
      <c r="G19" s="37"/>
      <c r="H19" s="38"/>
      <c r="I19" s="37"/>
      <c r="J19" s="38"/>
      <c r="K19" s="39" t="n">
        <f aca="false">(D19+F19+H19+J19+U19+X19+AA19)*0.5%</f>
        <v>0</v>
      </c>
      <c r="L19" s="47"/>
      <c r="M19" s="48"/>
      <c r="N19" s="47"/>
      <c r="O19" s="38"/>
      <c r="P19" s="40"/>
      <c r="Q19" s="38"/>
      <c r="R19" s="37"/>
      <c r="S19" s="38"/>
      <c r="T19" s="41" t="n">
        <v>0</v>
      </c>
      <c r="U19" s="38" t="n">
        <v>0</v>
      </c>
      <c r="V19" s="38" t="n">
        <v>0</v>
      </c>
      <c r="W19" s="42" t="n">
        <v>0</v>
      </c>
      <c r="X19" s="38" t="n">
        <v>0</v>
      </c>
      <c r="Y19" s="38" t="n">
        <v>0</v>
      </c>
      <c r="Z19" s="42" t="n">
        <v>0</v>
      </c>
      <c r="AA19" s="38" t="n">
        <v>0</v>
      </c>
      <c r="AB19" s="38" t="n">
        <v>0</v>
      </c>
      <c r="AC19" s="39" t="n">
        <f aca="false">(M19+O19+Q19+S19+V19+Y19+AB19)*1.17%</f>
        <v>0</v>
      </c>
      <c r="AD19" s="43" t="n">
        <f aca="false">AC19+K19</f>
        <v>0</v>
      </c>
      <c r="AE19" s="55" t="n">
        <f aca="false">C19+E19+G19+I19+L19+N19+P19+R19</f>
        <v>0</v>
      </c>
      <c r="AF19" s="45" t="n">
        <f aca="false">D19+F19+H19+J19+M19+O19+Q19+S19+U19+V19+X19+Y19+AA19+AB19</f>
        <v>0</v>
      </c>
    </row>
    <row r="20" customFormat="false" ht="21.05" hidden="false" customHeight="true" outlineLevel="0" collapsed="false">
      <c r="A20" s="35" t="n">
        <v>13</v>
      </c>
      <c r="B20" s="36" t="s">
        <v>37</v>
      </c>
      <c r="C20" s="37"/>
      <c r="D20" s="48"/>
      <c r="E20" s="56"/>
      <c r="F20" s="48"/>
      <c r="G20" s="37"/>
      <c r="H20" s="38"/>
      <c r="I20" s="37"/>
      <c r="J20" s="38"/>
      <c r="K20" s="39" t="n">
        <f aca="false">(D20+F20+H20+J20+U20+X20+AA20)*0.5%</f>
        <v>0</v>
      </c>
      <c r="L20" s="47"/>
      <c r="M20" s="48"/>
      <c r="N20" s="47"/>
      <c r="O20" s="38"/>
      <c r="P20" s="40"/>
      <c r="Q20" s="38"/>
      <c r="R20" s="37"/>
      <c r="S20" s="38"/>
      <c r="T20" s="41" t="n">
        <v>0</v>
      </c>
      <c r="U20" s="38" t="n">
        <v>0</v>
      </c>
      <c r="V20" s="38" t="n">
        <v>0</v>
      </c>
      <c r="W20" s="42" t="n">
        <v>0</v>
      </c>
      <c r="X20" s="38" t="n">
        <v>0</v>
      </c>
      <c r="Y20" s="38" t="n">
        <v>0</v>
      </c>
      <c r="Z20" s="42" t="n">
        <v>0</v>
      </c>
      <c r="AA20" s="38" t="n">
        <v>0</v>
      </c>
      <c r="AB20" s="38" t="n">
        <v>0</v>
      </c>
      <c r="AC20" s="39" t="n">
        <f aca="false">(M20+O20+Q20+S20+V20+Y20+AB20)*1.404%</f>
        <v>0</v>
      </c>
      <c r="AD20" s="43" t="n">
        <f aca="false">AC20+K20</f>
        <v>0</v>
      </c>
      <c r="AE20" s="55" t="n">
        <f aca="false">C20+E20+G20+I20+L20+N20+P20+R20</f>
        <v>0</v>
      </c>
      <c r="AF20" s="45" t="n">
        <f aca="false">D20+F20+H20+J20+M20+O20+Q20+S20+U20+V20+X20+Y20+AA20+AB20</f>
        <v>0</v>
      </c>
    </row>
    <row r="21" s="1" customFormat="true" ht="21.05" hidden="false" customHeight="true" outlineLevel="0" collapsed="false">
      <c r="A21" s="35" t="n">
        <v>14</v>
      </c>
      <c r="B21" s="36" t="s">
        <v>38</v>
      </c>
      <c r="C21" s="56"/>
      <c r="D21" s="48"/>
      <c r="E21" s="37"/>
      <c r="F21" s="38"/>
      <c r="G21" s="37"/>
      <c r="H21" s="38"/>
      <c r="I21" s="37"/>
      <c r="J21" s="38"/>
      <c r="K21" s="39" t="n">
        <f aca="false">(D21+F21+H21+J21+U21+X21+AA21)*0.5%</f>
        <v>0</v>
      </c>
      <c r="L21" s="47"/>
      <c r="M21" s="48"/>
      <c r="N21" s="47"/>
      <c r="O21" s="38"/>
      <c r="P21" s="37"/>
      <c r="Q21" s="38"/>
      <c r="R21" s="37"/>
      <c r="S21" s="38"/>
      <c r="T21" s="41" t="n">
        <v>0</v>
      </c>
      <c r="U21" s="38" t="n">
        <v>0</v>
      </c>
      <c r="V21" s="38" t="n">
        <v>0</v>
      </c>
      <c r="W21" s="42" t="n">
        <v>0</v>
      </c>
      <c r="X21" s="38" t="n">
        <v>0</v>
      </c>
      <c r="Y21" s="38" t="n">
        <v>0</v>
      </c>
      <c r="Z21" s="42" t="n">
        <v>0</v>
      </c>
      <c r="AA21" s="38" t="n">
        <v>0</v>
      </c>
      <c r="AB21" s="38" t="n">
        <v>0</v>
      </c>
      <c r="AC21" s="39" t="n">
        <f aca="false">(M21+O21+Q21+S21+V21+Y21+AB21)*1.404%</f>
        <v>0</v>
      </c>
      <c r="AD21" s="43" t="n">
        <f aca="false">AC21+K21</f>
        <v>0</v>
      </c>
      <c r="AE21" s="55" t="n">
        <f aca="false">C21+E21+G21+I21+L21+N21+P21+R21</f>
        <v>0</v>
      </c>
      <c r="AF21" s="45" t="n">
        <f aca="false">D21+F21+H21+J21+M21+O21+Q21+S21+U21+V21+X21+Y21+AA21+AB21</f>
        <v>0</v>
      </c>
    </row>
    <row r="22" s="57" customFormat="true" ht="21.05" hidden="false" customHeight="true" outlineLevel="0" collapsed="false">
      <c r="A22" s="35" t="n">
        <v>15</v>
      </c>
      <c r="B22" s="36" t="s">
        <v>39</v>
      </c>
      <c r="C22" s="56"/>
      <c r="D22" s="48"/>
      <c r="E22" s="37"/>
      <c r="F22" s="38"/>
      <c r="G22" s="37"/>
      <c r="H22" s="38"/>
      <c r="I22" s="37"/>
      <c r="J22" s="38"/>
      <c r="K22" s="39" t="n">
        <f aca="false">(D22+F22+H22+J22+U22+X22+AA22)*0.5%</f>
        <v>0</v>
      </c>
      <c r="L22" s="47"/>
      <c r="M22" s="48"/>
      <c r="N22" s="47"/>
      <c r="O22" s="38"/>
      <c r="P22" s="47"/>
      <c r="Q22" s="38"/>
      <c r="R22" s="37"/>
      <c r="S22" s="38"/>
      <c r="T22" s="41" t="n">
        <v>0</v>
      </c>
      <c r="U22" s="38" t="n">
        <v>0</v>
      </c>
      <c r="V22" s="38" t="n">
        <v>0</v>
      </c>
      <c r="W22" s="42" t="n">
        <v>0</v>
      </c>
      <c r="X22" s="38" t="n">
        <v>0</v>
      </c>
      <c r="Y22" s="38" t="n">
        <v>0</v>
      </c>
      <c r="Z22" s="42" t="n">
        <v>0</v>
      </c>
      <c r="AA22" s="38" t="n">
        <v>0</v>
      </c>
      <c r="AB22" s="38" t="n">
        <v>0</v>
      </c>
      <c r="AC22" s="39" t="n">
        <f aca="false">(M22+O22+Q22+S22+V22+Y22+AB22)*1.404%</f>
        <v>0</v>
      </c>
      <c r="AD22" s="43" t="n">
        <f aca="false">AC22+K22</f>
        <v>0</v>
      </c>
      <c r="AE22" s="55" t="n">
        <f aca="false">C22+E22+G22+I22+L22+N22+P22+R22</f>
        <v>0</v>
      </c>
      <c r="AF22" s="45" t="n">
        <f aca="false">D22+F22+H22+J22+M22+O22+Q22+S22+U22+V22+X22+Y22+AA22+AB22</f>
        <v>0</v>
      </c>
    </row>
    <row r="23" customFormat="false" ht="21.05" hidden="false" customHeight="true" outlineLevel="0" collapsed="false">
      <c r="A23" s="35" t="n">
        <v>16</v>
      </c>
      <c r="B23" s="36" t="s">
        <v>40</v>
      </c>
      <c r="C23" s="56"/>
      <c r="D23" s="48"/>
      <c r="E23" s="56"/>
      <c r="F23" s="48"/>
      <c r="G23" s="56"/>
      <c r="H23" s="48"/>
      <c r="I23" s="37"/>
      <c r="J23" s="38"/>
      <c r="K23" s="39" t="n">
        <f aca="false">(D23+F23+H23+J23+U23+X23+AA23)*0.5%</f>
        <v>0</v>
      </c>
      <c r="L23" s="47"/>
      <c r="M23" s="48"/>
      <c r="N23" s="47"/>
      <c r="O23" s="38"/>
      <c r="P23" s="47"/>
      <c r="Q23" s="48"/>
      <c r="R23" s="37"/>
      <c r="S23" s="38"/>
      <c r="T23" s="41" t="n">
        <v>0</v>
      </c>
      <c r="U23" s="38" t="n">
        <v>0</v>
      </c>
      <c r="V23" s="38" t="n">
        <v>0</v>
      </c>
      <c r="W23" s="42" t="n">
        <v>0</v>
      </c>
      <c r="X23" s="38" t="n">
        <v>0</v>
      </c>
      <c r="Y23" s="38" t="n">
        <v>0</v>
      </c>
      <c r="Z23" s="42" t="n">
        <v>0</v>
      </c>
      <c r="AA23" s="38" t="n">
        <v>0</v>
      </c>
      <c r="AB23" s="38" t="n">
        <v>0</v>
      </c>
      <c r="AC23" s="39" t="n">
        <f aca="false">(M23+O23+Q23+S23+V23+Y23+AB23)*1.404%</f>
        <v>0</v>
      </c>
      <c r="AD23" s="43" t="n">
        <f aca="false">AC23+K23</f>
        <v>0</v>
      </c>
      <c r="AE23" s="55" t="n">
        <f aca="false">C23+E23+G23+I23+L23+N23+P23+R23</f>
        <v>0</v>
      </c>
      <c r="AF23" s="45" t="n">
        <f aca="false">D23+F23+H23+J23+M23+O23+Q23+S23+U23+V23+X23+Y23+AA23+AB23</f>
        <v>0</v>
      </c>
    </row>
    <row r="24" customFormat="false" ht="21.05" hidden="false" customHeight="true" outlineLevel="0" collapsed="false">
      <c r="A24" s="35" t="n">
        <v>17</v>
      </c>
      <c r="B24" s="36" t="s">
        <v>41</v>
      </c>
      <c r="C24" s="56"/>
      <c r="D24" s="48"/>
      <c r="E24" s="56"/>
      <c r="F24" s="48"/>
      <c r="G24" s="37"/>
      <c r="H24" s="38"/>
      <c r="I24" s="37"/>
      <c r="J24" s="38"/>
      <c r="K24" s="39" t="n">
        <f aca="false">(D24+F24+H24+J24+U24+X24+AA24)*0.5%</f>
        <v>0</v>
      </c>
      <c r="L24" s="47"/>
      <c r="M24" s="48"/>
      <c r="N24" s="47"/>
      <c r="O24" s="38"/>
      <c r="P24" s="40"/>
      <c r="Q24" s="38"/>
      <c r="R24" s="37"/>
      <c r="S24" s="38"/>
      <c r="T24" s="41" t="n">
        <v>0</v>
      </c>
      <c r="U24" s="38" t="n">
        <v>0</v>
      </c>
      <c r="V24" s="38" t="n">
        <v>0</v>
      </c>
      <c r="W24" s="42" t="n">
        <v>0</v>
      </c>
      <c r="X24" s="38" t="n">
        <v>0</v>
      </c>
      <c r="Y24" s="38" t="n">
        <v>0</v>
      </c>
      <c r="Z24" s="42" t="n">
        <v>0</v>
      </c>
      <c r="AA24" s="38" t="n">
        <v>0</v>
      </c>
      <c r="AB24" s="38" t="n">
        <v>0</v>
      </c>
      <c r="AC24" s="39" t="n">
        <f aca="false">(M24+O24+Q24+S24+V24+Y24+AB24)*1.404%</f>
        <v>0</v>
      </c>
      <c r="AD24" s="43" t="n">
        <f aca="false">AC24+K24</f>
        <v>0</v>
      </c>
      <c r="AE24" s="55" t="n">
        <f aca="false">C24+E24+G24+I24+L24+N24+P24+R24</f>
        <v>0</v>
      </c>
      <c r="AF24" s="45" t="n">
        <f aca="false">D24+F24+H24+J24+M24+O24+Q24+S24+U24+V24+X24+Y24+AA24+AB24</f>
        <v>0</v>
      </c>
    </row>
    <row r="25" customFormat="false" ht="21.05" hidden="false" customHeight="true" outlineLevel="0" collapsed="false">
      <c r="A25" s="35" t="n">
        <v>18</v>
      </c>
      <c r="B25" s="36" t="s">
        <v>42</v>
      </c>
      <c r="C25" s="56"/>
      <c r="D25" s="48"/>
      <c r="E25" s="56"/>
      <c r="F25" s="48"/>
      <c r="G25" s="37"/>
      <c r="H25" s="38"/>
      <c r="I25" s="37"/>
      <c r="J25" s="38"/>
      <c r="K25" s="39" t="n">
        <f aca="false">(D25+F25+H25+J25+U25+X25+AA25)*0.5%</f>
        <v>0</v>
      </c>
      <c r="L25" s="47"/>
      <c r="M25" s="48"/>
      <c r="N25" s="47"/>
      <c r="O25" s="48"/>
      <c r="P25" s="40"/>
      <c r="Q25" s="38"/>
      <c r="R25" s="37"/>
      <c r="S25" s="38"/>
      <c r="T25" s="41" t="n">
        <v>0</v>
      </c>
      <c r="U25" s="38" t="n">
        <v>0</v>
      </c>
      <c r="V25" s="38" t="n">
        <v>0</v>
      </c>
      <c r="W25" s="42" t="n">
        <v>0</v>
      </c>
      <c r="X25" s="38" t="n">
        <v>0</v>
      </c>
      <c r="Y25" s="38" t="n">
        <v>0</v>
      </c>
      <c r="Z25" s="42" t="n">
        <v>0</v>
      </c>
      <c r="AA25" s="38" t="n">
        <v>0</v>
      </c>
      <c r="AB25" s="38" t="n">
        <v>0</v>
      </c>
      <c r="AC25" s="39" t="n">
        <f aca="false">(M25+O25+Q25+S25+V25+Y25+AB25)*1.404%</f>
        <v>0</v>
      </c>
      <c r="AD25" s="43" t="n">
        <f aca="false">AC25+K25</f>
        <v>0</v>
      </c>
      <c r="AE25" s="55" t="n">
        <f aca="false">C25+E25+G25+I25+L25+N25+P25+R25</f>
        <v>0</v>
      </c>
      <c r="AF25" s="45" t="n">
        <f aca="false">D25+F25+H25+J25+M25+O25+Q25+S25+U25+V25+X25+Y25+AA25+AB25</f>
        <v>0</v>
      </c>
    </row>
    <row r="26" s="4" customFormat="true" ht="21.05" hidden="false" customHeight="true" outlineLevel="0" collapsed="false">
      <c r="A26" s="35" t="n">
        <v>19</v>
      </c>
      <c r="B26" s="36" t="s">
        <v>43</v>
      </c>
      <c r="C26" s="56"/>
      <c r="D26" s="48"/>
      <c r="E26" s="37"/>
      <c r="F26" s="38"/>
      <c r="G26" s="37"/>
      <c r="H26" s="38"/>
      <c r="I26" s="37"/>
      <c r="J26" s="38"/>
      <c r="K26" s="39" t="n">
        <f aca="false">(D26+F26+H26+J26+U26+X26+AA26)*0.5%</f>
        <v>0</v>
      </c>
      <c r="L26" s="47"/>
      <c r="M26" s="48"/>
      <c r="N26" s="47"/>
      <c r="O26" s="38"/>
      <c r="P26" s="40"/>
      <c r="Q26" s="38"/>
      <c r="R26" s="37"/>
      <c r="S26" s="38"/>
      <c r="T26" s="41" t="n">
        <v>0</v>
      </c>
      <c r="U26" s="38" t="n">
        <v>0</v>
      </c>
      <c r="V26" s="38" t="n">
        <v>0</v>
      </c>
      <c r="W26" s="42" t="n">
        <v>0</v>
      </c>
      <c r="X26" s="38" t="n">
        <v>0</v>
      </c>
      <c r="Y26" s="38" t="n">
        <v>0</v>
      </c>
      <c r="Z26" s="42" t="n">
        <v>0</v>
      </c>
      <c r="AA26" s="38" t="n">
        <v>0</v>
      </c>
      <c r="AB26" s="38" t="n">
        <v>0</v>
      </c>
      <c r="AC26" s="39" t="n">
        <f aca="false">(M26+O26+Q26+S26+V26+Y26+AB26)*1.404%</f>
        <v>0</v>
      </c>
      <c r="AD26" s="43" t="n">
        <f aca="false">AC26+K26</f>
        <v>0</v>
      </c>
      <c r="AE26" s="55" t="n">
        <f aca="false">C26+E26+G26+I26+L26+N26+P26+R26</f>
        <v>0</v>
      </c>
      <c r="AF26" s="45" t="n">
        <f aca="false">D26+F26+H26+J26+M26+O26+Q26+S26+U26+V26+X26+Y26+AA26+AB26</f>
        <v>0</v>
      </c>
    </row>
    <row r="27" customFormat="false" ht="21.05" hidden="false" customHeight="true" outlineLevel="0" collapsed="false">
      <c r="A27" s="35" t="n">
        <v>20</v>
      </c>
      <c r="B27" s="36" t="s">
        <v>44</v>
      </c>
      <c r="C27" s="56"/>
      <c r="D27" s="48"/>
      <c r="E27" s="37"/>
      <c r="F27" s="38"/>
      <c r="G27" s="37"/>
      <c r="H27" s="38"/>
      <c r="I27" s="37"/>
      <c r="J27" s="38"/>
      <c r="K27" s="39" t="n">
        <f aca="false">(D27+F27+H27+J27+U27+X27+AA27)*0.5%</f>
        <v>0</v>
      </c>
      <c r="L27" s="47"/>
      <c r="M27" s="48"/>
      <c r="N27" s="47"/>
      <c r="O27" s="38"/>
      <c r="P27" s="40"/>
      <c r="Q27" s="38"/>
      <c r="R27" s="37"/>
      <c r="S27" s="38"/>
      <c r="T27" s="41" t="n">
        <v>0</v>
      </c>
      <c r="U27" s="38" t="n">
        <v>0</v>
      </c>
      <c r="V27" s="38" t="n">
        <v>0</v>
      </c>
      <c r="W27" s="42" t="n">
        <v>0</v>
      </c>
      <c r="X27" s="38" t="n">
        <v>0</v>
      </c>
      <c r="Y27" s="38" t="n">
        <v>0</v>
      </c>
      <c r="Z27" s="42" t="n">
        <v>0</v>
      </c>
      <c r="AA27" s="38" t="n">
        <v>0</v>
      </c>
      <c r="AB27" s="38" t="n">
        <v>0</v>
      </c>
      <c r="AC27" s="39" t="n">
        <f aca="false">(M27+O27+Q27+S27+V27+Y27+AB27)*1.404%</f>
        <v>0</v>
      </c>
      <c r="AD27" s="43" t="n">
        <f aca="false">AC27+K27</f>
        <v>0</v>
      </c>
      <c r="AE27" s="55" t="n">
        <f aca="false">C27+E27+G27+I27+L27+N27+P27+R27</f>
        <v>0</v>
      </c>
      <c r="AF27" s="45" t="n">
        <f aca="false">D27+F27+H27+J27+M27+O27+Q27+S27+U27+V27+X27+Y27+AA27+AB27</f>
        <v>0</v>
      </c>
    </row>
    <row r="28" s="4" customFormat="true" ht="21.05" hidden="false" customHeight="true" outlineLevel="0" collapsed="false">
      <c r="A28" s="35" t="n">
        <v>21</v>
      </c>
      <c r="B28" s="36" t="s">
        <v>45</v>
      </c>
      <c r="C28" s="56"/>
      <c r="D28" s="48"/>
      <c r="E28" s="37"/>
      <c r="F28" s="38"/>
      <c r="G28" s="37"/>
      <c r="H28" s="38"/>
      <c r="I28" s="37"/>
      <c r="J28" s="38"/>
      <c r="K28" s="39" t="n">
        <f aca="false">(D28+F28+H28+J28+U28+X28+AA28)*0.5%</f>
        <v>0</v>
      </c>
      <c r="L28" s="47"/>
      <c r="M28" s="48"/>
      <c r="N28" s="47"/>
      <c r="O28" s="38"/>
      <c r="P28" s="40"/>
      <c r="Q28" s="38"/>
      <c r="R28" s="37"/>
      <c r="S28" s="38"/>
      <c r="T28" s="41" t="n">
        <v>0</v>
      </c>
      <c r="U28" s="38" t="n">
        <v>0</v>
      </c>
      <c r="V28" s="38" t="n">
        <v>0</v>
      </c>
      <c r="W28" s="42" t="n">
        <v>0</v>
      </c>
      <c r="X28" s="38" t="n">
        <v>0</v>
      </c>
      <c r="Y28" s="38" t="n">
        <v>0</v>
      </c>
      <c r="Z28" s="42" t="n">
        <v>0</v>
      </c>
      <c r="AA28" s="38" t="n">
        <v>0</v>
      </c>
      <c r="AB28" s="38" t="n">
        <v>0</v>
      </c>
      <c r="AC28" s="39" t="n">
        <f aca="false">(M28+O28+Q28+S28+V28+Y28+AB28)*1.404%</f>
        <v>0</v>
      </c>
      <c r="AD28" s="43" t="n">
        <f aca="false">AC28+K28</f>
        <v>0</v>
      </c>
      <c r="AE28" s="55" t="n">
        <f aca="false">C28+E28+G28+I28+L28+N28+P28+R28</f>
        <v>0</v>
      </c>
      <c r="AF28" s="45" t="n">
        <f aca="false">D28+F28+H28+J28+M28+O28+Q28+S28+U28+V28+X28+Y28+AA28+AB28</f>
        <v>0</v>
      </c>
    </row>
    <row r="29" customFormat="false" ht="21.05" hidden="false" customHeight="true" outlineLevel="0" collapsed="false">
      <c r="A29" s="35" t="n">
        <v>22</v>
      </c>
      <c r="B29" s="36" t="s">
        <v>46</v>
      </c>
      <c r="C29" s="56"/>
      <c r="D29" s="48"/>
      <c r="E29" s="37"/>
      <c r="F29" s="38"/>
      <c r="G29" s="37"/>
      <c r="H29" s="38"/>
      <c r="I29" s="37"/>
      <c r="J29" s="38"/>
      <c r="K29" s="39" t="n">
        <f aca="false">(D29+F29+H29+J29+U29+X29+AA29)*0.5%</f>
        <v>0</v>
      </c>
      <c r="L29" s="47"/>
      <c r="M29" s="48"/>
      <c r="N29" s="47"/>
      <c r="O29" s="38"/>
      <c r="P29" s="40"/>
      <c r="Q29" s="38"/>
      <c r="R29" s="37"/>
      <c r="S29" s="38"/>
      <c r="T29" s="41" t="n">
        <v>0</v>
      </c>
      <c r="U29" s="38" t="n">
        <v>0</v>
      </c>
      <c r="V29" s="38" t="n">
        <v>0</v>
      </c>
      <c r="W29" s="42" t="n">
        <v>0</v>
      </c>
      <c r="X29" s="38" t="n">
        <v>0</v>
      </c>
      <c r="Y29" s="38" t="n">
        <v>0</v>
      </c>
      <c r="Z29" s="42" t="n">
        <v>0</v>
      </c>
      <c r="AA29" s="38" t="n">
        <v>0</v>
      </c>
      <c r="AB29" s="38" t="n">
        <v>0</v>
      </c>
      <c r="AC29" s="39" t="n">
        <f aca="false">(M29+O29+Q29+S29+V29+Y29+AB29)*1.404%</f>
        <v>0</v>
      </c>
      <c r="AD29" s="43" t="n">
        <f aca="false">AC29+K29</f>
        <v>0</v>
      </c>
      <c r="AE29" s="55" t="n">
        <f aca="false">C29+E29+G29+I29+L29+N29+P29+R29</f>
        <v>0</v>
      </c>
      <c r="AF29" s="45" t="n">
        <f aca="false">D29+F29+H29+J29+M29+O29+Q29+S29+U29+V29+X29+Y29+AA29+AB29</f>
        <v>0</v>
      </c>
    </row>
    <row r="30" customFormat="false" ht="21.05" hidden="false" customHeight="true" outlineLevel="0" collapsed="false">
      <c r="A30" s="35" t="n">
        <v>23</v>
      </c>
      <c r="B30" s="36" t="s">
        <v>47</v>
      </c>
      <c r="C30" s="56"/>
      <c r="D30" s="48"/>
      <c r="E30" s="37"/>
      <c r="F30" s="58"/>
      <c r="G30" s="37"/>
      <c r="H30" s="38"/>
      <c r="I30" s="37"/>
      <c r="J30" s="38"/>
      <c r="K30" s="39" t="n">
        <f aca="false">(D30+F30+H30+J30+U30+X30+AA30)*0.5%</f>
        <v>0</v>
      </c>
      <c r="L30" s="47"/>
      <c r="M30" s="48"/>
      <c r="N30" s="47"/>
      <c r="O30" s="38"/>
      <c r="P30" s="40"/>
      <c r="Q30" s="38"/>
      <c r="R30" s="37"/>
      <c r="S30" s="38"/>
      <c r="T30" s="41" t="n">
        <v>0</v>
      </c>
      <c r="U30" s="38" t="n">
        <v>0</v>
      </c>
      <c r="V30" s="38" t="n">
        <v>0</v>
      </c>
      <c r="W30" s="42" t="n">
        <v>0</v>
      </c>
      <c r="X30" s="38" t="n">
        <v>0</v>
      </c>
      <c r="Y30" s="38" t="n">
        <v>0</v>
      </c>
      <c r="Z30" s="42" t="n">
        <v>0</v>
      </c>
      <c r="AA30" s="38" t="n">
        <v>0</v>
      </c>
      <c r="AB30" s="38" t="n">
        <v>0</v>
      </c>
      <c r="AC30" s="39" t="n">
        <f aca="false">(M30+O30+Q30+S30+V30+Y30+AB30)*1.404%</f>
        <v>0</v>
      </c>
      <c r="AD30" s="43" t="n">
        <f aca="false">AC30+K30</f>
        <v>0</v>
      </c>
      <c r="AE30" s="55" t="n">
        <f aca="false">C30+E30+G30+I30+L30+N30+P30+R30</f>
        <v>0</v>
      </c>
      <c r="AF30" s="45" t="n">
        <f aca="false">D30+F30+H30+J30+M30+O30+Q30+S30+U30+V30+X30+Y30+AA30+AB30</f>
        <v>0</v>
      </c>
    </row>
    <row r="31" s="46" customFormat="true" ht="21.05" hidden="false" customHeight="true" outlineLevel="0" collapsed="false">
      <c r="A31" s="35" t="n">
        <v>24</v>
      </c>
      <c r="B31" s="36" t="s">
        <v>48</v>
      </c>
      <c r="C31" s="56"/>
      <c r="D31" s="48"/>
      <c r="E31" s="37"/>
      <c r="F31" s="58"/>
      <c r="G31" s="37"/>
      <c r="H31" s="38"/>
      <c r="I31" s="37"/>
      <c r="J31" s="38"/>
      <c r="K31" s="39" t="n">
        <f aca="false">(D31+F31+H31+J31+U31+X31+AA31)*0.5%</f>
        <v>0</v>
      </c>
      <c r="L31" s="47"/>
      <c r="M31" s="48"/>
      <c r="N31" s="47"/>
      <c r="O31" s="38"/>
      <c r="P31" s="40"/>
      <c r="Q31" s="38"/>
      <c r="R31" s="37"/>
      <c r="S31" s="38"/>
      <c r="T31" s="41" t="n">
        <v>0</v>
      </c>
      <c r="U31" s="38" t="n">
        <v>0</v>
      </c>
      <c r="V31" s="38" t="n">
        <v>0</v>
      </c>
      <c r="W31" s="42" t="n">
        <v>0</v>
      </c>
      <c r="X31" s="38" t="n">
        <v>0</v>
      </c>
      <c r="Y31" s="38" t="n">
        <v>0</v>
      </c>
      <c r="Z31" s="42" t="n">
        <v>0</v>
      </c>
      <c r="AA31" s="38" t="n">
        <v>0</v>
      </c>
      <c r="AB31" s="38" t="n">
        <v>0</v>
      </c>
      <c r="AC31" s="39" t="n">
        <f aca="false">(M31+O31+Q31+S31+V31+Y31+AB31)*1.404%</f>
        <v>0</v>
      </c>
      <c r="AD31" s="43" t="n">
        <f aca="false">AC31+K31</f>
        <v>0</v>
      </c>
      <c r="AE31" s="55" t="n">
        <f aca="false">C31+E31+G31+I31+L31+N31+P31+R31</f>
        <v>0</v>
      </c>
      <c r="AF31" s="45" t="n">
        <f aca="false">D31+F31+H31+J31+M31+O31+Q31+S31+U31+V31+X31+Y31+AA31+AB31</f>
        <v>0</v>
      </c>
    </row>
    <row r="32" s="57" customFormat="true" ht="21.05" hidden="false" customHeight="true" outlineLevel="0" collapsed="false">
      <c r="A32" s="35" t="n">
        <v>25</v>
      </c>
      <c r="B32" s="36" t="s">
        <v>49</v>
      </c>
      <c r="C32" s="56"/>
      <c r="D32" s="48"/>
      <c r="E32" s="37"/>
      <c r="F32" s="38"/>
      <c r="G32" s="37"/>
      <c r="H32" s="38"/>
      <c r="I32" s="37"/>
      <c r="J32" s="38"/>
      <c r="K32" s="39" t="n">
        <f aca="false">(D32+F32+H32+J32+U32+X32+AA32)*0.5%</f>
        <v>0</v>
      </c>
      <c r="L32" s="37"/>
      <c r="M32" s="38"/>
      <c r="N32" s="47"/>
      <c r="O32" s="38"/>
      <c r="P32" s="40"/>
      <c r="Q32" s="38"/>
      <c r="R32" s="37"/>
      <c r="S32" s="38"/>
      <c r="T32" s="41" t="n">
        <v>0</v>
      </c>
      <c r="U32" s="38" t="n">
        <v>0</v>
      </c>
      <c r="V32" s="38" t="n">
        <v>0</v>
      </c>
      <c r="W32" s="42" t="n">
        <v>0</v>
      </c>
      <c r="X32" s="38" t="n">
        <v>0</v>
      </c>
      <c r="Y32" s="38" t="n">
        <v>0</v>
      </c>
      <c r="Z32" s="42" t="n">
        <v>0</v>
      </c>
      <c r="AA32" s="38" t="n">
        <v>0</v>
      </c>
      <c r="AB32" s="38" t="n">
        <v>0</v>
      </c>
      <c r="AC32" s="39" t="n">
        <f aca="false">(M32+O32+Q32+S32+V32+Y32+AB32)*1.404%</f>
        <v>0</v>
      </c>
      <c r="AD32" s="43" t="n">
        <f aca="false">AC32+K32</f>
        <v>0</v>
      </c>
      <c r="AE32" s="55" t="n">
        <f aca="false">C32+E32+G32+I32+L32+N32+P32+R32</f>
        <v>0</v>
      </c>
      <c r="AF32" s="45" t="n">
        <f aca="false">D32+F32+H32+J32+M32+O32+Q32+S32+U32+V32+X32+Y32+AA32+AB32</f>
        <v>0</v>
      </c>
    </row>
    <row r="33" s="1" customFormat="true" ht="21.05" hidden="false" customHeight="true" outlineLevel="0" collapsed="false">
      <c r="A33" s="35" t="n">
        <v>26</v>
      </c>
      <c r="B33" s="36" t="s">
        <v>50</v>
      </c>
      <c r="C33" s="56"/>
      <c r="D33" s="48"/>
      <c r="E33" s="37"/>
      <c r="F33" s="38"/>
      <c r="G33" s="37"/>
      <c r="H33" s="38"/>
      <c r="I33" s="37"/>
      <c r="J33" s="38"/>
      <c r="K33" s="39" t="n">
        <f aca="false">(D33+F33+H33+J33+U33+X33+AA33)*0.5%</f>
        <v>0</v>
      </c>
      <c r="L33" s="47"/>
      <c r="M33" s="48"/>
      <c r="N33" s="47"/>
      <c r="O33" s="38"/>
      <c r="P33" s="40"/>
      <c r="Q33" s="38"/>
      <c r="R33" s="37"/>
      <c r="S33" s="38"/>
      <c r="T33" s="41" t="n">
        <v>0</v>
      </c>
      <c r="U33" s="38" t="n">
        <v>0</v>
      </c>
      <c r="V33" s="38" t="n">
        <v>0</v>
      </c>
      <c r="W33" s="42" t="n">
        <v>0</v>
      </c>
      <c r="X33" s="38" t="n">
        <v>0</v>
      </c>
      <c r="Y33" s="38" t="n">
        <v>0</v>
      </c>
      <c r="Z33" s="42" t="n">
        <v>0</v>
      </c>
      <c r="AA33" s="38" t="n">
        <v>0</v>
      </c>
      <c r="AB33" s="38" t="n">
        <v>0</v>
      </c>
      <c r="AC33" s="39" t="n">
        <f aca="false">(M33+O33+Q33+S33+V33+Y33+AB33)*1.404%</f>
        <v>0</v>
      </c>
      <c r="AD33" s="43" t="n">
        <f aca="false">AC33+K33</f>
        <v>0</v>
      </c>
      <c r="AE33" s="55" t="n">
        <f aca="false">C33+E33+G33+I33+L33+N33+P33+R33</f>
        <v>0</v>
      </c>
      <c r="AF33" s="45" t="n">
        <f aca="false">D33+F33+H33+J33+M33+O33+Q33+S33+U33+V33+X33+Y33+AA33+AB33</f>
        <v>0</v>
      </c>
    </row>
    <row r="34" customFormat="false" ht="21.05" hidden="false" customHeight="true" outlineLevel="0" collapsed="false">
      <c r="A34" s="35" t="n">
        <v>27</v>
      </c>
      <c r="B34" s="36" t="s">
        <v>51</v>
      </c>
      <c r="C34" s="56"/>
      <c r="D34" s="59"/>
      <c r="E34" s="37"/>
      <c r="F34" s="38"/>
      <c r="G34" s="37"/>
      <c r="H34" s="38"/>
      <c r="I34" s="37"/>
      <c r="J34" s="38"/>
      <c r="K34" s="39" t="n">
        <f aca="false">(D34+F34+H34+J34+U34+X34+AA34)*0.5%</f>
        <v>0</v>
      </c>
      <c r="L34" s="47"/>
      <c r="M34" s="59"/>
      <c r="N34" s="47"/>
      <c r="O34" s="38"/>
      <c r="P34" s="40"/>
      <c r="Q34" s="38"/>
      <c r="R34" s="37"/>
      <c r="S34" s="38"/>
      <c r="T34" s="41" t="n">
        <v>0</v>
      </c>
      <c r="U34" s="38" t="n">
        <v>0</v>
      </c>
      <c r="V34" s="38" t="n">
        <v>0</v>
      </c>
      <c r="W34" s="42" t="n">
        <v>0</v>
      </c>
      <c r="X34" s="38" t="n">
        <v>0</v>
      </c>
      <c r="Y34" s="38" t="n">
        <v>0</v>
      </c>
      <c r="Z34" s="42" t="n">
        <v>0</v>
      </c>
      <c r="AA34" s="38" t="n">
        <v>0</v>
      </c>
      <c r="AB34" s="38" t="n">
        <v>0</v>
      </c>
      <c r="AC34" s="39" t="n">
        <f aca="false">(M34+O34+Q34+S34+V34+Y34+AB34)*1.404%</f>
        <v>0</v>
      </c>
      <c r="AD34" s="43" t="n">
        <f aca="false">AC34+K34</f>
        <v>0</v>
      </c>
      <c r="AE34" s="55" t="n">
        <f aca="false">C34+E34+G34+I34+L34+N34+P34+R34</f>
        <v>0</v>
      </c>
      <c r="AF34" s="45" t="n">
        <f aca="false">D34+F34+H34+J34+M34+O34+Q34+S34+U34+V34+X34+Y34+AA34+AB34</f>
        <v>0</v>
      </c>
    </row>
    <row r="35" customFormat="false" ht="21.05" hidden="false" customHeight="true" outlineLevel="0" collapsed="false">
      <c r="A35" s="35" t="n">
        <v>28</v>
      </c>
      <c r="B35" s="36" t="s">
        <v>52</v>
      </c>
      <c r="C35" s="56"/>
      <c r="D35" s="48"/>
      <c r="E35" s="37"/>
      <c r="F35" s="38"/>
      <c r="G35" s="37"/>
      <c r="H35" s="38"/>
      <c r="I35" s="37"/>
      <c r="J35" s="38"/>
      <c r="K35" s="39" t="n">
        <f aca="false">(D35+F35+H35+J35+U35+X35+AA35)*0.5%</f>
        <v>0</v>
      </c>
      <c r="L35" s="47"/>
      <c r="M35" s="48"/>
      <c r="N35" s="47"/>
      <c r="O35" s="38"/>
      <c r="P35" s="40"/>
      <c r="Q35" s="38"/>
      <c r="R35" s="37"/>
      <c r="S35" s="38"/>
      <c r="T35" s="41" t="n">
        <v>0</v>
      </c>
      <c r="U35" s="38" t="n">
        <v>0</v>
      </c>
      <c r="V35" s="38" t="n">
        <v>0</v>
      </c>
      <c r="W35" s="42" t="n">
        <v>0</v>
      </c>
      <c r="X35" s="38" t="n">
        <v>0</v>
      </c>
      <c r="Y35" s="38" t="n">
        <v>0</v>
      </c>
      <c r="Z35" s="42" t="n">
        <v>0</v>
      </c>
      <c r="AA35" s="38" t="n">
        <v>0</v>
      </c>
      <c r="AB35" s="38" t="n">
        <v>0</v>
      </c>
      <c r="AC35" s="39" t="n">
        <f aca="false">(M35+O35+Q35+S35+V35+Y35+AB35)*1.404%</f>
        <v>0</v>
      </c>
      <c r="AD35" s="43" t="n">
        <f aca="false">AC35+K35</f>
        <v>0</v>
      </c>
      <c r="AE35" s="55" t="n">
        <f aca="false">C35+E35+G35+I35+L35+N35+P35+R35</f>
        <v>0</v>
      </c>
      <c r="AF35" s="45" t="n">
        <f aca="false">D35+F35+H35+J35+M35+O35+Q35+S35+U35+V35+X35+Y35+AA35+AB35</f>
        <v>0</v>
      </c>
    </row>
    <row r="36" customFormat="false" ht="21.05" hidden="false" customHeight="true" outlineLevel="0" collapsed="false">
      <c r="A36" s="35" t="n">
        <v>29</v>
      </c>
      <c r="B36" s="36" t="s">
        <v>53</v>
      </c>
      <c r="C36" s="56"/>
      <c r="D36" s="48"/>
      <c r="E36" s="37"/>
      <c r="F36" s="38"/>
      <c r="G36" s="37"/>
      <c r="H36" s="38"/>
      <c r="I36" s="37"/>
      <c r="J36" s="38"/>
      <c r="K36" s="39" t="n">
        <f aca="false">(D36+F36+H36+J36+U36+X36+AA36)*0.5%</f>
        <v>0</v>
      </c>
      <c r="L36" s="47"/>
      <c r="M36" s="48"/>
      <c r="N36" s="47"/>
      <c r="O36" s="38"/>
      <c r="P36" s="40"/>
      <c r="Q36" s="38"/>
      <c r="R36" s="37"/>
      <c r="S36" s="38"/>
      <c r="T36" s="41" t="n">
        <v>0</v>
      </c>
      <c r="U36" s="38" t="n">
        <v>0</v>
      </c>
      <c r="V36" s="38" t="n">
        <v>0</v>
      </c>
      <c r="W36" s="42" t="n">
        <v>0</v>
      </c>
      <c r="X36" s="38" t="n">
        <v>0</v>
      </c>
      <c r="Y36" s="38" t="n">
        <v>0</v>
      </c>
      <c r="Z36" s="42" t="n">
        <v>0</v>
      </c>
      <c r="AA36" s="38" t="n">
        <v>0</v>
      </c>
      <c r="AB36" s="38" t="n">
        <v>0</v>
      </c>
      <c r="AC36" s="39" t="n">
        <f aca="false">(M36+O36+Q36+S36+V36+Y36+AB36)*1.404%</f>
        <v>0</v>
      </c>
      <c r="AD36" s="43" t="n">
        <f aca="false">AC36+K36</f>
        <v>0</v>
      </c>
      <c r="AE36" s="55" t="n">
        <f aca="false">C36+E36+G36+I36+L36+N36+P36+R36</f>
        <v>0</v>
      </c>
      <c r="AF36" s="45" t="n">
        <f aca="false">D36+F36+H36+J36+M36+O36+Q36+S36+U36+V36+X36+Y36+AA36+AB36</f>
        <v>0</v>
      </c>
    </row>
    <row r="37" s="57" customFormat="true" ht="21.05" hidden="false" customHeight="true" outlineLevel="0" collapsed="false">
      <c r="A37" s="35" t="n">
        <v>30</v>
      </c>
      <c r="B37" s="36" t="s">
        <v>54</v>
      </c>
      <c r="C37" s="56"/>
      <c r="D37" s="48"/>
      <c r="E37" s="37"/>
      <c r="F37" s="38"/>
      <c r="G37" s="37"/>
      <c r="H37" s="38"/>
      <c r="I37" s="37"/>
      <c r="J37" s="38"/>
      <c r="K37" s="39" t="n">
        <f aca="false">(D37+F37+H37+J37+U37+X37+AA37)*0.5%</f>
        <v>0</v>
      </c>
      <c r="L37" s="47"/>
      <c r="M37" s="48"/>
      <c r="N37" s="47"/>
      <c r="O37" s="38"/>
      <c r="P37" s="40"/>
      <c r="Q37" s="38"/>
      <c r="R37" s="37"/>
      <c r="S37" s="38"/>
      <c r="T37" s="41" t="n">
        <v>0</v>
      </c>
      <c r="U37" s="38" t="n">
        <v>0</v>
      </c>
      <c r="V37" s="38" t="n">
        <v>0</v>
      </c>
      <c r="W37" s="42" t="n">
        <v>0</v>
      </c>
      <c r="X37" s="38" t="n">
        <v>0</v>
      </c>
      <c r="Y37" s="38" t="n">
        <v>0</v>
      </c>
      <c r="Z37" s="42" t="n">
        <v>0</v>
      </c>
      <c r="AA37" s="38" t="n">
        <v>0</v>
      </c>
      <c r="AB37" s="38" t="n">
        <v>0</v>
      </c>
      <c r="AC37" s="39" t="n">
        <f aca="false">(M37+O37+Q37+S37+V37+Y37+AB37)*1.404%</f>
        <v>0</v>
      </c>
      <c r="AD37" s="43" t="n">
        <f aca="false">AC37+K37</f>
        <v>0</v>
      </c>
      <c r="AE37" s="55" t="n">
        <f aca="false">C37+E37+G37+I37+L37+N37+P37+R37</f>
        <v>0</v>
      </c>
      <c r="AF37" s="45" t="n">
        <f aca="false">D37+F37+H37+J37+M37+O37+Q37+S37+U37+V37+X37+Y37+AA37+AB37</f>
        <v>0</v>
      </c>
    </row>
    <row r="38" customFormat="false" ht="21.05" hidden="false" customHeight="true" outlineLevel="0" collapsed="false">
      <c r="A38" s="35" t="n">
        <v>31</v>
      </c>
      <c r="B38" s="36" t="s">
        <v>55</v>
      </c>
      <c r="C38" s="56"/>
      <c r="D38" s="48"/>
      <c r="E38" s="56"/>
      <c r="F38" s="48"/>
      <c r="G38" s="37"/>
      <c r="H38" s="38"/>
      <c r="I38" s="37"/>
      <c r="J38" s="38"/>
      <c r="K38" s="39" t="n">
        <f aca="false">(D38+F38+H38+J38+U38+X38+AA38)*0.5%</f>
        <v>0</v>
      </c>
      <c r="L38" s="47"/>
      <c r="M38" s="48"/>
      <c r="N38" s="47"/>
      <c r="O38" s="48"/>
      <c r="P38" s="40"/>
      <c r="Q38" s="38"/>
      <c r="R38" s="37"/>
      <c r="S38" s="38"/>
      <c r="T38" s="41" t="n">
        <v>0</v>
      </c>
      <c r="U38" s="38" t="n">
        <v>0</v>
      </c>
      <c r="V38" s="38" t="n">
        <v>0</v>
      </c>
      <c r="W38" s="42" t="n">
        <v>0</v>
      </c>
      <c r="X38" s="38" t="n">
        <v>0</v>
      </c>
      <c r="Y38" s="38" t="n">
        <v>0</v>
      </c>
      <c r="Z38" s="42" t="n">
        <v>0</v>
      </c>
      <c r="AA38" s="38" t="n">
        <v>0</v>
      </c>
      <c r="AB38" s="38" t="n">
        <v>0</v>
      </c>
      <c r="AC38" s="39" t="n">
        <f aca="false">(M38+O38+Q38+S38+V38+Y38+AB38)*1.404%</f>
        <v>0</v>
      </c>
      <c r="AD38" s="43" t="n">
        <f aca="false">AC38+K38</f>
        <v>0</v>
      </c>
      <c r="AE38" s="55" t="n">
        <f aca="false">C38+E38+G38+I38+L38+N38+P38+R38</f>
        <v>0</v>
      </c>
      <c r="AF38" s="45" t="n">
        <f aca="false">D38+F38+H38+J38+M38+O38+Q38+S38+U38+V38+X38+Y38+AA38+AB38</f>
        <v>0</v>
      </c>
    </row>
    <row r="39" customFormat="false" ht="21.05" hidden="false" customHeight="true" outlineLevel="0" collapsed="false">
      <c r="A39" s="35" t="n">
        <v>32</v>
      </c>
      <c r="B39" s="36" t="s">
        <v>56</v>
      </c>
      <c r="C39" s="56"/>
      <c r="D39" s="48"/>
      <c r="E39" s="37"/>
      <c r="F39" s="38"/>
      <c r="G39" s="37"/>
      <c r="H39" s="38"/>
      <c r="I39" s="37"/>
      <c r="J39" s="38"/>
      <c r="K39" s="39" t="n">
        <f aca="false">(D39+F39+H39+J39+U39+X39+AA39)*0.5%</f>
        <v>0</v>
      </c>
      <c r="L39" s="47"/>
      <c r="M39" s="48"/>
      <c r="N39" s="47"/>
      <c r="O39" s="38"/>
      <c r="P39" s="47"/>
      <c r="Q39" s="38"/>
      <c r="R39" s="37"/>
      <c r="S39" s="38"/>
      <c r="T39" s="41" t="n">
        <v>0</v>
      </c>
      <c r="U39" s="38" t="n">
        <v>0</v>
      </c>
      <c r="V39" s="38" t="n">
        <v>0</v>
      </c>
      <c r="W39" s="42" t="n">
        <v>0</v>
      </c>
      <c r="X39" s="38" t="n">
        <v>0</v>
      </c>
      <c r="Y39" s="38" t="n">
        <v>0</v>
      </c>
      <c r="Z39" s="42" t="n">
        <v>0</v>
      </c>
      <c r="AA39" s="38" t="n">
        <v>0</v>
      </c>
      <c r="AB39" s="38" t="n">
        <v>0</v>
      </c>
      <c r="AC39" s="39" t="n">
        <f aca="false">(M39+O39+Q39+S39+V39+Y39+AB39)*1.404%</f>
        <v>0</v>
      </c>
      <c r="AD39" s="43" t="n">
        <f aca="false">AC39+K39</f>
        <v>0</v>
      </c>
      <c r="AE39" s="55" t="n">
        <f aca="false">C39+E39+G39+I39+L39+N39+P39+R39</f>
        <v>0</v>
      </c>
      <c r="AF39" s="45" t="n">
        <f aca="false">D39+F39+H39+J39+M39+O39+Q39+S39+U39+V39+X39+Y39+AA39+AB39</f>
        <v>0</v>
      </c>
    </row>
    <row r="40" customFormat="false" ht="21.05" hidden="false" customHeight="true" outlineLevel="0" collapsed="false">
      <c r="A40" s="35" t="n">
        <v>33</v>
      </c>
      <c r="B40" s="36" t="s">
        <v>57</v>
      </c>
      <c r="C40" s="56"/>
      <c r="D40" s="48"/>
      <c r="E40" s="37"/>
      <c r="F40" s="38"/>
      <c r="G40" s="37"/>
      <c r="H40" s="38"/>
      <c r="I40" s="37"/>
      <c r="J40" s="38"/>
      <c r="K40" s="39" t="n">
        <f aca="false">(D40+F40+H40+J40+U40+X40+AA40)*0.5%</f>
        <v>0</v>
      </c>
      <c r="L40" s="47"/>
      <c r="M40" s="48"/>
      <c r="N40" s="47"/>
      <c r="O40" s="38"/>
      <c r="P40" s="40"/>
      <c r="Q40" s="38"/>
      <c r="R40" s="37"/>
      <c r="S40" s="38"/>
      <c r="T40" s="41" t="n">
        <v>0</v>
      </c>
      <c r="U40" s="38" t="n">
        <v>0</v>
      </c>
      <c r="V40" s="38" t="n">
        <v>0</v>
      </c>
      <c r="W40" s="42" t="n">
        <v>0</v>
      </c>
      <c r="X40" s="38" t="n">
        <v>0</v>
      </c>
      <c r="Y40" s="38" t="n">
        <v>0</v>
      </c>
      <c r="Z40" s="42" t="n">
        <v>0</v>
      </c>
      <c r="AA40" s="38" t="n">
        <v>0</v>
      </c>
      <c r="AB40" s="38" t="n">
        <v>0</v>
      </c>
      <c r="AC40" s="39" t="n">
        <f aca="false">(M40+O40+Q40+S40+V40+Y40+AB40)*1.404%</f>
        <v>0</v>
      </c>
      <c r="AD40" s="43" t="n">
        <f aca="false">AC40+K40</f>
        <v>0</v>
      </c>
      <c r="AE40" s="55" t="n">
        <f aca="false">C40+E40+G40+I40+L40+N40+P40+R40</f>
        <v>0</v>
      </c>
      <c r="AF40" s="45" t="n">
        <f aca="false">D40+F40+H40+J40+M40+O40+Q40+S40+U40+V40+X40+Y40+AA40+AB40</f>
        <v>0</v>
      </c>
    </row>
    <row r="41" customFormat="false" ht="21.05" hidden="false" customHeight="true" outlineLevel="0" collapsed="false">
      <c r="A41" s="35" t="n">
        <v>34</v>
      </c>
      <c r="B41" s="36" t="s">
        <v>58</v>
      </c>
      <c r="C41" s="56"/>
      <c r="D41" s="48"/>
      <c r="E41" s="37"/>
      <c r="F41" s="38"/>
      <c r="G41" s="37"/>
      <c r="H41" s="38"/>
      <c r="I41" s="37"/>
      <c r="J41" s="38"/>
      <c r="K41" s="39" t="n">
        <f aca="false">(D41+F41+H41+J41+U41+X41+AA41)*0.5%</f>
        <v>0</v>
      </c>
      <c r="L41" s="47"/>
      <c r="M41" s="48"/>
      <c r="N41" s="47"/>
      <c r="O41" s="38"/>
      <c r="P41" s="40"/>
      <c r="Q41" s="38"/>
      <c r="R41" s="37"/>
      <c r="S41" s="38"/>
      <c r="T41" s="41" t="n">
        <v>0</v>
      </c>
      <c r="U41" s="38" t="n">
        <v>0</v>
      </c>
      <c r="V41" s="38" t="n">
        <v>0</v>
      </c>
      <c r="W41" s="42" t="n">
        <v>0</v>
      </c>
      <c r="X41" s="38" t="n">
        <v>0</v>
      </c>
      <c r="Y41" s="38" t="n">
        <v>0</v>
      </c>
      <c r="Z41" s="42" t="n">
        <v>0</v>
      </c>
      <c r="AA41" s="38" t="n">
        <v>0</v>
      </c>
      <c r="AB41" s="38" t="n">
        <v>0</v>
      </c>
      <c r="AC41" s="39" t="n">
        <f aca="false">(M41+O41+Q41+S41+V41+Y41+AB41)*1.404%</f>
        <v>0</v>
      </c>
      <c r="AD41" s="43" t="n">
        <f aca="false">AC41+K41</f>
        <v>0</v>
      </c>
      <c r="AE41" s="55" t="n">
        <f aca="false">C41+E41+G41+I41+L41+N41+P41+R41</f>
        <v>0</v>
      </c>
      <c r="AF41" s="45" t="n">
        <f aca="false">D41+F41+H41+J41+M41+O41+Q41+S41+U41+V41+X41+Y41+AA41+AB41</f>
        <v>0</v>
      </c>
    </row>
    <row r="42" customFormat="false" ht="21.05" hidden="false" customHeight="true" outlineLevel="0" collapsed="false">
      <c r="A42" s="35" t="n">
        <v>35</v>
      </c>
      <c r="B42" s="36" t="s">
        <v>59</v>
      </c>
      <c r="C42" s="54"/>
      <c r="D42" s="38"/>
      <c r="E42" s="37"/>
      <c r="F42" s="38"/>
      <c r="G42" s="37"/>
      <c r="H42" s="38"/>
      <c r="I42" s="37"/>
      <c r="J42" s="38"/>
      <c r="K42" s="39" t="n">
        <f aca="false">(D42+F42+H42+J42+U42+X42+AA42)*0.5%</f>
        <v>0</v>
      </c>
      <c r="L42" s="47"/>
      <c r="M42" s="48"/>
      <c r="N42" s="47"/>
      <c r="O42" s="38"/>
      <c r="P42" s="47"/>
      <c r="Q42" s="38"/>
      <c r="R42" s="37"/>
      <c r="S42" s="38"/>
      <c r="T42" s="41" t="n">
        <v>0</v>
      </c>
      <c r="U42" s="38" t="n">
        <v>0</v>
      </c>
      <c r="V42" s="38" t="n">
        <v>0</v>
      </c>
      <c r="W42" s="42" t="n">
        <v>0</v>
      </c>
      <c r="X42" s="38" t="n">
        <v>0</v>
      </c>
      <c r="Y42" s="38" t="n">
        <v>0</v>
      </c>
      <c r="Z42" s="42" t="n">
        <v>0</v>
      </c>
      <c r="AA42" s="38" t="n">
        <v>0</v>
      </c>
      <c r="AB42" s="38" t="n">
        <v>0</v>
      </c>
      <c r="AC42" s="39" t="n">
        <f aca="false">(M42+O42+Q42+S42+V42+Y42+AB42)*1.404%</f>
        <v>0</v>
      </c>
      <c r="AD42" s="43" t="n">
        <f aca="false">AC42+K42</f>
        <v>0</v>
      </c>
      <c r="AE42" s="55" t="n">
        <f aca="false">C42+E42+G42+I42+L42+N42+P42+R42</f>
        <v>0</v>
      </c>
      <c r="AF42" s="45" t="n">
        <f aca="false">D42+F42+H42+J42+M42+O42+Q42+S42+U42+V42+X42+Y42+AA42+AB42</f>
        <v>0</v>
      </c>
    </row>
    <row r="43" s="46" customFormat="true" ht="21.05" hidden="false" customHeight="true" outlineLevel="0" collapsed="false">
      <c r="A43" s="35" t="n">
        <v>36</v>
      </c>
      <c r="B43" s="36" t="s">
        <v>60</v>
      </c>
      <c r="C43" s="56"/>
      <c r="D43" s="48"/>
      <c r="E43" s="56"/>
      <c r="F43" s="48"/>
      <c r="G43" s="37"/>
      <c r="H43" s="38"/>
      <c r="I43" s="37"/>
      <c r="J43" s="38"/>
      <c r="K43" s="39" t="n">
        <f aca="false">(D43+F43+H43+J43+U43+X43+AA43)*0.5%</f>
        <v>0</v>
      </c>
      <c r="L43" s="47"/>
      <c r="M43" s="48"/>
      <c r="N43" s="47"/>
      <c r="O43" s="38"/>
      <c r="P43" s="40"/>
      <c r="Q43" s="38"/>
      <c r="R43" s="37"/>
      <c r="S43" s="38"/>
      <c r="T43" s="41" t="n">
        <v>0</v>
      </c>
      <c r="U43" s="38" t="n">
        <v>0</v>
      </c>
      <c r="V43" s="38" t="n">
        <v>0</v>
      </c>
      <c r="W43" s="42" t="n">
        <v>0</v>
      </c>
      <c r="X43" s="38" t="n">
        <v>0</v>
      </c>
      <c r="Y43" s="38" t="n">
        <v>0</v>
      </c>
      <c r="Z43" s="42" t="n">
        <v>0</v>
      </c>
      <c r="AA43" s="38" t="n">
        <v>0</v>
      </c>
      <c r="AB43" s="38" t="n">
        <v>0</v>
      </c>
      <c r="AC43" s="39" t="n">
        <f aca="false">(M43+O43+Q43+S43+V43+Y43+AB43)*1.404%</f>
        <v>0</v>
      </c>
      <c r="AD43" s="43" t="n">
        <f aca="false">AC43+K43</f>
        <v>0</v>
      </c>
      <c r="AE43" s="55" t="n">
        <f aca="false">C43+E43+G43+I43+L43+N43+P43+R43</f>
        <v>0</v>
      </c>
      <c r="AF43" s="45" t="n">
        <f aca="false">D43+F43+H43+J43+M43+O43+Q43+S43+U43+V43+X43+Y43+AA43+AB43</f>
        <v>0</v>
      </c>
    </row>
    <row r="44" customFormat="false" ht="21.05" hidden="false" customHeight="true" outlineLevel="0" collapsed="false">
      <c r="A44" s="35" t="n">
        <v>37</v>
      </c>
      <c r="B44" s="36" t="s">
        <v>61</v>
      </c>
      <c r="C44" s="56"/>
      <c r="D44" s="48"/>
      <c r="E44" s="56"/>
      <c r="F44" s="48"/>
      <c r="G44" s="37"/>
      <c r="H44" s="38"/>
      <c r="I44" s="37"/>
      <c r="J44" s="38"/>
      <c r="K44" s="39" t="n">
        <f aca="false">(D44+F44+H44+J44+U44+X44+AA44)*0.5%</f>
        <v>0</v>
      </c>
      <c r="L44" s="47"/>
      <c r="M44" s="48"/>
      <c r="N44" s="47"/>
      <c r="O44" s="48"/>
      <c r="P44" s="40"/>
      <c r="Q44" s="38"/>
      <c r="R44" s="37"/>
      <c r="S44" s="38"/>
      <c r="T44" s="41" t="n">
        <v>0</v>
      </c>
      <c r="U44" s="38" t="n">
        <v>0</v>
      </c>
      <c r="V44" s="38" t="n">
        <v>0</v>
      </c>
      <c r="W44" s="42" t="n">
        <v>0</v>
      </c>
      <c r="X44" s="38" t="n">
        <v>0</v>
      </c>
      <c r="Y44" s="38" t="n">
        <v>0</v>
      </c>
      <c r="Z44" s="42" t="n">
        <v>0</v>
      </c>
      <c r="AA44" s="38" t="n">
        <v>0</v>
      </c>
      <c r="AB44" s="38" t="n">
        <v>0</v>
      </c>
      <c r="AC44" s="39" t="n">
        <f aca="false">(M44+O44+Q44+S44+V44+Y44+AB44)*1.404%</f>
        <v>0</v>
      </c>
      <c r="AD44" s="43" t="n">
        <f aca="false">AC44+K44</f>
        <v>0</v>
      </c>
      <c r="AE44" s="55" t="n">
        <f aca="false">C44+E44+G44+I44+L44+N44+P44+R44</f>
        <v>0</v>
      </c>
      <c r="AF44" s="45" t="n">
        <f aca="false">D44+F44+H44+J44+M44+O44+Q44+S44+U44+V44+X44+Y44+AA44+AB44</f>
        <v>0</v>
      </c>
    </row>
    <row r="45" customFormat="false" ht="21.05" hidden="false" customHeight="true" outlineLevel="0" collapsed="false">
      <c r="A45" s="35" t="n">
        <v>38</v>
      </c>
      <c r="B45" s="36" t="s">
        <v>62</v>
      </c>
      <c r="C45" s="56"/>
      <c r="D45" s="48"/>
      <c r="E45" s="37"/>
      <c r="F45" s="38"/>
      <c r="G45" s="37"/>
      <c r="H45" s="38"/>
      <c r="I45" s="37"/>
      <c r="J45" s="38"/>
      <c r="K45" s="39" t="n">
        <f aca="false">(D45+F45+H45+J45+U45+X45+AA45)*0.5%</f>
        <v>0</v>
      </c>
      <c r="L45" s="47"/>
      <c r="M45" s="48"/>
      <c r="N45" s="47"/>
      <c r="O45" s="38"/>
      <c r="P45" s="40"/>
      <c r="Q45" s="38"/>
      <c r="R45" s="37"/>
      <c r="S45" s="38"/>
      <c r="T45" s="41" t="n">
        <v>0</v>
      </c>
      <c r="U45" s="38" t="n">
        <v>0</v>
      </c>
      <c r="V45" s="38" t="n">
        <v>0</v>
      </c>
      <c r="W45" s="42" t="n">
        <v>0</v>
      </c>
      <c r="X45" s="38" t="n">
        <v>0</v>
      </c>
      <c r="Y45" s="38" t="n">
        <v>0</v>
      </c>
      <c r="Z45" s="42" t="n">
        <v>0</v>
      </c>
      <c r="AA45" s="38" t="n">
        <v>0</v>
      </c>
      <c r="AB45" s="38" t="n">
        <v>0</v>
      </c>
      <c r="AC45" s="39" t="n">
        <f aca="false">(M45+O45+Q45+S45+V45+Y45+AB45)*1.404%</f>
        <v>0</v>
      </c>
      <c r="AD45" s="43" t="n">
        <f aca="false">AC45+K45</f>
        <v>0</v>
      </c>
      <c r="AE45" s="55" t="n">
        <f aca="false">C45+E45+G45+I45+L45+N45+P45+R45</f>
        <v>0</v>
      </c>
      <c r="AF45" s="45" t="n">
        <f aca="false">D45+F45+H45+J45+M45+O45+Q45+S45+U45+V45+X45+Y45+AA45+AB45</f>
        <v>0</v>
      </c>
    </row>
    <row r="46" s="46" customFormat="true" ht="21.05" hidden="false" customHeight="true" outlineLevel="0" collapsed="false">
      <c r="A46" s="35" t="n">
        <v>39</v>
      </c>
      <c r="B46" s="36" t="s">
        <v>63</v>
      </c>
      <c r="C46" s="56"/>
      <c r="D46" s="48"/>
      <c r="E46" s="37"/>
      <c r="F46" s="38"/>
      <c r="G46" s="37"/>
      <c r="H46" s="38"/>
      <c r="I46" s="37"/>
      <c r="J46" s="38"/>
      <c r="K46" s="39" t="n">
        <f aca="false">(D46+F46+H46+J46+U46+X46+AA46)*0.5%</f>
        <v>0</v>
      </c>
      <c r="L46" s="47"/>
      <c r="M46" s="48"/>
      <c r="N46" s="47"/>
      <c r="O46" s="48"/>
      <c r="P46" s="40"/>
      <c r="Q46" s="38"/>
      <c r="R46" s="37"/>
      <c r="S46" s="38"/>
      <c r="T46" s="41" t="n">
        <v>0</v>
      </c>
      <c r="U46" s="38" t="n">
        <v>0</v>
      </c>
      <c r="V46" s="38" t="n">
        <v>0</v>
      </c>
      <c r="W46" s="42" t="n">
        <v>0</v>
      </c>
      <c r="X46" s="38" t="n">
        <v>0</v>
      </c>
      <c r="Y46" s="38" t="n">
        <v>0</v>
      </c>
      <c r="Z46" s="42" t="n">
        <v>0</v>
      </c>
      <c r="AA46" s="38" t="n">
        <v>0</v>
      </c>
      <c r="AB46" s="38" t="n">
        <v>0</v>
      </c>
      <c r="AC46" s="39" t="n">
        <f aca="false">(M46+O46+Q46+S46+V46+Y46+AB46)*1.404%</f>
        <v>0</v>
      </c>
      <c r="AD46" s="43" t="n">
        <f aca="false">AC46+K46</f>
        <v>0</v>
      </c>
      <c r="AE46" s="55" t="n">
        <f aca="false">C46+E46+G46+I46+L46+N46+P46+R46</f>
        <v>0</v>
      </c>
      <c r="AF46" s="45" t="n">
        <f aca="false">D46+F46+H46+J46+M46+O46+Q46+S46+U46+V46+X46+Y46+AA46+AB46</f>
        <v>0</v>
      </c>
    </row>
    <row r="47" customFormat="false" ht="21.05" hidden="false" customHeight="true" outlineLevel="0" collapsed="false">
      <c r="A47" s="35" t="n">
        <v>40</v>
      </c>
      <c r="B47" s="36" t="s">
        <v>64</v>
      </c>
      <c r="C47" s="56"/>
      <c r="D47" s="48"/>
      <c r="E47" s="37"/>
      <c r="F47" s="38"/>
      <c r="G47" s="37"/>
      <c r="H47" s="38"/>
      <c r="I47" s="37"/>
      <c r="J47" s="38"/>
      <c r="K47" s="39" t="n">
        <f aca="false">(D47+F47+H47+J47+U47+X47+AA47)*0.5%</f>
        <v>0</v>
      </c>
      <c r="L47" s="47"/>
      <c r="M47" s="48"/>
      <c r="N47" s="47"/>
      <c r="O47" s="48"/>
      <c r="P47" s="40"/>
      <c r="Q47" s="38"/>
      <c r="R47" s="37"/>
      <c r="S47" s="38"/>
      <c r="T47" s="41" t="n">
        <v>0</v>
      </c>
      <c r="U47" s="38" t="n">
        <v>0</v>
      </c>
      <c r="V47" s="38" t="n">
        <v>0</v>
      </c>
      <c r="W47" s="42" t="n">
        <v>0</v>
      </c>
      <c r="X47" s="38" t="n">
        <v>0</v>
      </c>
      <c r="Y47" s="38" t="n">
        <v>0</v>
      </c>
      <c r="Z47" s="42" t="n">
        <v>0</v>
      </c>
      <c r="AA47" s="38" t="n">
        <v>0</v>
      </c>
      <c r="AB47" s="38" t="n">
        <v>0</v>
      </c>
      <c r="AC47" s="39" t="n">
        <f aca="false">(M47+O47+Q47+S47+V47+Y47+AB47)*1.404%</f>
        <v>0</v>
      </c>
      <c r="AD47" s="43" t="n">
        <f aca="false">AC47+K47</f>
        <v>0</v>
      </c>
      <c r="AE47" s="55" t="n">
        <f aca="false">C47+E47+G47+I47+L47+N47+P47+R47</f>
        <v>0</v>
      </c>
      <c r="AF47" s="45" t="n">
        <f aca="false">D47+F47+H47+J47+M47+O47+Q47+S47+U47+V47+X47+Y47+AA47+AB47</f>
        <v>0</v>
      </c>
    </row>
    <row r="48" customFormat="false" ht="21.05" hidden="false" customHeight="true" outlineLevel="0" collapsed="false">
      <c r="A48" s="35" t="n">
        <v>41</v>
      </c>
      <c r="B48" s="36" t="s">
        <v>65</v>
      </c>
      <c r="C48" s="56"/>
      <c r="D48" s="48"/>
      <c r="E48" s="56"/>
      <c r="F48" s="48"/>
      <c r="G48" s="37"/>
      <c r="H48" s="38"/>
      <c r="I48" s="37"/>
      <c r="J48" s="38"/>
      <c r="K48" s="39" t="n">
        <f aca="false">(D48+F48+H48+J48+U48+X48+AA48)*0.5%</f>
        <v>0</v>
      </c>
      <c r="L48" s="47"/>
      <c r="M48" s="48"/>
      <c r="N48" s="40"/>
      <c r="O48" s="38"/>
      <c r="P48" s="40"/>
      <c r="Q48" s="38"/>
      <c r="R48" s="37"/>
      <c r="S48" s="38"/>
      <c r="T48" s="41" t="n">
        <v>0</v>
      </c>
      <c r="U48" s="38" t="n">
        <v>0</v>
      </c>
      <c r="V48" s="38" t="n">
        <v>0</v>
      </c>
      <c r="W48" s="42" t="n">
        <v>0</v>
      </c>
      <c r="X48" s="38" t="n">
        <v>0</v>
      </c>
      <c r="Y48" s="38" t="n">
        <v>0</v>
      </c>
      <c r="Z48" s="42" t="n">
        <v>0</v>
      </c>
      <c r="AA48" s="38" t="n">
        <v>0</v>
      </c>
      <c r="AB48" s="38" t="n">
        <v>0</v>
      </c>
      <c r="AC48" s="39" t="n">
        <f aca="false">(M48+O48+Q48+S48+V48+Y48+AB48)*1.404%</f>
        <v>0</v>
      </c>
      <c r="AD48" s="43" t="n">
        <f aca="false">AC48+K48</f>
        <v>0</v>
      </c>
      <c r="AE48" s="55" t="n">
        <f aca="false">C48+E48+G48+I48+L48+N48+P48+R48</f>
        <v>0</v>
      </c>
      <c r="AF48" s="45" t="n">
        <f aca="false">D48+F48+H48+J48+M48+O48+Q48+S48+U48+V48+X48+Y48+AA48+AB48</f>
        <v>0</v>
      </c>
    </row>
    <row r="49" customFormat="false" ht="21.05" hidden="false" customHeight="true" outlineLevel="0" collapsed="false">
      <c r="A49" s="35" t="n">
        <v>42</v>
      </c>
      <c r="B49" s="36" t="s">
        <v>66</v>
      </c>
      <c r="C49" s="56"/>
      <c r="D49" s="48"/>
      <c r="E49" s="56"/>
      <c r="F49" s="48"/>
      <c r="G49" s="37"/>
      <c r="H49" s="38"/>
      <c r="I49" s="37"/>
      <c r="J49" s="38"/>
      <c r="K49" s="39" t="n">
        <f aca="false">(D49+F49+H49+J49+U49+X49+AA49)*0.5%</f>
        <v>0</v>
      </c>
      <c r="L49" s="47"/>
      <c r="M49" s="48"/>
      <c r="N49" s="47"/>
      <c r="O49" s="48"/>
      <c r="P49" s="40"/>
      <c r="Q49" s="38"/>
      <c r="R49" s="37"/>
      <c r="S49" s="38"/>
      <c r="T49" s="41" t="n">
        <v>0</v>
      </c>
      <c r="U49" s="38" t="n">
        <v>0</v>
      </c>
      <c r="V49" s="38" t="n">
        <v>0</v>
      </c>
      <c r="W49" s="42" t="n">
        <v>0</v>
      </c>
      <c r="X49" s="38" t="n">
        <v>0</v>
      </c>
      <c r="Y49" s="38" t="n">
        <v>0</v>
      </c>
      <c r="Z49" s="42" t="n">
        <v>0</v>
      </c>
      <c r="AA49" s="38" t="n">
        <v>0</v>
      </c>
      <c r="AB49" s="38" t="n">
        <v>0</v>
      </c>
      <c r="AC49" s="39" t="n">
        <f aca="false">(M49+O49+Q49+S49+V49+Y49+AB49)*1.404%</f>
        <v>0</v>
      </c>
      <c r="AD49" s="43" t="n">
        <f aca="false">AC49+K49</f>
        <v>0</v>
      </c>
      <c r="AE49" s="55" t="n">
        <f aca="false">C49+E49+G49+I49+L49+N49+P49+R49</f>
        <v>0</v>
      </c>
      <c r="AF49" s="45" t="n">
        <f aca="false">D49+F49+H49+J49+M49+O49+Q49+S49+U49+V49+X49+Y49+AA49+AB49</f>
        <v>0</v>
      </c>
    </row>
    <row r="50" customFormat="false" ht="21.05" hidden="false" customHeight="true" outlineLevel="0" collapsed="false">
      <c r="A50" s="35" t="n">
        <v>44</v>
      </c>
      <c r="B50" s="36" t="s">
        <v>67</v>
      </c>
      <c r="C50" s="56"/>
      <c r="D50" s="48"/>
      <c r="E50" s="56"/>
      <c r="F50" s="48"/>
      <c r="G50" s="37"/>
      <c r="H50" s="38"/>
      <c r="I50" s="37"/>
      <c r="J50" s="38"/>
      <c r="K50" s="39" t="n">
        <f aca="false">(D50+F50+H50+J50+U50+X50+AA50)*0.5%</f>
        <v>0</v>
      </c>
      <c r="L50" s="47"/>
      <c r="M50" s="38"/>
      <c r="N50" s="56"/>
      <c r="O50" s="48"/>
      <c r="P50" s="40"/>
      <c r="Q50" s="38"/>
      <c r="R50" s="37"/>
      <c r="S50" s="38"/>
      <c r="T50" s="41" t="n">
        <v>0</v>
      </c>
      <c r="U50" s="38" t="n">
        <v>0</v>
      </c>
      <c r="V50" s="38" t="n">
        <v>0</v>
      </c>
      <c r="W50" s="42" t="n">
        <v>0</v>
      </c>
      <c r="X50" s="38" t="n">
        <v>0</v>
      </c>
      <c r="Y50" s="38" t="n">
        <v>0</v>
      </c>
      <c r="Z50" s="42" t="n">
        <v>0</v>
      </c>
      <c r="AA50" s="38" t="n">
        <v>0</v>
      </c>
      <c r="AB50" s="38" t="n">
        <v>0</v>
      </c>
      <c r="AC50" s="39" t="n">
        <f aca="false">(M50+O50+Q50+S50+V50+Y50+AB50)*1.404%</f>
        <v>0</v>
      </c>
      <c r="AD50" s="43" t="n">
        <f aca="false">AC50+K50</f>
        <v>0</v>
      </c>
      <c r="AE50" s="55" t="n">
        <f aca="false">C50+E50+G50+I50+L50+N50+P50+R50</f>
        <v>0</v>
      </c>
      <c r="AF50" s="45" t="n">
        <f aca="false">D50+F50+H50+J50+M50+O50+Q50+S50+U50+V50+X50+Y50+AA50+AB50</f>
        <v>0</v>
      </c>
    </row>
    <row r="51" customFormat="false" ht="21.05" hidden="false" customHeight="true" outlineLevel="0" collapsed="false">
      <c r="A51" s="35" t="n">
        <v>45</v>
      </c>
      <c r="B51" s="36" t="s">
        <v>68</v>
      </c>
      <c r="C51" s="56"/>
      <c r="D51" s="48"/>
      <c r="E51" s="56"/>
      <c r="F51" s="48"/>
      <c r="G51" s="37"/>
      <c r="H51" s="38"/>
      <c r="I51" s="37"/>
      <c r="J51" s="38"/>
      <c r="K51" s="39" t="n">
        <f aca="false">(D51+F51+H51+J51+U51+X51+AA51)*0.5%</f>
        <v>0</v>
      </c>
      <c r="L51" s="47"/>
      <c r="M51" s="48"/>
      <c r="N51" s="47"/>
      <c r="O51" s="48"/>
      <c r="P51" s="40"/>
      <c r="Q51" s="38"/>
      <c r="R51" s="37"/>
      <c r="S51" s="38"/>
      <c r="T51" s="41" t="n">
        <v>0</v>
      </c>
      <c r="U51" s="38" t="n">
        <v>0</v>
      </c>
      <c r="V51" s="38" t="n">
        <v>0</v>
      </c>
      <c r="W51" s="42" t="n">
        <v>0</v>
      </c>
      <c r="X51" s="38" t="n">
        <v>0</v>
      </c>
      <c r="Y51" s="38" t="n">
        <v>0</v>
      </c>
      <c r="Z51" s="42" t="n">
        <v>0</v>
      </c>
      <c r="AA51" s="38" t="n">
        <v>0</v>
      </c>
      <c r="AB51" s="38" t="n">
        <v>0</v>
      </c>
      <c r="AC51" s="39" t="n">
        <f aca="false">(M51+O51+Q51+S51+V51+Y51+AB51)*1.404%</f>
        <v>0</v>
      </c>
      <c r="AD51" s="43" t="n">
        <f aca="false">AC51+K51</f>
        <v>0</v>
      </c>
      <c r="AE51" s="55" t="n">
        <f aca="false">C51+E51+G51+I51+L51+N51+P51+R51</f>
        <v>0</v>
      </c>
      <c r="AF51" s="45" t="n">
        <f aca="false">D51+F51+H51+J51+M51+O51+Q51+S51+U51+V51+X51+Y51+AA51+AB51</f>
        <v>0</v>
      </c>
    </row>
    <row r="52" customFormat="false" ht="21.05" hidden="false" customHeight="true" outlineLevel="0" collapsed="false">
      <c r="A52" s="35" t="n">
        <v>46</v>
      </c>
      <c r="B52" s="36" t="s">
        <v>69</v>
      </c>
      <c r="C52" s="56"/>
      <c r="D52" s="48"/>
      <c r="E52" s="37"/>
      <c r="F52" s="38"/>
      <c r="G52" s="37"/>
      <c r="H52" s="38"/>
      <c r="I52" s="37"/>
      <c r="J52" s="38"/>
      <c r="K52" s="39" t="n">
        <f aca="false">(D52+F52+H52+J52+U52+X52+AA52)*0.5%</f>
        <v>0</v>
      </c>
      <c r="L52" s="47"/>
      <c r="M52" s="48"/>
      <c r="N52" s="47"/>
      <c r="O52" s="38"/>
      <c r="P52" s="40"/>
      <c r="Q52" s="38"/>
      <c r="R52" s="37"/>
      <c r="S52" s="38"/>
      <c r="T52" s="41" t="n">
        <v>0</v>
      </c>
      <c r="U52" s="38" t="n">
        <v>0</v>
      </c>
      <c r="V52" s="38" t="n">
        <v>0</v>
      </c>
      <c r="W52" s="42" t="n">
        <v>0</v>
      </c>
      <c r="X52" s="38" t="n">
        <v>0</v>
      </c>
      <c r="Y52" s="38" t="n">
        <v>0</v>
      </c>
      <c r="Z52" s="42" t="n">
        <v>0</v>
      </c>
      <c r="AA52" s="38" t="n">
        <v>0</v>
      </c>
      <c r="AB52" s="38" t="n">
        <v>0</v>
      </c>
      <c r="AC52" s="39" t="n">
        <f aca="false">(M52+O52+Q52+S52+V52+Y52+AB52)*1.404%</f>
        <v>0</v>
      </c>
      <c r="AD52" s="43" t="n">
        <f aca="false">AC52+K52</f>
        <v>0</v>
      </c>
      <c r="AE52" s="55" t="n">
        <f aca="false">C52+E52+G52+I52+L52+N52+P52+R52</f>
        <v>0</v>
      </c>
      <c r="AF52" s="45" t="n">
        <f aca="false">D52+F52+H52+J52+M52+O52+Q52+S52+U52+V52+X52+Y52+AA52+AB52</f>
        <v>0</v>
      </c>
    </row>
    <row r="53" s="4" customFormat="true" ht="21.05" hidden="false" customHeight="true" outlineLevel="0" collapsed="false">
      <c r="A53" s="35" t="n">
        <v>47</v>
      </c>
      <c r="B53" s="36" t="s">
        <v>70</v>
      </c>
      <c r="C53" s="56"/>
      <c r="D53" s="48"/>
      <c r="E53" s="56"/>
      <c r="F53" s="38"/>
      <c r="G53" s="37"/>
      <c r="H53" s="38"/>
      <c r="I53" s="37"/>
      <c r="J53" s="38"/>
      <c r="K53" s="39" t="n">
        <f aca="false">(D53+F53+H53+J53+U53+X53+AA53)*0.5%</f>
        <v>0</v>
      </c>
      <c r="L53" s="47"/>
      <c r="M53" s="48"/>
      <c r="N53" s="47"/>
      <c r="O53" s="38"/>
      <c r="P53" s="40"/>
      <c r="Q53" s="38"/>
      <c r="R53" s="37"/>
      <c r="S53" s="38"/>
      <c r="T53" s="41" t="n">
        <v>0</v>
      </c>
      <c r="U53" s="38" t="n">
        <v>0</v>
      </c>
      <c r="V53" s="38" t="n">
        <v>0</v>
      </c>
      <c r="W53" s="42" t="n">
        <v>0</v>
      </c>
      <c r="X53" s="38" t="n">
        <v>0</v>
      </c>
      <c r="Y53" s="38" t="n">
        <v>0</v>
      </c>
      <c r="Z53" s="42" t="n">
        <v>0</v>
      </c>
      <c r="AA53" s="38" t="n">
        <v>0</v>
      </c>
      <c r="AB53" s="38" t="n">
        <v>0</v>
      </c>
      <c r="AC53" s="39" t="n">
        <f aca="false">(M53+O53+Q53+S53+V53+Y53+AB53)*1.17%</f>
        <v>0</v>
      </c>
      <c r="AD53" s="43" t="n">
        <f aca="false">AC53+K53</f>
        <v>0</v>
      </c>
      <c r="AE53" s="55" t="n">
        <f aca="false">C53+E53+G53+I53+L53+N53+P53+R53</f>
        <v>0</v>
      </c>
      <c r="AF53" s="45" t="n">
        <f aca="false">D53+F53+H53+J53+M53+O53+Q53+S53+U53+V53+X53+Y53+AA53+AB53</f>
        <v>0</v>
      </c>
    </row>
    <row r="54" s="4" customFormat="true" ht="21.05" hidden="false" customHeight="true" outlineLevel="0" collapsed="false">
      <c r="A54" s="35" t="n">
        <v>48</v>
      </c>
      <c r="B54" s="36" t="s">
        <v>71</v>
      </c>
      <c r="C54" s="56"/>
      <c r="D54" s="48"/>
      <c r="E54" s="37"/>
      <c r="F54" s="38"/>
      <c r="G54" s="37"/>
      <c r="H54" s="38"/>
      <c r="I54" s="37"/>
      <c r="J54" s="38"/>
      <c r="K54" s="39" t="n">
        <f aca="false">(D54+F54+H54+J54+U54+X54+AA54)*0.5%</f>
        <v>0</v>
      </c>
      <c r="L54" s="47"/>
      <c r="M54" s="48"/>
      <c r="N54" s="47"/>
      <c r="O54" s="38"/>
      <c r="P54" s="40"/>
      <c r="Q54" s="38"/>
      <c r="R54" s="37"/>
      <c r="S54" s="38"/>
      <c r="T54" s="41" t="n">
        <v>0</v>
      </c>
      <c r="U54" s="38" t="n">
        <v>0</v>
      </c>
      <c r="V54" s="38" t="n">
        <v>0</v>
      </c>
      <c r="W54" s="42" t="n">
        <v>0</v>
      </c>
      <c r="X54" s="38" t="n">
        <v>0</v>
      </c>
      <c r="Y54" s="38" t="n">
        <v>0</v>
      </c>
      <c r="Z54" s="42" t="n">
        <v>0</v>
      </c>
      <c r="AA54" s="38" t="n">
        <v>0</v>
      </c>
      <c r="AB54" s="38" t="n">
        <v>0</v>
      </c>
      <c r="AC54" s="39" t="n">
        <f aca="false">(M54+O54+Q54+S54+V54+Y54+AB54)*1.404%</f>
        <v>0</v>
      </c>
      <c r="AD54" s="43" t="n">
        <f aca="false">AC54+K54</f>
        <v>0</v>
      </c>
      <c r="AE54" s="55" t="n">
        <f aca="false">C54+E54+G54+I54+L54+N54+P54+R54</f>
        <v>0</v>
      </c>
      <c r="AF54" s="45" t="n">
        <f aca="false">D54+F54+H54+J54+M54+O54+Q54+S54+U54+V54+X54+Y54+AA54+AB54</f>
        <v>0</v>
      </c>
    </row>
    <row r="55" customFormat="false" ht="21.05" hidden="false" customHeight="true" outlineLevel="0" collapsed="false">
      <c r="A55" s="35" t="n">
        <v>49</v>
      </c>
      <c r="B55" s="36" t="s">
        <v>72</v>
      </c>
      <c r="C55" s="54"/>
      <c r="D55" s="38"/>
      <c r="E55" s="37"/>
      <c r="F55" s="38"/>
      <c r="G55" s="37"/>
      <c r="H55" s="38"/>
      <c r="I55" s="37"/>
      <c r="J55" s="38"/>
      <c r="K55" s="39" t="n">
        <f aca="false">(D55+F55+H55+J55+U55+X55+AA55)*0.5%</f>
        <v>0</v>
      </c>
      <c r="L55" s="37"/>
      <c r="M55" s="38"/>
      <c r="N55" s="37"/>
      <c r="O55" s="38"/>
      <c r="P55" s="40"/>
      <c r="Q55" s="38"/>
      <c r="R55" s="37"/>
      <c r="S55" s="38"/>
      <c r="T55" s="41" t="n">
        <v>0</v>
      </c>
      <c r="U55" s="38" t="n">
        <v>0</v>
      </c>
      <c r="V55" s="38" t="n">
        <v>0</v>
      </c>
      <c r="W55" s="42" t="n">
        <v>0</v>
      </c>
      <c r="X55" s="38" t="n">
        <v>0</v>
      </c>
      <c r="Y55" s="38" t="n">
        <v>0</v>
      </c>
      <c r="Z55" s="42" t="n">
        <v>0</v>
      </c>
      <c r="AA55" s="38" t="n">
        <v>0</v>
      </c>
      <c r="AB55" s="38" t="n">
        <v>0</v>
      </c>
      <c r="AC55" s="39" t="n">
        <f aca="false">(M55+O55+Q55+S55+V55+Y55+AB55)*1.404%</f>
        <v>0</v>
      </c>
      <c r="AD55" s="43" t="n">
        <f aca="false">AC55+K55</f>
        <v>0</v>
      </c>
      <c r="AE55" s="55" t="n">
        <f aca="false">C55+E55+G55+I55+L55+N55+P55+R55</f>
        <v>0</v>
      </c>
      <c r="AF55" s="45" t="n">
        <f aca="false">D55+F55+H55+J55+M55+O55+Q55+S55+U55+V55+X55+Y55+AA55+AB55</f>
        <v>0</v>
      </c>
    </row>
    <row r="56" customFormat="false" ht="21.05" hidden="false" customHeight="true" outlineLevel="0" collapsed="false">
      <c r="A56" s="35" t="n">
        <v>50</v>
      </c>
      <c r="B56" s="36" t="s">
        <v>73</v>
      </c>
      <c r="C56" s="56"/>
      <c r="D56" s="48"/>
      <c r="E56" s="37"/>
      <c r="F56" s="38"/>
      <c r="G56" s="37"/>
      <c r="H56" s="38"/>
      <c r="I56" s="37"/>
      <c r="J56" s="38"/>
      <c r="K56" s="39" t="n">
        <f aca="false">(D56+F56+H56+J56+U56+X56+AA56)*0.5%</f>
        <v>0</v>
      </c>
      <c r="L56" s="47"/>
      <c r="M56" s="48"/>
      <c r="N56" s="47"/>
      <c r="O56" s="38"/>
      <c r="P56" s="40"/>
      <c r="Q56" s="38"/>
      <c r="R56" s="37"/>
      <c r="S56" s="38"/>
      <c r="T56" s="41" t="n">
        <v>0</v>
      </c>
      <c r="U56" s="38" t="n">
        <v>0</v>
      </c>
      <c r="V56" s="38" t="n">
        <v>0</v>
      </c>
      <c r="W56" s="42" t="n">
        <v>0</v>
      </c>
      <c r="X56" s="38" t="n">
        <v>0</v>
      </c>
      <c r="Y56" s="38" t="n">
        <v>0</v>
      </c>
      <c r="Z56" s="42" t="n">
        <v>0</v>
      </c>
      <c r="AA56" s="38" t="n">
        <v>0</v>
      </c>
      <c r="AB56" s="38" t="n">
        <v>0</v>
      </c>
      <c r="AC56" s="39" t="n">
        <f aca="false">(M56+O56+Q56+S56+V56+Y56+AB56)*1.404%</f>
        <v>0</v>
      </c>
      <c r="AD56" s="43" t="n">
        <f aca="false">AC56+K56</f>
        <v>0</v>
      </c>
      <c r="AE56" s="55" t="n">
        <f aca="false">C56+E56+G56+I56+L56+N56+P56+R56</f>
        <v>0</v>
      </c>
      <c r="AF56" s="45" t="n">
        <f aca="false">D56+F56+H56+J56+M56+O56+Q56+S56+U56+V56+X56+Y56+AA56+AB56</f>
        <v>0</v>
      </c>
    </row>
    <row r="57" customFormat="false" ht="21.05" hidden="false" customHeight="true" outlineLevel="0" collapsed="false">
      <c r="A57" s="35" t="n">
        <v>51</v>
      </c>
      <c r="B57" s="36" t="s">
        <v>74</v>
      </c>
      <c r="C57" s="54"/>
      <c r="D57" s="38"/>
      <c r="E57" s="37"/>
      <c r="F57" s="38"/>
      <c r="G57" s="37"/>
      <c r="H57" s="38"/>
      <c r="I57" s="37"/>
      <c r="J57" s="38"/>
      <c r="K57" s="39" t="n">
        <f aca="false">(D57+F57+H57+J57+U57+X57+AA57)*0.5%</f>
        <v>0</v>
      </c>
      <c r="L57" s="40"/>
      <c r="M57" s="38"/>
      <c r="N57" s="47"/>
      <c r="O57" s="38"/>
      <c r="P57" s="40"/>
      <c r="Q57" s="38"/>
      <c r="R57" s="37"/>
      <c r="S57" s="38"/>
      <c r="T57" s="41" t="n">
        <v>0</v>
      </c>
      <c r="U57" s="38" t="n">
        <v>0</v>
      </c>
      <c r="V57" s="38" t="n">
        <v>0</v>
      </c>
      <c r="W57" s="42" t="n">
        <v>0</v>
      </c>
      <c r="X57" s="38" t="n">
        <v>0</v>
      </c>
      <c r="Y57" s="38" t="n">
        <v>0</v>
      </c>
      <c r="Z57" s="42" t="n">
        <v>0</v>
      </c>
      <c r="AA57" s="38" t="n">
        <v>0</v>
      </c>
      <c r="AB57" s="38" t="n">
        <v>0</v>
      </c>
      <c r="AC57" s="39" t="n">
        <f aca="false">(M57+O57+Q57+S57+V57+Y57+AB57)*1.404%</f>
        <v>0</v>
      </c>
      <c r="AD57" s="43" t="n">
        <f aca="false">AC57+K57</f>
        <v>0</v>
      </c>
      <c r="AE57" s="55" t="n">
        <f aca="false">C57+E57+G57+I57+L57+N57+P57+R57</f>
        <v>0</v>
      </c>
      <c r="AF57" s="45" t="n">
        <f aca="false">D57+F57+H57+J57+M57+O57+Q57+S57+U57+V57+X57+Y57+AA57+AB57</f>
        <v>0</v>
      </c>
    </row>
    <row r="58" s="57" customFormat="true" ht="21.05" hidden="false" customHeight="true" outlineLevel="0" collapsed="false">
      <c r="A58" s="35" t="n">
        <v>52</v>
      </c>
      <c r="B58" s="36" t="s">
        <v>75</v>
      </c>
      <c r="C58" s="56"/>
      <c r="D58" s="48"/>
      <c r="E58" s="37"/>
      <c r="F58" s="38"/>
      <c r="G58" s="37"/>
      <c r="H58" s="38"/>
      <c r="I58" s="37"/>
      <c r="J58" s="38"/>
      <c r="K58" s="39" t="n">
        <f aca="false">(D58+F58+H58+J58+U58+X58+AA58)*0.5%</f>
        <v>0</v>
      </c>
      <c r="L58" s="47"/>
      <c r="M58" s="48"/>
      <c r="N58" s="47"/>
      <c r="O58" s="48"/>
      <c r="P58" s="40"/>
      <c r="Q58" s="38"/>
      <c r="R58" s="37"/>
      <c r="S58" s="38"/>
      <c r="T58" s="41" t="n">
        <v>0</v>
      </c>
      <c r="U58" s="38" t="n">
        <v>0</v>
      </c>
      <c r="V58" s="38" t="n">
        <v>0</v>
      </c>
      <c r="W58" s="42" t="n">
        <v>0</v>
      </c>
      <c r="X58" s="38" t="n">
        <v>0</v>
      </c>
      <c r="Y58" s="38" t="n">
        <v>0</v>
      </c>
      <c r="Z58" s="42" t="n">
        <v>0</v>
      </c>
      <c r="AA58" s="38" t="n">
        <v>0</v>
      </c>
      <c r="AB58" s="38" t="n">
        <v>0</v>
      </c>
      <c r="AC58" s="39" t="n">
        <f aca="false">(M58+O58+Q58+S58+V58+Y58+AB58)*1.404%</f>
        <v>0</v>
      </c>
      <c r="AD58" s="43" t="n">
        <f aca="false">AC58+K58</f>
        <v>0</v>
      </c>
      <c r="AE58" s="55" t="n">
        <f aca="false">C58+E58+G58+I58+L58+N58+P58+R58</f>
        <v>0</v>
      </c>
      <c r="AF58" s="45" t="n">
        <f aca="false">D58+F58+H58+J58+M58+O58+Q58+S58+U58+V58+X58+Y58+AA58+AB58</f>
        <v>0</v>
      </c>
    </row>
    <row r="59" customFormat="false" ht="21.05" hidden="false" customHeight="true" outlineLevel="0" collapsed="false">
      <c r="A59" s="35" t="n">
        <v>53</v>
      </c>
      <c r="B59" s="36" t="s">
        <v>76</v>
      </c>
      <c r="C59" s="60"/>
      <c r="D59" s="61"/>
      <c r="E59" s="62"/>
      <c r="F59" s="63"/>
      <c r="G59" s="62"/>
      <c r="H59" s="63"/>
      <c r="I59" s="62"/>
      <c r="J59" s="63"/>
      <c r="K59" s="39" t="n">
        <f aca="false">(D59+F59+H59+J59+U59+X59+AA59)*0.5%</f>
        <v>0</v>
      </c>
      <c r="L59" s="64"/>
      <c r="M59" s="61"/>
      <c r="N59" s="64"/>
      <c r="O59" s="63"/>
      <c r="P59" s="65"/>
      <c r="Q59" s="63"/>
      <c r="R59" s="62"/>
      <c r="S59" s="63"/>
      <c r="T59" s="41" t="n">
        <v>0</v>
      </c>
      <c r="U59" s="38" t="n">
        <v>0</v>
      </c>
      <c r="V59" s="38" t="n">
        <v>0</v>
      </c>
      <c r="W59" s="42" t="n">
        <v>0</v>
      </c>
      <c r="X59" s="38" t="n">
        <v>0</v>
      </c>
      <c r="Y59" s="38" t="n">
        <v>0</v>
      </c>
      <c r="Z59" s="42" t="n">
        <v>0</v>
      </c>
      <c r="AA59" s="38" t="n">
        <v>0</v>
      </c>
      <c r="AB59" s="38" t="n">
        <v>0</v>
      </c>
      <c r="AC59" s="39" t="n">
        <f aca="false">(M59+O59+Q59+S59+V59+Y59+AB59)*1.404%</f>
        <v>0</v>
      </c>
      <c r="AD59" s="43" t="n">
        <f aca="false">AC59+K59</f>
        <v>0</v>
      </c>
      <c r="AE59" s="55" t="n">
        <f aca="false">C59+E59+G59+I59+L59+N59+P59+R59</f>
        <v>0</v>
      </c>
      <c r="AF59" s="45" t="n">
        <f aca="false">D59+F59+H59+J59+M59+O59+Q59+S59+U59+V59+X59+Y59+AA59+AB59</f>
        <v>0</v>
      </c>
    </row>
    <row r="60" customFormat="false" ht="24.75" hidden="false" customHeight="true" outlineLevel="0" collapsed="false">
      <c r="A60" s="66" t="s">
        <v>77</v>
      </c>
      <c r="B60" s="66"/>
      <c r="C60" s="67" t="n">
        <f aca="false">SUM(C8:C59)</f>
        <v>0</v>
      </c>
      <c r="D60" s="68" t="n">
        <f aca="false">SUM(D8:D59)</f>
        <v>0</v>
      </c>
      <c r="E60" s="69" t="n">
        <f aca="false">SUM(E8:E59)</f>
        <v>0</v>
      </c>
      <c r="F60" s="68" t="n">
        <f aca="false">SUM(F8:F59)</f>
        <v>0</v>
      </c>
      <c r="G60" s="70" t="n">
        <f aca="false">SUM(G8:G59)</f>
        <v>0</v>
      </c>
      <c r="H60" s="68" t="n">
        <f aca="false">SUM(H8:H59)</f>
        <v>0</v>
      </c>
      <c r="I60" s="71" t="n">
        <f aca="false">SUM(I8:I59)</f>
        <v>0</v>
      </c>
      <c r="J60" s="72" t="n">
        <f aca="false">SUM(J8:J59)</f>
        <v>0</v>
      </c>
      <c r="K60" s="73" t="n">
        <f aca="false">SUM(K8:K59)</f>
        <v>0</v>
      </c>
      <c r="L60" s="69" t="n">
        <f aca="false">SUM(L8:L59)</f>
        <v>0</v>
      </c>
      <c r="M60" s="68" t="n">
        <f aca="false">SUM(M8:M59)</f>
        <v>0</v>
      </c>
      <c r="N60" s="69" t="n">
        <f aca="false">SUM(N8:N59)</f>
        <v>0</v>
      </c>
      <c r="O60" s="68" t="n">
        <f aca="false">SUM(O8:O59)</f>
        <v>0</v>
      </c>
      <c r="P60" s="69" t="n">
        <f aca="false">SUM(P8:P59)</f>
        <v>0</v>
      </c>
      <c r="Q60" s="68" t="n">
        <f aca="false">SUM(Q8:Q59)</f>
        <v>0</v>
      </c>
      <c r="R60" s="67" t="n">
        <f aca="false">SUM(R8:R59)</f>
        <v>0</v>
      </c>
      <c r="S60" s="68" t="n">
        <f aca="false">SUM(S8:S59)</f>
        <v>0</v>
      </c>
      <c r="T60" s="74" t="n">
        <f aca="false">SUM(T8:T59)</f>
        <v>0</v>
      </c>
      <c r="U60" s="68" t="n">
        <f aca="false">SUM(U8:U59)</f>
        <v>0</v>
      </c>
      <c r="V60" s="68" t="n">
        <f aca="false">SUM(V8:V59)</f>
        <v>0</v>
      </c>
      <c r="W60" s="75" t="n">
        <f aca="false">SUM(W8:W59)</f>
        <v>0</v>
      </c>
      <c r="X60" s="68" t="n">
        <f aca="false">SUM(X8:X59)</f>
        <v>0</v>
      </c>
      <c r="Y60" s="68" t="n">
        <f aca="false">SUM(Y8:Y59)</f>
        <v>0</v>
      </c>
      <c r="Z60" s="75" t="n">
        <f aca="false">SUM(Z8:Z59)</f>
        <v>0</v>
      </c>
      <c r="AA60" s="68" t="n">
        <f aca="false">SUM(AA8:AA59)</f>
        <v>0</v>
      </c>
      <c r="AB60" s="68" t="n">
        <f aca="false">SUM(AB8:AB59)</f>
        <v>0</v>
      </c>
      <c r="AC60" s="73" t="n">
        <f aca="false">SUM(AC8:AC59)</f>
        <v>0</v>
      </c>
      <c r="AD60" s="72" t="n">
        <f aca="false">SUM(AD8:AD59)</f>
        <v>0</v>
      </c>
      <c r="AE60" s="76" t="n">
        <f aca="false">SUM(AE8:AE59)</f>
        <v>0</v>
      </c>
      <c r="AF60" s="77" t="n">
        <f aca="false">SUM(AF8:AF59)</f>
        <v>0</v>
      </c>
    </row>
    <row r="61" customFormat="false" ht="12.9" hidden="false" customHeight="true" outlineLevel="0" collapsed="false">
      <c r="G61" s="78"/>
      <c r="P61" s="79"/>
    </row>
    <row r="62" customFormat="false" ht="12.9" hidden="false" customHeight="true" outlineLevel="0" collapsed="false">
      <c r="D62" s="80"/>
      <c r="F62" s="80"/>
      <c r="H62" s="80"/>
      <c r="J62" s="80"/>
      <c r="AF62" s="81"/>
    </row>
    <row r="63" customFormat="false" ht="12.9" hidden="false" customHeight="true" outlineLevel="0" collapsed="false">
      <c r="D63" s="80"/>
      <c r="F63" s="80"/>
      <c r="H63" s="80"/>
      <c r="J63" s="80"/>
      <c r="K63" s="80"/>
      <c r="M63" s="80"/>
      <c r="N63" s="80"/>
      <c r="O63" s="80"/>
      <c r="AB63" s="80"/>
      <c r="AF63" s="81"/>
    </row>
    <row r="64" customFormat="false" ht="12.9" hidden="false" customHeight="true" outlineLevel="0" collapsed="false">
      <c r="D64" s="80"/>
      <c r="F64" s="80"/>
      <c r="H64" s="80"/>
      <c r="J64" s="80"/>
      <c r="AB64" s="80"/>
      <c r="AF64" s="81"/>
    </row>
    <row r="65" customFormat="false" ht="12.9" hidden="false" customHeight="true" outlineLevel="0" collapsed="false">
      <c r="D65" s="80"/>
      <c r="F65" s="80"/>
      <c r="H65" s="80"/>
      <c r="J65" s="80"/>
      <c r="AB65" s="80"/>
      <c r="AF65" s="81"/>
    </row>
    <row r="66" customFormat="false" ht="12.9" hidden="false" customHeight="true" outlineLevel="0" collapsed="false">
      <c r="D66" s="80"/>
      <c r="F66" s="80"/>
      <c r="H66" s="80"/>
      <c r="J66" s="80"/>
      <c r="AB66" s="80"/>
      <c r="AF66" s="81"/>
    </row>
    <row r="67" customFormat="false" ht="12.9" hidden="false" customHeight="true" outlineLevel="0" collapsed="false">
      <c r="D67" s="80"/>
      <c r="F67" s="80"/>
      <c r="H67" s="80"/>
      <c r="J67" s="80"/>
      <c r="AB67" s="80"/>
      <c r="AF67" s="81"/>
    </row>
    <row r="68" customFormat="false" ht="12.9" hidden="false" customHeight="true" outlineLevel="0" collapsed="false">
      <c r="D68" s="80"/>
      <c r="F68" s="80"/>
      <c r="H68" s="80"/>
      <c r="J68" s="80"/>
      <c r="AB68" s="80"/>
      <c r="AF68" s="81"/>
    </row>
    <row r="69" customFormat="false" ht="12.9" hidden="false" customHeight="true" outlineLevel="0" collapsed="false">
      <c r="D69" s="80"/>
      <c r="F69" s="80"/>
      <c r="H69" s="80"/>
      <c r="J69" s="80"/>
      <c r="AB69" s="80"/>
      <c r="AF69" s="81"/>
    </row>
    <row r="70" customFormat="false" ht="12.9" hidden="false" customHeight="true" outlineLevel="0" collapsed="false">
      <c r="D70" s="80"/>
      <c r="F70" s="80"/>
      <c r="H70" s="80"/>
      <c r="J70" s="80"/>
      <c r="AB70" s="80"/>
      <c r="AF70" s="81"/>
    </row>
    <row r="71" customFormat="false" ht="12.9" hidden="false" customHeight="true" outlineLevel="0" collapsed="false">
      <c r="B71" s="80"/>
      <c r="D71" s="80"/>
      <c r="F71" s="80"/>
      <c r="H71" s="80"/>
      <c r="J71" s="80"/>
      <c r="AB71" s="80"/>
      <c r="AF71" s="81"/>
    </row>
    <row r="72" customFormat="false" ht="12.9" hidden="false" customHeight="true" outlineLevel="0" collapsed="false">
      <c r="D72" s="80" t="n">
        <f aca="false">SUM(D62:D63)</f>
        <v>0</v>
      </c>
      <c r="E72" s="2" t="n">
        <f aca="false">SUM(E62:E63)</f>
        <v>0</v>
      </c>
      <c r="F72" s="80" t="n">
        <f aca="false">SUM(F62:F63)</f>
        <v>0</v>
      </c>
      <c r="G72" s="2" t="n">
        <f aca="false">SUM(G62:G63)</f>
        <v>0</v>
      </c>
      <c r="H72" s="80" t="n">
        <f aca="false">SUM(H62:H63)</f>
        <v>0</v>
      </c>
      <c r="I72" s="2" t="n">
        <f aca="false">SUM(I62:I63)</f>
        <v>0</v>
      </c>
      <c r="J72" s="80" t="n">
        <f aca="false">SUM(J62:J63)</f>
        <v>0</v>
      </c>
      <c r="K72" s="1" t="n">
        <f aca="false">SUM(K62:K63)</f>
        <v>0</v>
      </c>
    </row>
    <row r="74" customFormat="false" ht="12.9" hidden="false" customHeight="true" outlineLevel="0" collapsed="false">
      <c r="D74" s="80" t="e">
        <f aca="false">D72-#REF!-#REF!</f>
        <v>#REF!</v>
      </c>
      <c r="E74" s="2" t="e">
        <f aca="false">E72-#REF!-#REF!</f>
        <v>#REF!</v>
      </c>
      <c r="F74" s="80" t="e">
        <f aca="false">F72-#REF!-#REF!</f>
        <v>#REF!</v>
      </c>
      <c r="G74" s="2" t="e">
        <f aca="false">G72-#REF!-#REF!</f>
        <v>#REF!</v>
      </c>
      <c r="H74" s="80" t="e">
        <f aca="false">H72-#REF!-#REF!</f>
        <v>#REF!</v>
      </c>
      <c r="I74" s="2" t="e">
        <f aca="false">I72-#REF!</f>
        <v>#REF!</v>
      </c>
      <c r="J74" s="80" t="e">
        <f aca="false">J72-#REF!-#REF!</f>
        <v>#REF!</v>
      </c>
      <c r="K74" s="1" t="n">
        <v>0</v>
      </c>
    </row>
  </sheetData>
  <mergeCells count="10">
    <mergeCell ref="A3:A5"/>
    <mergeCell ref="B3:B5"/>
    <mergeCell ref="C3:AD3"/>
    <mergeCell ref="AE3:AF4"/>
    <mergeCell ref="C4:K4"/>
    <mergeCell ref="L4:AD4"/>
    <mergeCell ref="U5:V5"/>
    <mergeCell ref="X5:Y5"/>
    <mergeCell ref="AA5:AB5"/>
    <mergeCell ref="A60:B6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CCCC"/>
    <pageSetUpPr fitToPage="false"/>
  </sheetPr>
  <dimension ref="A2:N6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2" ySplit="4" topLeftCell="C58" activePane="bottomRight" state="frozen"/>
      <selection pane="topLeft" activeCell="A4" activeCellId="0" sqref="A4"/>
      <selection pane="topRight" activeCell="C4" activeCellId="0" sqref="C4"/>
      <selection pane="bottomLeft" activeCell="A58" activeCellId="0" sqref="A58"/>
      <selection pane="bottomRight" activeCell="F9" activeCellId="0" sqref="F9:G60"/>
    </sheetView>
  </sheetViews>
  <sheetFormatPr defaultColWidth="9.2109375" defaultRowHeight="12.9" zeroHeight="false" outlineLevelRow="0" outlineLevelCol="0"/>
  <cols>
    <col collapsed="false" customWidth="true" hidden="false" outlineLevel="0" max="1" min="1" style="1" width="4.32"/>
    <col collapsed="false" customWidth="true" hidden="false" outlineLevel="0" max="2" min="2" style="1" width="27.96"/>
    <col collapsed="false" customWidth="true" hidden="false" outlineLevel="0" max="3" min="3" style="1" width="7.54"/>
    <col collapsed="false" customWidth="true" hidden="false" outlineLevel="0" max="4" min="4" style="1" width="15.88"/>
    <col collapsed="false" customWidth="true" hidden="false" outlineLevel="0" max="5" min="5" style="1" width="10.54"/>
    <col collapsed="false" customWidth="true" hidden="false" outlineLevel="0" max="6" min="6" style="1" width="9.32"/>
    <col collapsed="false" customWidth="true" hidden="false" outlineLevel="0" max="7" min="7" style="1" width="16.87"/>
    <col collapsed="false" customWidth="true" hidden="false" outlineLevel="0" max="8" min="8" style="1" width="8.4"/>
    <col collapsed="false" customWidth="true" hidden="false" outlineLevel="0" max="9" min="9" style="1" width="13.09"/>
    <col collapsed="false" customWidth="true" hidden="false" outlineLevel="0" max="10" min="10" style="1" width="14.42"/>
    <col collapsed="false" customWidth="true" hidden="false" outlineLevel="0" max="11" min="11" style="1" width="13.31"/>
    <col collapsed="false" customWidth="true" hidden="false" outlineLevel="0" max="12" min="12" style="1" width="13.55"/>
    <col collapsed="false" customWidth="true" hidden="false" outlineLevel="0" max="13" min="13" style="4" width="11.64"/>
    <col collapsed="false" customWidth="true" hidden="false" outlineLevel="0" max="14" min="14" style="4" width="17.53"/>
    <col collapsed="false" customWidth="true" hidden="false" outlineLevel="0" max="257" min="15" style="1" width="9.09"/>
  </cols>
  <sheetData>
    <row r="2" customFormat="false" ht="27.8" hidden="false" customHeight="true" outlineLevel="0" collapsed="false">
      <c r="A2" s="82" t="s">
        <v>78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customFormat="false" ht="13.5" hidden="false" customHeight="true" outlineLevel="0" collapsed="false"/>
    <row r="4" customFormat="false" ht="33.75" hidden="false" customHeight="true" outlineLevel="0" collapsed="false">
      <c r="A4" s="83" t="s">
        <v>0</v>
      </c>
      <c r="B4" s="83" t="s">
        <v>1</v>
      </c>
      <c r="C4" s="6" t="s">
        <v>79</v>
      </c>
      <c r="D4" s="6"/>
      <c r="E4" s="6"/>
      <c r="F4" s="6"/>
      <c r="G4" s="6"/>
      <c r="H4" s="6"/>
      <c r="I4" s="6"/>
      <c r="J4" s="6"/>
      <c r="K4" s="6"/>
      <c r="L4" s="6"/>
      <c r="M4" s="7" t="s">
        <v>3</v>
      </c>
      <c r="N4" s="7"/>
    </row>
    <row r="5" customFormat="false" ht="28.95" hidden="false" customHeight="true" outlineLevel="0" collapsed="false">
      <c r="A5" s="83"/>
      <c r="B5" s="83"/>
      <c r="C5" s="6" t="s">
        <v>4</v>
      </c>
      <c r="D5" s="6"/>
      <c r="E5" s="6"/>
      <c r="F5" s="84" t="s">
        <v>5</v>
      </c>
      <c r="G5" s="84"/>
      <c r="H5" s="84"/>
      <c r="I5" s="84"/>
      <c r="J5" s="84"/>
      <c r="K5" s="84"/>
      <c r="L5" s="84"/>
      <c r="M5" s="7"/>
      <c r="N5" s="7"/>
    </row>
    <row r="6" customFormat="false" ht="87.75" hidden="false" customHeight="true" outlineLevel="0" collapsed="false">
      <c r="A6" s="83"/>
      <c r="B6" s="83"/>
      <c r="C6" s="85" t="s">
        <v>6</v>
      </c>
      <c r="D6" s="86" t="s">
        <v>80</v>
      </c>
      <c r="E6" s="87" t="s">
        <v>81</v>
      </c>
      <c r="F6" s="88" t="s">
        <v>6</v>
      </c>
      <c r="G6" s="89" t="s">
        <v>82</v>
      </c>
      <c r="H6" s="90" t="s">
        <v>16</v>
      </c>
      <c r="I6" s="91" t="s">
        <v>83</v>
      </c>
      <c r="J6" s="91"/>
      <c r="K6" s="6" t="s">
        <v>84</v>
      </c>
      <c r="L6" s="92" t="s">
        <v>21</v>
      </c>
      <c r="M6" s="93" t="s">
        <v>85</v>
      </c>
      <c r="N6" s="94" t="s">
        <v>23</v>
      </c>
    </row>
    <row r="7" s="1" customFormat="true" ht="21.05" hidden="false" customHeight="true" outlineLevel="0" collapsed="false">
      <c r="A7" s="28" t="n">
        <v>1</v>
      </c>
      <c r="B7" s="28" t="n">
        <v>2</v>
      </c>
      <c r="C7" s="95" t="n">
        <v>32</v>
      </c>
      <c r="D7" s="28" t="n">
        <v>33</v>
      </c>
      <c r="E7" s="28" t="n">
        <v>34</v>
      </c>
      <c r="F7" s="28" t="n">
        <v>35</v>
      </c>
      <c r="G7" s="96" t="n">
        <v>36</v>
      </c>
      <c r="H7" s="28" t="n">
        <v>37</v>
      </c>
      <c r="I7" s="28" t="n">
        <v>38</v>
      </c>
      <c r="J7" s="97" t="n">
        <v>39</v>
      </c>
      <c r="K7" s="97" t="n">
        <v>40</v>
      </c>
      <c r="L7" s="28" t="n">
        <v>41</v>
      </c>
      <c r="M7" s="98" t="n">
        <v>42</v>
      </c>
      <c r="N7" s="28" t="n">
        <v>43</v>
      </c>
    </row>
    <row r="8" customFormat="false" ht="9.8" hidden="false" customHeight="true" outlineLevel="0" collapsed="false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</row>
    <row r="9" customFormat="false" ht="20.25" hidden="false" customHeight="true" outlineLevel="0" collapsed="false">
      <c r="A9" s="35" t="n">
        <v>1</v>
      </c>
      <c r="B9" s="36" t="s">
        <v>25</v>
      </c>
      <c r="C9" s="100"/>
      <c r="D9" s="58"/>
      <c r="E9" s="38" t="n">
        <f aca="false">(D9+I9)*0.5%</f>
        <v>0</v>
      </c>
      <c r="F9" s="37"/>
      <c r="G9" s="101"/>
      <c r="H9" s="102" t="n">
        <v>0</v>
      </c>
      <c r="I9" s="58" t="n">
        <v>0</v>
      </c>
      <c r="J9" s="103" t="n">
        <v>0</v>
      </c>
      <c r="K9" s="104" t="n">
        <f aca="false">(G9+J9)*1.404%</f>
        <v>0</v>
      </c>
      <c r="L9" s="105" t="n">
        <f aca="false">E9+K9</f>
        <v>0</v>
      </c>
      <c r="M9" s="106" t="n">
        <f aca="false">F9+C9</f>
        <v>0</v>
      </c>
      <c r="N9" s="39" t="n">
        <f aca="false">G9+D9+J9+I9</f>
        <v>0</v>
      </c>
    </row>
    <row r="10" s="46" customFormat="true" ht="21.05" hidden="false" customHeight="true" outlineLevel="0" collapsed="false">
      <c r="A10" s="35" t="n">
        <v>2</v>
      </c>
      <c r="B10" s="36" t="s">
        <v>26</v>
      </c>
      <c r="C10" s="107"/>
      <c r="D10" s="59"/>
      <c r="E10" s="38" t="n">
        <f aca="false">(D10+I10)*0.5%</f>
        <v>0</v>
      </c>
      <c r="F10" s="47"/>
      <c r="G10" s="108"/>
      <c r="H10" s="102" t="n">
        <v>0</v>
      </c>
      <c r="I10" s="58" t="n">
        <v>0</v>
      </c>
      <c r="J10" s="103" t="n">
        <v>0</v>
      </c>
      <c r="K10" s="104" t="n">
        <f aca="false">(G10+J10)*1.404%</f>
        <v>0</v>
      </c>
      <c r="L10" s="105" t="n">
        <f aca="false">E10+K10</f>
        <v>0</v>
      </c>
      <c r="M10" s="106" t="n">
        <f aca="false">F10+C10</f>
        <v>0</v>
      </c>
      <c r="N10" s="39" t="n">
        <f aca="false">G10+D10+J10+I10</f>
        <v>0</v>
      </c>
    </row>
    <row r="11" customFormat="false" ht="21.05" hidden="false" customHeight="true" outlineLevel="0" collapsed="false">
      <c r="A11" s="35" t="n">
        <v>3</v>
      </c>
      <c r="B11" s="36" t="s">
        <v>27</v>
      </c>
      <c r="C11" s="107"/>
      <c r="D11" s="59"/>
      <c r="E11" s="38" t="n">
        <f aca="false">(D11+I11)*0.5%</f>
        <v>0</v>
      </c>
      <c r="F11" s="47"/>
      <c r="G11" s="108"/>
      <c r="H11" s="102" t="n">
        <v>0</v>
      </c>
      <c r="I11" s="58" t="n">
        <v>0</v>
      </c>
      <c r="J11" s="103" t="n">
        <v>0</v>
      </c>
      <c r="K11" s="104" t="n">
        <f aca="false">(G11+J11)*1.404%</f>
        <v>0</v>
      </c>
      <c r="L11" s="105" t="n">
        <f aca="false">E11+K11</f>
        <v>0</v>
      </c>
      <c r="M11" s="106" t="n">
        <f aca="false">F11+C11</f>
        <v>0</v>
      </c>
      <c r="N11" s="39" t="n">
        <f aca="false">G11+D11+J11+I11</f>
        <v>0</v>
      </c>
    </row>
    <row r="12" customFormat="false" ht="21.05" hidden="false" customHeight="true" outlineLevel="0" collapsed="false">
      <c r="A12" s="35" t="n">
        <v>4</v>
      </c>
      <c r="B12" s="36" t="s">
        <v>28</v>
      </c>
      <c r="C12" s="107"/>
      <c r="D12" s="59"/>
      <c r="E12" s="38" t="n">
        <f aca="false">(D12+I12)*0.5%</f>
        <v>0</v>
      </c>
      <c r="F12" s="47"/>
      <c r="G12" s="108"/>
      <c r="H12" s="102" t="n">
        <v>0</v>
      </c>
      <c r="I12" s="58" t="n">
        <v>0</v>
      </c>
      <c r="J12" s="103" t="n">
        <v>0</v>
      </c>
      <c r="K12" s="104" t="n">
        <f aca="false">(G12+J12)*1.404%</f>
        <v>0</v>
      </c>
      <c r="L12" s="105" t="n">
        <f aca="false">E12+K12</f>
        <v>0</v>
      </c>
      <c r="M12" s="106" t="n">
        <f aca="false">F12+C12</f>
        <v>0</v>
      </c>
      <c r="N12" s="39" t="n">
        <f aca="false">G12+D12+J12+I12</f>
        <v>0</v>
      </c>
    </row>
    <row r="13" customFormat="false" ht="21.05" hidden="false" customHeight="true" outlineLevel="0" collapsed="false">
      <c r="A13" s="35" t="n">
        <v>5</v>
      </c>
      <c r="B13" s="36" t="s">
        <v>29</v>
      </c>
      <c r="C13" s="107"/>
      <c r="D13" s="59"/>
      <c r="E13" s="38" t="n">
        <f aca="false">(D13+I13)*0.5%</f>
        <v>0</v>
      </c>
      <c r="F13" s="47"/>
      <c r="G13" s="108"/>
      <c r="H13" s="102" t="n">
        <v>0</v>
      </c>
      <c r="I13" s="58" t="n">
        <v>0</v>
      </c>
      <c r="J13" s="103" t="n">
        <v>0</v>
      </c>
      <c r="K13" s="104" t="n">
        <f aca="false">(G13+J13)*1.404%</f>
        <v>0</v>
      </c>
      <c r="L13" s="105" t="n">
        <f aca="false">E13+K13</f>
        <v>0</v>
      </c>
      <c r="M13" s="106" t="n">
        <f aca="false">F13+C13</f>
        <v>0</v>
      </c>
      <c r="N13" s="39" t="n">
        <f aca="false">G13+D13+J13+I13</f>
        <v>0</v>
      </c>
    </row>
    <row r="14" customFormat="false" ht="21.55" hidden="false" customHeight="true" outlineLevel="0" collapsed="false">
      <c r="A14" s="35" t="n">
        <v>6</v>
      </c>
      <c r="B14" s="36" t="s">
        <v>30</v>
      </c>
      <c r="C14" s="107"/>
      <c r="D14" s="59"/>
      <c r="E14" s="38" t="n">
        <f aca="false">(D14+I14)*0.5%</f>
        <v>0</v>
      </c>
      <c r="F14" s="47"/>
      <c r="G14" s="108"/>
      <c r="H14" s="102" t="n">
        <v>0</v>
      </c>
      <c r="I14" s="58" t="n">
        <v>0</v>
      </c>
      <c r="J14" s="103" t="n">
        <v>0</v>
      </c>
      <c r="K14" s="104" t="n">
        <f aca="false">(G14+J14)*1.404%</f>
        <v>0</v>
      </c>
      <c r="L14" s="105" t="n">
        <f aca="false">E14+K14</f>
        <v>0</v>
      </c>
      <c r="M14" s="106" t="n">
        <f aca="false">F14+C14</f>
        <v>0</v>
      </c>
      <c r="N14" s="39" t="n">
        <f aca="false">G14+D14+J14+I14</f>
        <v>0</v>
      </c>
    </row>
    <row r="15" customFormat="false" ht="21.05" hidden="false" customHeight="true" outlineLevel="0" collapsed="false">
      <c r="A15" s="35" t="n">
        <v>7</v>
      </c>
      <c r="B15" s="36" t="s">
        <v>31</v>
      </c>
      <c r="C15" s="107"/>
      <c r="D15" s="59"/>
      <c r="E15" s="38" t="n">
        <f aca="false">(D15+I15)*0.5%</f>
        <v>0</v>
      </c>
      <c r="F15" s="47"/>
      <c r="G15" s="108"/>
      <c r="H15" s="102" t="n">
        <v>0</v>
      </c>
      <c r="I15" s="58" t="n">
        <v>0</v>
      </c>
      <c r="J15" s="103" t="n">
        <v>0</v>
      </c>
      <c r="K15" s="104" t="n">
        <f aca="false">(G15+J15)*1.404%</f>
        <v>0</v>
      </c>
      <c r="L15" s="105" t="n">
        <f aca="false">E15+K15</f>
        <v>0</v>
      </c>
      <c r="M15" s="106" t="n">
        <f aca="false">F15+C15</f>
        <v>0</v>
      </c>
      <c r="N15" s="39" t="n">
        <f aca="false">G15+D15+J15+I15</f>
        <v>0</v>
      </c>
    </row>
    <row r="16" customFormat="false" ht="21.05" hidden="false" customHeight="true" outlineLevel="0" collapsed="false">
      <c r="A16" s="35" t="n">
        <v>8</v>
      </c>
      <c r="B16" s="36" t="s">
        <v>32</v>
      </c>
      <c r="C16" s="107"/>
      <c r="D16" s="59"/>
      <c r="E16" s="38" t="n">
        <f aca="false">(D16+I16)*0.5%</f>
        <v>0</v>
      </c>
      <c r="F16" s="47"/>
      <c r="G16" s="108"/>
      <c r="H16" s="102" t="n">
        <v>0</v>
      </c>
      <c r="I16" s="58" t="n">
        <v>0</v>
      </c>
      <c r="J16" s="103" t="n">
        <v>0</v>
      </c>
      <c r="K16" s="104" t="n">
        <f aca="false">(G16+J16)*1.404%</f>
        <v>0</v>
      </c>
      <c r="L16" s="105" t="n">
        <f aca="false">E16+K16</f>
        <v>0</v>
      </c>
      <c r="M16" s="106" t="n">
        <f aca="false">F16+C16</f>
        <v>0</v>
      </c>
      <c r="N16" s="39" t="n">
        <f aca="false">G16+D16+J16+I16</f>
        <v>0</v>
      </c>
    </row>
    <row r="17" s="46" customFormat="true" ht="21.05" hidden="false" customHeight="true" outlineLevel="0" collapsed="false">
      <c r="A17" s="35" t="n">
        <v>9</v>
      </c>
      <c r="B17" s="36" t="s">
        <v>33</v>
      </c>
      <c r="C17" s="107"/>
      <c r="D17" s="59"/>
      <c r="E17" s="38" t="n">
        <f aca="false">(D17+I17)*0.5%</f>
        <v>0</v>
      </c>
      <c r="F17" s="47"/>
      <c r="G17" s="108"/>
      <c r="H17" s="102" t="n">
        <v>0</v>
      </c>
      <c r="I17" s="58" t="n">
        <v>0</v>
      </c>
      <c r="J17" s="103" t="n">
        <v>0</v>
      </c>
      <c r="K17" s="104" t="n">
        <f aca="false">(G17+J17)*1.404%</f>
        <v>0</v>
      </c>
      <c r="L17" s="105" t="n">
        <f aca="false">E17+K17</f>
        <v>0</v>
      </c>
      <c r="M17" s="106" t="n">
        <f aca="false">F17+C17</f>
        <v>0</v>
      </c>
      <c r="N17" s="39" t="n">
        <f aca="false">G17+D17+J17+I17</f>
        <v>0</v>
      </c>
    </row>
    <row r="18" customFormat="false" ht="21.05" hidden="false" customHeight="true" outlineLevel="0" collapsed="false">
      <c r="A18" s="35" t="n">
        <v>10</v>
      </c>
      <c r="B18" s="36" t="s">
        <v>34</v>
      </c>
      <c r="C18" s="107"/>
      <c r="D18" s="59"/>
      <c r="E18" s="38" t="n">
        <f aca="false">(D18+I18)*0.5%</f>
        <v>0</v>
      </c>
      <c r="F18" s="47"/>
      <c r="G18" s="108"/>
      <c r="H18" s="102" t="n">
        <v>0</v>
      </c>
      <c r="I18" s="58" t="n">
        <v>0</v>
      </c>
      <c r="J18" s="103" t="n">
        <v>0</v>
      </c>
      <c r="K18" s="104" t="n">
        <f aca="false">(G18+J18)*1.404%</f>
        <v>0</v>
      </c>
      <c r="L18" s="105" t="n">
        <f aca="false">E18+K18</f>
        <v>0</v>
      </c>
      <c r="M18" s="106" t="n">
        <f aca="false">F18+C18</f>
        <v>0</v>
      </c>
      <c r="N18" s="39" t="n">
        <f aca="false">G18+D18+J18+I18</f>
        <v>0</v>
      </c>
    </row>
    <row r="19" customFormat="false" ht="21.05" hidden="false" customHeight="true" outlineLevel="0" collapsed="false">
      <c r="A19" s="35" t="n">
        <v>11</v>
      </c>
      <c r="B19" s="36" t="s">
        <v>35</v>
      </c>
      <c r="C19" s="107"/>
      <c r="D19" s="59"/>
      <c r="E19" s="38" t="n">
        <f aca="false">(D19+I19)*0.5%</f>
        <v>0</v>
      </c>
      <c r="F19" s="47"/>
      <c r="G19" s="108"/>
      <c r="H19" s="102" t="n">
        <v>0</v>
      </c>
      <c r="I19" s="58" t="n">
        <v>0</v>
      </c>
      <c r="J19" s="103" t="n">
        <v>0</v>
      </c>
      <c r="K19" s="104" t="n">
        <f aca="false">(G19+J19)*1.404%</f>
        <v>0</v>
      </c>
      <c r="L19" s="105" t="n">
        <f aca="false">E19+K19</f>
        <v>0</v>
      </c>
      <c r="M19" s="106" t="n">
        <f aca="false">F19+C19</f>
        <v>0</v>
      </c>
      <c r="N19" s="39" t="n">
        <f aca="false">G19+D19+J19+I19</f>
        <v>0</v>
      </c>
    </row>
    <row r="20" s="46" customFormat="true" ht="20.25" hidden="false" customHeight="true" outlineLevel="0" collapsed="false">
      <c r="A20" s="35" t="n">
        <v>12</v>
      </c>
      <c r="B20" s="36" t="s">
        <v>36</v>
      </c>
      <c r="C20" s="107"/>
      <c r="D20" s="59"/>
      <c r="E20" s="38" t="n">
        <f aca="false">(D20+I20)*0.5%</f>
        <v>0</v>
      </c>
      <c r="F20" s="47"/>
      <c r="G20" s="108"/>
      <c r="H20" s="102" t="n">
        <v>0</v>
      </c>
      <c r="I20" s="58" t="n">
        <v>0</v>
      </c>
      <c r="J20" s="103" t="n">
        <v>0</v>
      </c>
      <c r="K20" s="104" t="n">
        <f aca="false">(G20+J20)*1.17%</f>
        <v>0</v>
      </c>
      <c r="L20" s="105" t="n">
        <f aca="false">E20+K20</f>
        <v>0</v>
      </c>
      <c r="M20" s="106" t="n">
        <f aca="false">F20+C20</f>
        <v>0</v>
      </c>
      <c r="N20" s="39" t="n">
        <f aca="false">G20+D20+J20+I20</f>
        <v>0</v>
      </c>
    </row>
    <row r="21" customFormat="false" ht="18" hidden="false" customHeight="true" outlineLevel="0" collapsed="false">
      <c r="A21" s="35" t="n">
        <v>13</v>
      </c>
      <c r="B21" s="36" t="s">
        <v>37</v>
      </c>
      <c r="C21" s="107"/>
      <c r="D21" s="59"/>
      <c r="E21" s="38" t="n">
        <f aca="false">(D21+I21)*0.5%</f>
        <v>0</v>
      </c>
      <c r="F21" s="47"/>
      <c r="G21" s="108"/>
      <c r="H21" s="102" t="n">
        <v>0</v>
      </c>
      <c r="I21" s="58" t="n">
        <v>0</v>
      </c>
      <c r="J21" s="103" t="n">
        <v>0</v>
      </c>
      <c r="K21" s="104" t="n">
        <f aca="false">(G21+J21)*1.404%</f>
        <v>0</v>
      </c>
      <c r="L21" s="105" t="n">
        <f aca="false">E21+K21</f>
        <v>0</v>
      </c>
      <c r="M21" s="106" t="n">
        <f aca="false">F21+C21</f>
        <v>0</v>
      </c>
      <c r="N21" s="39" t="n">
        <f aca="false">G21+D21+J21+I21</f>
        <v>0</v>
      </c>
    </row>
    <row r="22" s="1" customFormat="true" ht="21.05" hidden="false" customHeight="true" outlineLevel="0" collapsed="false">
      <c r="A22" s="35" t="n">
        <v>14</v>
      </c>
      <c r="B22" s="36" t="s">
        <v>38</v>
      </c>
      <c r="C22" s="107"/>
      <c r="D22" s="59"/>
      <c r="E22" s="38" t="n">
        <f aca="false">(D22+I22)*0.5%</f>
        <v>0</v>
      </c>
      <c r="F22" s="47"/>
      <c r="G22" s="108"/>
      <c r="H22" s="102" t="n">
        <v>0</v>
      </c>
      <c r="I22" s="58" t="n">
        <v>0</v>
      </c>
      <c r="J22" s="103" t="n">
        <v>0</v>
      </c>
      <c r="K22" s="104" t="n">
        <f aca="false">(G22+J22)*1.404%</f>
        <v>0</v>
      </c>
      <c r="L22" s="105" t="n">
        <f aca="false">E22+K22</f>
        <v>0</v>
      </c>
      <c r="M22" s="106" t="n">
        <f aca="false">F22+C22</f>
        <v>0</v>
      </c>
      <c r="N22" s="39" t="n">
        <f aca="false">G22+D22+J22+I22</f>
        <v>0</v>
      </c>
    </row>
    <row r="23" customFormat="false" ht="21.05" hidden="false" customHeight="true" outlineLevel="0" collapsed="false">
      <c r="A23" s="35" t="n">
        <v>15</v>
      </c>
      <c r="B23" s="36" t="s">
        <v>39</v>
      </c>
      <c r="C23" s="107"/>
      <c r="D23" s="59"/>
      <c r="E23" s="38" t="n">
        <f aca="false">(D23+I23)*0.5%</f>
        <v>0</v>
      </c>
      <c r="F23" s="47"/>
      <c r="G23" s="108"/>
      <c r="H23" s="102" t="n">
        <v>0</v>
      </c>
      <c r="I23" s="58" t="n">
        <v>0</v>
      </c>
      <c r="J23" s="103" t="n">
        <v>0</v>
      </c>
      <c r="K23" s="104" t="n">
        <f aca="false">(G23+J23)*1.404%</f>
        <v>0</v>
      </c>
      <c r="L23" s="105" t="n">
        <f aca="false">E23+K23</f>
        <v>0</v>
      </c>
      <c r="M23" s="106" t="n">
        <f aca="false">F23+C23</f>
        <v>0</v>
      </c>
      <c r="N23" s="39" t="n">
        <f aca="false">G23+D23+J23+I23</f>
        <v>0</v>
      </c>
    </row>
    <row r="24" customFormat="false" ht="21.05" hidden="false" customHeight="true" outlineLevel="0" collapsed="false">
      <c r="A24" s="35" t="n">
        <v>16</v>
      </c>
      <c r="B24" s="36" t="s">
        <v>40</v>
      </c>
      <c r="C24" s="107"/>
      <c r="D24" s="59"/>
      <c r="E24" s="38" t="n">
        <f aca="false">(D24+I24)*0.5%</f>
        <v>0</v>
      </c>
      <c r="F24" s="47"/>
      <c r="G24" s="108"/>
      <c r="H24" s="102" t="n">
        <v>0</v>
      </c>
      <c r="I24" s="58" t="n">
        <v>0</v>
      </c>
      <c r="J24" s="103" t="n">
        <v>0</v>
      </c>
      <c r="K24" s="104" t="n">
        <f aca="false">(G24+J24)*1.404%</f>
        <v>0</v>
      </c>
      <c r="L24" s="105" t="n">
        <f aca="false">E24+K24</f>
        <v>0</v>
      </c>
      <c r="M24" s="106" t="n">
        <f aca="false">F24+C24</f>
        <v>0</v>
      </c>
      <c r="N24" s="39" t="n">
        <f aca="false">G24+D24+J24+I24</f>
        <v>0</v>
      </c>
    </row>
    <row r="25" customFormat="false" ht="20.25" hidden="false" customHeight="true" outlineLevel="0" collapsed="false">
      <c r="A25" s="35" t="n">
        <v>17</v>
      </c>
      <c r="B25" s="36" t="s">
        <v>41</v>
      </c>
      <c r="C25" s="107"/>
      <c r="D25" s="59"/>
      <c r="E25" s="38" t="n">
        <f aca="false">(D25+I25)*0.5%</f>
        <v>0</v>
      </c>
      <c r="F25" s="47"/>
      <c r="G25" s="108"/>
      <c r="H25" s="102" t="n">
        <v>0</v>
      </c>
      <c r="I25" s="58" t="n">
        <v>0</v>
      </c>
      <c r="J25" s="103" t="n">
        <v>0</v>
      </c>
      <c r="K25" s="104" t="n">
        <f aca="false">(G25+J25)*1.404%</f>
        <v>0</v>
      </c>
      <c r="L25" s="105" t="n">
        <f aca="false">E25+K25</f>
        <v>0</v>
      </c>
      <c r="M25" s="106" t="n">
        <f aca="false">F25+C25</f>
        <v>0</v>
      </c>
      <c r="N25" s="39" t="n">
        <f aca="false">G25+D25+J25+I25</f>
        <v>0</v>
      </c>
    </row>
    <row r="26" customFormat="false" ht="21.05" hidden="false" customHeight="true" outlineLevel="0" collapsed="false">
      <c r="A26" s="35" t="n">
        <v>18</v>
      </c>
      <c r="B26" s="36" t="s">
        <v>42</v>
      </c>
      <c r="C26" s="107"/>
      <c r="D26" s="59"/>
      <c r="E26" s="38" t="n">
        <f aca="false">(D26+I26)*0.5%</f>
        <v>0</v>
      </c>
      <c r="F26" s="47"/>
      <c r="G26" s="108"/>
      <c r="H26" s="102" t="n">
        <v>0</v>
      </c>
      <c r="I26" s="58" t="n">
        <v>0</v>
      </c>
      <c r="J26" s="103" t="n">
        <v>0</v>
      </c>
      <c r="K26" s="104" t="n">
        <f aca="false">(G26+J26)*1.404%</f>
        <v>0</v>
      </c>
      <c r="L26" s="105" t="n">
        <f aca="false">E26+K26</f>
        <v>0</v>
      </c>
      <c r="M26" s="106" t="n">
        <f aca="false">F26+C26</f>
        <v>0</v>
      </c>
      <c r="N26" s="39" t="n">
        <f aca="false">G26+D26+J26+I26</f>
        <v>0</v>
      </c>
    </row>
    <row r="27" customFormat="false" ht="21.05" hidden="false" customHeight="true" outlineLevel="0" collapsed="false">
      <c r="A27" s="35" t="n">
        <v>19</v>
      </c>
      <c r="B27" s="36" t="s">
        <v>43</v>
      </c>
      <c r="C27" s="107"/>
      <c r="D27" s="59"/>
      <c r="E27" s="38" t="n">
        <f aca="false">(D27+I27)*0.5%</f>
        <v>0</v>
      </c>
      <c r="F27" s="47"/>
      <c r="G27" s="108"/>
      <c r="H27" s="102" t="n">
        <v>0</v>
      </c>
      <c r="I27" s="58" t="n">
        <v>0</v>
      </c>
      <c r="J27" s="103" t="n">
        <v>0</v>
      </c>
      <c r="K27" s="104" t="n">
        <f aca="false">(G27+J27)*1.404%</f>
        <v>0</v>
      </c>
      <c r="L27" s="105" t="n">
        <f aca="false">E27+K27</f>
        <v>0</v>
      </c>
      <c r="M27" s="106" t="n">
        <f aca="false">F27+C27</f>
        <v>0</v>
      </c>
      <c r="N27" s="39" t="n">
        <f aca="false">G27+D27+J27+I27</f>
        <v>0</v>
      </c>
    </row>
    <row r="28" customFormat="false" ht="21.05" hidden="false" customHeight="true" outlineLevel="0" collapsed="false">
      <c r="A28" s="35" t="n">
        <v>20</v>
      </c>
      <c r="B28" s="36" t="s">
        <v>44</v>
      </c>
      <c r="C28" s="107"/>
      <c r="D28" s="59"/>
      <c r="E28" s="38" t="n">
        <f aca="false">(D28+I28)*0.5%</f>
        <v>0</v>
      </c>
      <c r="F28" s="47"/>
      <c r="G28" s="108"/>
      <c r="H28" s="102" t="n">
        <v>0</v>
      </c>
      <c r="I28" s="58" t="n">
        <v>0</v>
      </c>
      <c r="J28" s="103" t="n">
        <v>0</v>
      </c>
      <c r="K28" s="104" t="n">
        <f aca="false">(G28+J28)*1.404%</f>
        <v>0</v>
      </c>
      <c r="L28" s="105" t="n">
        <f aca="false">E28+K28</f>
        <v>0</v>
      </c>
      <c r="M28" s="106" t="n">
        <f aca="false">F28+C28</f>
        <v>0</v>
      </c>
      <c r="N28" s="39" t="n">
        <f aca="false">G28+D28+J28+I28</f>
        <v>0</v>
      </c>
    </row>
    <row r="29" customFormat="false" ht="21.05" hidden="false" customHeight="true" outlineLevel="0" collapsed="false">
      <c r="A29" s="35" t="n">
        <v>21</v>
      </c>
      <c r="B29" s="36" t="s">
        <v>45</v>
      </c>
      <c r="C29" s="107"/>
      <c r="D29" s="59"/>
      <c r="E29" s="38" t="n">
        <f aca="false">(D29+I29)*0.5%</f>
        <v>0</v>
      </c>
      <c r="F29" s="47"/>
      <c r="G29" s="108"/>
      <c r="H29" s="102" t="n">
        <v>0</v>
      </c>
      <c r="I29" s="58" t="n">
        <v>0</v>
      </c>
      <c r="J29" s="103" t="n">
        <v>0</v>
      </c>
      <c r="K29" s="104" t="n">
        <f aca="false">(G29+J29)*1.404%</f>
        <v>0</v>
      </c>
      <c r="L29" s="105" t="n">
        <f aca="false">E29+K29</f>
        <v>0</v>
      </c>
      <c r="M29" s="106" t="n">
        <f aca="false">F29+C29</f>
        <v>0</v>
      </c>
      <c r="N29" s="39" t="n">
        <f aca="false">G29+D29+J29+I29</f>
        <v>0</v>
      </c>
    </row>
    <row r="30" customFormat="false" ht="21.05" hidden="false" customHeight="true" outlineLevel="0" collapsed="false">
      <c r="A30" s="35" t="n">
        <v>22</v>
      </c>
      <c r="B30" s="36" t="s">
        <v>46</v>
      </c>
      <c r="C30" s="107"/>
      <c r="D30" s="59"/>
      <c r="E30" s="38" t="n">
        <f aca="false">(D30+I30)*0.5%</f>
        <v>0</v>
      </c>
      <c r="F30" s="47"/>
      <c r="G30" s="108"/>
      <c r="H30" s="102" t="n">
        <v>0</v>
      </c>
      <c r="I30" s="58" t="n">
        <v>0</v>
      </c>
      <c r="J30" s="103" t="n">
        <v>0</v>
      </c>
      <c r="K30" s="104" t="n">
        <f aca="false">(G30+J30)*1.404%</f>
        <v>0</v>
      </c>
      <c r="L30" s="105" t="n">
        <f aca="false">E30+K30</f>
        <v>0</v>
      </c>
      <c r="M30" s="106" t="n">
        <f aca="false">F30+C30</f>
        <v>0</v>
      </c>
      <c r="N30" s="39" t="n">
        <f aca="false">G30+D30+J30+I30</f>
        <v>0</v>
      </c>
    </row>
    <row r="31" customFormat="false" ht="21.05" hidden="false" customHeight="true" outlineLevel="0" collapsed="false">
      <c r="A31" s="35" t="n">
        <v>23</v>
      </c>
      <c r="B31" s="36" t="s">
        <v>47</v>
      </c>
      <c r="C31" s="107"/>
      <c r="D31" s="59"/>
      <c r="E31" s="38" t="n">
        <f aca="false">(D31+I31)*0.5%</f>
        <v>0</v>
      </c>
      <c r="F31" s="47"/>
      <c r="G31" s="108"/>
      <c r="H31" s="102" t="n">
        <v>0</v>
      </c>
      <c r="I31" s="58" t="n">
        <v>0</v>
      </c>
      <c r="J31" s="103" t="n">
        <v>0</v>
      </c>
      <c r="K31" s="104" t="n">
        <f aca="false">(G31+J31)*1.404%</f>
        <v>0</v>
      </c>
      <c r="L31" s="105" t="n">
        <f aca="false">E31+K31</f>
        <v>0</v>
      </c>
      <c r="M31" s="106" t="n">
        <f aca="false">F31+C31</f>
        <v>0</v>
      </c>
      <c r="N31" s="39" t="n">
        <f aca="false">G31+D31+J31+I31</f>
        <v>0</v>
      </c>
    </row>
    <row r="32" s="46" customFormat="true" ht="21.05" hidden="false" customHeight="true" outlineLevel="0" collapsed="false">
      <c r="A32" s="35" t="n">
        <v>24</v>
      </c>
      <c r="B32" s="36" t="s">
        <v>48</v>
      </c>
      <c r="C32" s="107"/>
      <c r="D32" s="59"/>
      <c r="E32" s="38" t="n">
        <f aca="false">(D32+I32)*0.5%</f>
        <v>0</v>
      </c>
      <c r="F32" s="47"/>
      <c r="G32" s="108"/>
      <c r="H32" s="102" t="n">
        <v>0</v>
      </c>
      <c r="I32" s="58" t="n">
        <v>0</v>
      </c>
      <c r="J32" s="103" t="n">
        <v>0</v>
      </c>
      <c r="K32" s="104" t="n">
        <f aca="false">(G32+J32)*1.404%</f>
        <v>0</v>
      </c>
      <c r="L32" s="105" t="n">
        <f aca="false">E32+K32</f>
        <v>0</v>
      </c>
      <c r="M32" s="106" t="n">
        <f aca="false">F32+C32</f>
        <v>0</v>
      </c>
      <c r="N32" s="39" t="n">
        <f aca="false">G32+D32+J32+I32</f>
        <v>0</v>
      </c>
    </row>
    <row r="33" customFormat="false" ht="21.05" hidden="false" customHeight="true" outlineLevel="0" collapsed="false">
      <c r="A33" s="35" t="n">
        <v>25</v>
      </c>
      <c r="B33" s="36" t="s">
        <v>49</v>
      </c>
      <c r="C33" s="107"/>
      <c r="D33" s="59"/>
      <c r="E33" s="38" t="n">
        <f aca="false">(D33+I33)*0.5%</f>
        <v>0</v>
      </c>
      <c r="F33" s="47"/>
      <c r="G33" s="108"/>
      <c r="H33" s="102" t="n">
        <v>0</v>
      </c>
      <c r="I33" s="58" t="n">
        <v>0</v>
      </c>
      <c r="J33" s="103" t="n">
        <v>0</v>
      </c>
      <c r="K33" s="104" t="n">
        <f aca="false">(G33+J33)*1.404%</f>
        <v>0</v>
      </c>
      <c r="L33" s="105" t="n">
        <f aca="false">E33+K33</f>
        <v>0</v>
      </c>
      <c r="M33" s="106" t="n">
        <f aca="false">F33+C33</f>
        <v>0</v>
      </c>
      <c r="N33" s="39" t="n">
        <f aca="false">G33+D33+J33+I33</f>
        <v>0</v>
      </c>
    </row>
    <row r="34" s="1" customFormat="true" ht="21.05" hidden="false" customHeight="true" outlineLevel="0" collapsed="false">
      <c r="A34" s="35" t="n">
        <v>26</v>
      </c>
      <c r="B34" s="36" t="s">
        <v>50</v>
      </c>
      <c r="C34" s="107"/>
      <c r="D34" s="59"/>
      <c r="E34" s="38" t="n">
        <f aca="false">(D34+I34)*0.5%</f>
        <v>0</v>
      </c>
      <c r="F34" s="47"/>
      <c r="G34" s="108"/>
      <c r="H34" s="102" t="n">
        <v>0</v>
      </c>
      <c r="I34" s="58" t="n">
        <v>0</v>
      </c>
      <c r="J34" s="103" t="n">
        <v>0</v>
      </c>
      <c r="K34" s="104" t="n">
        <f aca="false">(G34+J34)*1.404%</f>
        <v>0</v>
      </c>
      <c r="L34" s="105" t="n">
        <f aca="false">E34+K34</f>
        <v>0</v>
      </c>
      <c r="M34" s="106" t="n">
        <f aca="false">F34+C34</f>
        <v>0</v>
      </c>
      <c r="N34" s="39" t="n">
        <f aca="false">G34+D34+J34+I34</f>
        <v>0</v>
      </c>
    </row>
    <row r="35" customFormat="false" ht="22.2" hidden="false" customHeight="true" outlineLevel="0" collapsed="false">
      <c r="A35" s="35" t="n">
        <v>27</v>
      </c>
      <c r="B35" s="36" t="s">
        <v>51</v>
      </c>
      <c r="C35" s="107"/>
      <c r="D35" s="59"/>
      <c r="E35" s="38" t="n">
        <f aca="false">(D35+I35)*0.5%</f>
        <v>0</v>
      </c>
      <c r="F35" s="47"/>
      <c r="G35" s="108"/>
      <c r="H35" s="102" t="n">
        <v>0</v>
      </c>
      <c r="I35" s="58" t="n">
        <v>0</v>
      </c>
      <c r="J35" s="103" t="n">
        <v>0</v>
      </c>
      <c r="K35" s="104" t="n">
        <f aca="false">(G35+J35)*1.404%</f>
        <v>0</v>
      </c>
      <c r="L35" s="105" t="n">
        <f aca="false">E35+K35</f>
        <v>0</v>
      </c>
      <c r="M35" s="106" t="n">
        <f aca="false">F35+C35</f>
        <v>0</v>
      </c>
      <c r="N35" s="39" t="n">
        <f aca="false">G35+D35+J35+I35</f>
        <v>0</v>
      </c>
    </row>
    <row r="36" customFormat="false" ht="21.05" hidden="false" customHeight="true" outlineLevel="0" collapsed="false">
      <c r="A36" s="35" t="n">
        <v>28</v>
      </c>
      <c r="B36" s="36" t="s">
        <v>52</v>
      </c>
      <c r="C36" s="107"/>
      <c r="D36" s="59"/>
      <c r="E36" s="38" t="n">
        <f aca="false">(D36+I36)*0.5%</f>
        <v>0</v>
      </c>
      <c r="F36" s="47"/>
      <c r="G36" s="108"/>
      <c r="H36" s="102" t="n">
        <v>0</v>
      </c>
      <c r="I36" s="58" t="n">
        <v>0</v>
      </c>
      <c r="J36" s="103" t="n">
        <v>0</v>
      </c>
      <c r="K36" s="104" t="n">
        <f aca="false">(G36+J36)*1.404%</f>
        <v>0</v>
      </c>
      <c r="L36" s="105" t="n">
        <f aca="false">E36+K36</f>
        <v>0</v>
      </c>
      <c r="M36" s="106" t="n">
        <f aca="false">F36+C36</f>
        <v>0</v>
      </c>
      <c r="N36" s="39" t="n">
        <f aca="false">G36+D36+J36+I36</f>
        <v>0</v>
      </c>
    </row>
    <row r="37" customFormat="false" ht="21.05" hidden="false" customHeight="true" outlineLevel="0" collapsed="false">
      <c r="A37" s="35" t="n">
        <v>29</v>
      </c>
      <c r="B37" s="36" t="s">
        <v>53</v>
      </c>
      <c r="C37" s="107"/>
      <c r="D37" s="59"/>
      <c r="E37" s="38" t="n">
        <f aca="false">(D37+I37)*0.5%</f>
        <v>0</v>
      </c>
      <c r="F37" s="47"/>
      <c r="G37" s="108"/>
      <c r="H37" s="102" t="n">
        <v>0</v>
      </c>
      <c r="I37" s="58" t="n">
        <v>0</v>
      </c>
      <c r="J37" s="103" t="n">
        <v>0</v>
      </c>
      <c r="K37" s="104" t="n">
        <f aca="false">(G37+J37)*1.404%</f>
        <v>0</v>
      </c>
      <c r="L37" s="105" t="n">
        <f aca="false">E37+K37</f>
        <v>0</v>
      </c>
      <c r="M37" s="106" t="n">
        <f aca="false">F37+C37</f>
        <v>0</v>
      </c>
      <c r="N37" s="39" t="n">
        <f aca="false">G37+D37+J37+I37</f>
        <v>0</v>
      </c>
    </row>
    <row r="38" customFormat="false" ht="21.05" hidden="false" customHeight="true" outlineLevel="0" collapsed="false">
      <c r="A38" s="35" t="n">
        <v>30</v>
      </c>
      <c r="B38" s="36" t="s">
        <v>54</v>
      </c>
      <c r="C38" s="107"/>
      <c r="D38" s="59"/>
      <c r="E38" s="38" t="n">
        <f aca="false">(D38+I38)*0.5%</f>
        <v>0</v>
      </c>
      <c r="F38" s="47"/>
      <c r="G38" s="108"/>
      <c r="H38" s="102" t="n">
        <v>0</v>
      </c>
      <c r="I38" s="58" t="n">
        <v>0</v>
      </c>
      <c r="J38" s="103" t="n">
        <v>0</v>
      </c>
      <c r="K38" s="104" t="n">
        <f aca="false">(G38+J38)*1.404%</f>
        <v>0</v>
      </c>
      <c r="L38" s="105" t="n">
        <f aca="false">E38+K38</f>
        <v>0</v>
      </c>
      <c r="M38" s="106" t="n">
        <f aca="false">F38+C38</f>
        <v>0</v>
      </c>
      <c r="N38" s="39" t="n">
        <f aca="false">G38+D38+J38+I38</f>
        <v>0</v>
      </c>
    </row>
    <row r="39" customFormat="false" ht="21.05" hidden="false" customHeight="true" outlineLevel="0" collapsed="false">
      <c r="A39" s="35" t="n">
        <v>31</v>
      </c>
      <c r="B39" s="36" t="s">
        <v>55</v>
      </c>
      <c r="C39" s="107"/>
      <c r="D39" s="59"/>
      <c r="E39" s="38" t="n">
        <f aca="false">(D39+I39)*0.5%</f>
        <v>0</v>
      </c>
      <c r="F39" s="47"/>
      <c r="G39" s="108"/>
      <c r="H39" s="102" t="n">
        <v>0</v>
      </c>
      <c r="I39" s="58" t="n">
        <v>0</v>
      </c>
      <c r="J39" s="103" t="n">
        <v>0</v>
      </c>
      <c r="K39" s="104" t="n">
        <f aca="false">(G39+J39)*1.404%</f>
        <v>0</v>
      </c>
      <c r="L39" s="105" t="n">
        <f aca="false">E39+K39</f>
        <v>0</v>
      </c>
      <c r="M39" s="106" t="n">
        <f aca="false">F39+C39</f>
        <v>0</v>
      </c>
      <c r="N39" s="39" t="n">
        <f aca="false">G39+D39+J39+I39</f>
        <v>0</v>
      </c>
    </row>
    <row r="40" customFormat="false" ht="21.05" hidden="false" customHeight="true" outlineLevel="0" collapsed="false">
      <c r="A40" s="35" t="n">
        <v>32</v>
      </c>
      <c r="B40" s="36" t="s">
        <v>56</v>
      </c>
      <c r="C40" s="107"/>
      <c r="D40" s="59"/>
      <c r="E40" s="38" t="n">
        <f aca="false">(D40+I40)*0.5%</f>
        <v>0</v>
      </c>
      <c r="F40" s="47"/>
      <c r="G40" s="108"/>
      <c r="H40" s="102" t="n">
        <v>0</v>
      </c>
      <c r="I40" s="58" t="n">
        <v>0</v>
      </c>
      <c r="J40" s="103" t="n">
        <v>0</v>
      </c>
      <c r="K40" s="104" t="n">
        <f aca="false">(G40+J40)*1.404%</f>
        <v>0</v>
      </c>
      <c r="L40" s="105" t="n">
        <f aca="false">E40+K40</f>
        <v>0</v>
      </c>
      <c r="M40" s="106" t="n">
        <f aca="false">F40+C40</f>
        <v>0</v>
      </c>
      <c r="N40" s="39" t="n">
        <f aca="false">G40+D40+J40+I40</f>
        <v>0</v>
      </c>
    </row>
    <row r="41" customFormat="false" ht="21.05" hidden="false" customHeight="true" outlineLevel="0" collapsed="false">
      <c r="A41" s="35" t="n">
        <v>33</v>
      </c>
      <c r="B41" s="36" t="s">
        <v>57</v>
      </c>
      <c r="C41" s="107"/>
      <c r="D41" s="59"/>
      <c r="E41" s="38" t="n">
        <f aca="false">(D41+I41)*0.5%</f>
        <v>0</v>
      </c>
      <c r="F41" s="47"/>
      <c r="G41" s="108"/>
      <c r="H41" s="102" t="n">
        <v>0</v>
      </c>
      <c r="I41" s="58" t="n">
        <v>0</v>
      </c>
      <c r="J41" s="103" t="n">
        <v>0</v>
      </c>
      <c r="K41" s="104" t="n">
        <f aca="false">(G41+J41)*1.404%</f>
        <v>0</v>
      </c>
      <c r="L41" s="105" t="n">
        <f aca="false">E41+K41</f>
        <v>0</v>
      </c>
      <c r="M41" s="106" t="n">
        <f aca="false">F41+C41</f>
        <v>0</v>
      </c>
      <c r="N41" s="39" t="n">
        <f aca="false">G41+D41+J41+I41</f>
        <v>0</v>
      </c>
    </row>
    <row r="42" customFormat="false" ht="21.05" hidden="false" customHeight="true" outlineLevel="0" collapsed="false">
      <c r="A42" s="35" t="n">
        <v>34</v>
      </c>
      <c r="B42" s="36" t="s">
        <v>58</v>
      </c>
      <c r="C42" s="107"/>
      <c r="D42" s="59"/>
      <c r="E42" s="38" t="n">
        <f aca="false">(D42+I42)*0.5%</f>
        <v>0</v>
      </c>
      <c r="F42" s="47"/>
      <c r="G42" s="108"/>
      <c r="H42" s="102" t="n">
        <v>0</v>
      </c>
      <c r="I42" s="58" t="n">
        <v>0</v>
      </c>
      <c r="J42" s="103" t="n">
        <v>0</v>
      </c>
      <c r="K42" s="104" t="n">
        <f aca="false">(G42+J42)*1.404%</f>
        <v>0</v>
      </c>
      <c r="L42" s="105" t="n">
        <f aca="false">E42+K42</f>
        <v>0</v>
      </c>
      <c r="M42" s="106" t="n">
        <f aca="false">F42+C42</f>
        <v>0</v>
      </c>
      <c r="N42" s="39" t="n">
        <f aca="false">G42+D42+J42+I42</f>
        <v>0</v>
      </c>
    </row>
    <row r="43" s="46" customFormat="true" ht="20.25" hidden="false" customHeight="true" outlineLevel="0" collapsed="false">
      <c r="A43" s="35" t="n">
        <v>35</v>
      </c>
      <c r="B43" s="36" t="s">
        <v>59</v>
      </c>
      <c r="C43" s="107"/>
      <c r="D43" s="59"/>
      <c r="E43" s="38" t="n">
        <f aca="false">(D43+I43)*0.5%</f>
        <v>0</v>
      </c>
      <c r="F43" s="47"/>
      <c r="G43" s="108"/>
      <c r="H43" s="102" t="n">
        <v>0</v>
      </c>
      <c r="I43" s="58" t="n">
        <v>0</v>
      </c>
      <c r="J43" s="103" t="n">
        <v>0</v>
      </c>
      <c r="K43" s="104" t="n">
        <f aca="false">(G43+J43)*1.404%</f>
        <v>0</v>
      </c>
      <c r="L43" s="105" t="n">
        <f aca="false">E43+K43</f>
        <v>0</v>
      </c>
      <c r="M43" s="106" t="n">
        <f aca="false">F43+C43</f>
        <v>0</v>
      </c>
      <c r="N43" s="39" t="n">
        <f aca="false">G43+D43+J43+I43</f>
        <v>0</v>
      </c>
    </row>
    <row r="44" s="46" customFormat="true" ht="20.25" hidden="false" customHeight="true" outlineLevel="0" collapsed="false">
      <c r="A44" s="35" t="n">
        <v>36</v>
      </c>
      <c r="B44" s="36" t="s">
        <v>60</v>
      </c>
      <c r="C44" s="107"/>
      <c r="D44" s="59"/>
      <c r="E44" s="38" t="n">
        <f aca="false">(D44+I44)*0.5%</f>
        <v>0</v>
      </c>
      <c r="F44" s="47"/>
      <c r="G44" s="108"/>
      <c r="H44" s="102" t="n">
        <v>0</v>
      </c>
      <c r="I44" s="58" t="n">
        <v>0</v>
      </c>
      <c r="J44" s="103" t="n">
        <v>0</v>
      </c>
      <c r="K44" s="104" t="n">
        <f aca="false">(G44+J44)*1.404%</f>
        <v>0</v>
      </c>
      <c r="L44" s="105" t="n">
        <f aca="false">E44+K44</f>
        <v>0</v>
      </c>
      <c r="M44" s="106" t="n">
        <f aca="false">F44+C44</f>
        <v>0</v>
      </c>
      <c r="N44" s="39" t="n">
        <f aca="false">G44+D44+J44+I44</f>
        <v>0</v>
      </c>
    </row>
    <row r="45" customFormat="false" ht="21.05" hidden="false" customHeight="true" outlineLevel="0" collapsed="false">
      <c r="A45" s="35" t="n">
        <v>37</v>
      </c>
      <c r="B45" s="36" t="s">
        <v>61</v>
      </c>
      <c r="C45" s="107"/>
      <c r="D45" s="59"/>
      <c r="E45" s="38" t="n">
        <f aca="false">(D45+I45)*0.5%</f>
        <v>0</v>
      </c>
      <c r="F45" s="47"/>
      <c r="G45" s="108"/>
      <c r="H45" s="102" t="n">
        <v>0</v>
      </c>
      <c r="I45" s="58" t="n">
        <v>0</v>
      </c>
      <c r="J45" s="103" t="n">
        <v>0</v>
      </c>
      <c r="K45" s="104" t="n">
        <f aca="false">(G45+J45)*1.404%</f>
        <v>0</v>
      </c>
      <c r="L45" s="105" t="n">
        <f aca="false">E45+K45</f>
        <v>0</v>
      </c>
      <c r="M45" s="106" t="n">
        <f aca="false">F45+C45</f>
        <v>0</v>
      </c>
      <c r="N45" s="39" t="n">
        <f aca="false">G45+D45+J45+I45</f>
        <v>0</v>
      </c>
    </row>
    <row r="46" customFormat="false" ht="21.05" hidden="false" customHeight="true" outlineLevel="0" collapsed="false">
      <c r="A46" s="35" t="n">
        <v>38</v>
      </c>
      <c r="B46" s="36" t="s">
        <v>62</v>
      </c>
      <c r="C46" s="107"/>
      <c r="D46" s="59"/>
      <c r="E46" s="38" t="n">
        <f aca="false">(D46+I46)*0.5%</f>
        <v>0</v>
      </c>
      <c r="F46" s="47"/>
      <c r="G46" s="108"/>
      <c r="H46" s="102" t="n">
        <v>0</v>
      </c>
      <c r="I46" s="58" t="n">
        <v>0</v>
      </c>
      <c r="J46" s="103" t="n">
        <v>0</v>
      </c>
      <c r="K46" s="104" t="n">
        <f aca="false">(G46+J46)*1.404%</f>
        <v>0</v>
      </c>
      <c r="L46" s="105" t="n">
        <f aca="false">E46+K46</f>
        <v>0</v>
      </c>
      <c r="M46" s="106" t="n">
        <f aca="false">F46+C46</f>
        <v>0</v>
      </c>
      <c r="N46" s="39" t="n">
        <f aca="false">G46+D46+J46+I46</f>
        <v>0</v>
      </c>
    </row>
    <row r="47" s="46" customFormat="true" ht="21.05" hidden="false" customHeight="true" outlineLevel="0" collapsed="false">
      <c r="A47" s="35" t="n">
        <v>39</v>
      </c>
      <c r="B47" s="36" t="s">
        <v>63</v>
      </c>
      <c r="C47" s="107"/>
      <c r="D47" s="59"/>
      <c r="E47" s="38" t="n">
        <f aca="false">(D47+I47)*0.5%</f>
        <v>0</v>
      </c>
      <c r="F47" s="47"/>
      <c r="G47" s="108"/>
      <c r="H47" s="102" t="n">
        <v>0</v>
      </c>
      <c r="I47" s="58" t="n">
        <v>0</v>
      </c>
      <c r="J47" s="103" t="n">
        <v>0</v>
      </c>
      <c r="K47" s="104" t="n">
        <f aca="false">(G47+J47)*1.404%</f>
        <v>0</v>
      </c>
      <c r="L47" s="105" t="n">
        <f aca="false">E47+K47</f>
        <v>0</v>
      </c>
      <c r="M47" s="106" t="n">
        <f aca="false">F47+C47</f>
        <v>0</v>
      </c>
      <c r="N47" s="39" t="n">
        <f aca="false">G47+D47+J47+I47</f>
        <v>0</v>
      </c>
    </row>
    <row r="48" customFormat="false" ht="21.05" hidden="false" customHeight="true" outlineLevel="0" collapsed="false">
      <c r="A48" s="35" t="n">
        <v>40</v>
      </c>
      <c r="B48" s="36" t="s">
        <v>64</v>
      </c>
      <c r="C48" s="107"/>
      <c r="D48" s="59"/>
      <c r="E48" s="38" t="n">
        <f aca="false">(D48+I48)*0.5%</f>
        <v>0</v>
      </c>
      <c r="F48" s="47"/>
      <c r="G48" s="108"/>
      <c r="H48" s="102" t="n">
        <v>0</v>
      </c>
      <c r="I48" s="58" t="n">
        <v>0</v>
      </c>
      <c r="J48" s="103" t="n">
        <v>0</v>
      </c>
      <c r="K48" s="104" t="n">
        <f aca="false">(G48+J48)*1.404%</f>
        <v>0</v>
      </c>
      <c r="L48" s="105" t="n">
        <f aca="false">E48+K48</f>
        <v>0</v>
      </c>
      <c r="M48" s="106" t="n">
        <f aca="false">F48+C48</f>
        <v>0</v>
      </c>
      <c r="N48" s="39" t="n">
        <f aca="false">G48+D48+J48+I48</f>
        <v>0</v>
      </c>
    </row>
    <row r="49" customFormat="false" ht="21.05" hidden="false" customHeight="true" outlineLevel="0" collapsed="false">
      <c r="A49" s="35" t="n">
        <v>41</v>
      </c>
      <c r="B49" s="36" t="s">
        <v>65</v>
      </c>
      <c r="C49" s="107"/>
      <c r="D49" s="59"/>
      <c r="E49" s="38" t="n">
        <f aca="false">(D49+I49)*0.5%</f>
        <v>0</v>
      </c>
      <c r="F49" s="47"/>
      <c r="G49" s="108"/>
      <c r="H49" s="102" t="n">
        <v>0</v>
      </c>
      <c r="I49" s="58" t="n">
        <v>0</v>
      </c>
      <c r="J49" s="103" t="n">
        <v>0</v>
      </c>
      <c r="K49" s="104" t="n">
        <f aca="false">(G49+J49)*1.404%</f>
        <v>0</v>
      </c>
      <c r="L49" s="105" t="n">
        <f aca="false">E49+K49</f>
        <v>0</v>
      </c>
      <c r="M49" s="106" t="n">
        <f aca="false">F49+C49</f>
        <v>0</v>
      </c>
      <c r="N49" s="39" t="n">
        <f aca="false">G49+D49+J49+I49</f>
        <v>0</v>
      </c>
    </row>
    <row r="50" customFormat="false" ht="21.05" hidden="false" customHeight="true" outlineLevel="0" collapsed="false">
      <c r="A50" s="35" t="n">
        <v>42</v>
      </c>
      <c r="B50" s="36" t="s">
        <v>66</v>
      </c>
      <c r="C50" s="107"/>
      <c r="D50" s="59"/>
      <c r="E50" s="38" t="n">
        <f aca="false">(D50+I50)*0.5%</f>
        <v>0</v>
      </c>
      <c r="F50" s="47"/>
      <c r="G50" s="108"/>
      <c r="H50" s="102" t="n">
        <v>0</v>
      </c>
      <c r="I50" s="58" t="n">
        <v>0</v>
      </c>
      <c r="J50" s="103" t="n">
        <v>0</v>
      </c>
      <c r="K50" s="104" t="n">
        <f aca="false">(G50+J50)*1.404%</f>
        <v>0</v>
      </c>
      <c r="L50" s="105" t="n">
        <f aca="false">E50+K50</f>
        <v>0</v>
      </c>
      <c r="M50" s="106" t="n">
        <f aca="false">F50+C50</f>
        <v>0</v>
      </c>
      <c r="N50" s="39" t="n">
        <f aca="false">G50+D50+J50+I50</f>
        <v>0</v>
      </c>
    </row>
    <row r="51" customFormat="false" ht="19.45" hidden="false" customHeight="true" outlineLevel="0" collapsed="false">
      <c r="A51" s="35" t="n">
        <v>44</v>
      </c>
      <c r="B51" s="36" t="s">
        <v>67</v>
      </c>
      <c r="C51" s="107"/>
      <c r="D51" s="59"/>
      <c r="E51" s="38" t="n">
        <f aca="false">(D51+I51)*0.5%</f>
        <v>0</v>
      </c>
      <c r="F51" s="47"/>
      <c r="G51" s="108"/>
      <c r="H51" s="102" t="n">
        <v>0</v>
      </c>
      <c r="I51" s="58" t="n">
        <v>0</v>
      </c>
      <c r="J51" s="103" t="n">
        <v>0</v>
      </c>
      <c r="K51" s="104" t="n">
        <f aca="false">(G51+J51)*1.404%</f>
        <v>0</v>
      </c>
      <c r="L51" s="105" t="n">
        <f aca="false">E51+K51</f>
        <v>0</v>
      </c>
      <c r="M51" s="106" t="n">
        <f aca="false">F51+C51</f>
        <v>0</v>
      </c>
      <c r="N51" s="39" t="n">
        <f aca="false">G51+D51+J51+I51</f>
        <v>0</v>
      </c>
    </row>
    <row r="52" customFormat="false" ht="21.05" hidden="false" customHeight="true" outlineLevel="0" collapsed="false">
      <c r="A52" s="35" t="n">
        <v>45</v>
      </c>
      <c r="B52" s="36" t="s">
        <v>68</v>
      </c>
      <c r="C52" s="107"/>
      <c r="D52" s="59"/>
      <c r="E52" s="38" t="n">
        <f aca="false">(D52+I52)*0.5%</f>
        <v>0</v>
      </c>
      <c r="F52" s="47"/>
      <c r="G52" s="108"/>
      <c r="H52" s="102" t="n">
        <v>0</v>
      </c>
      <c r="I52" s="58" t="n">
        <v>0</v>
      </c>
      <c r="J52" s="103" t="n">
        <v>0</v>
      </c>
      <c r="K52" s="104" t="n">
        <f aca="false">(G52+J52)*1.404%</f>
        <v>0</v>
      </c>
      <c r="L52" s="105" t="n">
        <f aca="false">E52+K52</f>
        <v>0</v>
      </c>
      <c r="M52" s="106" t="n">
        <f aca="false">F52+C52</f>
        <v>0</v>
      </c>
      <c r="N52" s="39" t="n">
        <f aca="false">G52+D52+J52+I52</f>
        <v>0</v>
      </c>
    </row>
    <row r="53" customFormat="false" ht="20.25" hidden="false" customHeight="true" outlineLevel="0" collapsed="false">
      <c r="A53" s="35" t="n">
        <v>46</v>
      </c>
      <c r="B53" s="36" t="s">
        <v>69</v>
      </c>
      <c r="C53" s="107"/>
      <c r="D53" s="59"/>
      <c r="E53" s="38" t="n">
        <f aca="false">(D53+I53)*0.5%</f>
        <v>0</v>
      </c>
      <c r="F53" s="47"/>
      <c r="G53" s="108"/>
      <c r="H53" s="102" t="n">
        <v>0</v>
      </c>
      <c r="I53" s="58" t="n">
        <v>0</v>
      </c>
      <c r="J53" s="103" t="n">
        <v>0</v>
      </c>
      <c r="K53" s="104" t="n">
        <f aca="false">(G53+J53)*1.404%</f>
        <v>0</v>
      </c>
      <c r="L53" s="105" t="n">
        <f aca="false">E53+K53</f>
        <v>0</v>
      </c>
      <c r="M53" s="106" t="n">
        <f aca="false">F53+C53</f>
        <v>0</v>
      </c>
      <c r="N53" s="39" t="n">
        <f aca="false">G53+D53+J53+I53</f>
        <v>0</v>
      </c>
    </row>
    <row r="54" customFormat="false" ht="21.05" hidden="false" customHeight="true" outlineLevel="0" collapsed="false">
      <c r="A54" s="35" t="n">
        <v>47</v>
      </c>
      <c r="B54" s="36" t="s">
        <v>70</v>
      </c>
      <c r="C54" s="107"/>
      <c r="D54" s="59"/>
      <c r="E54" s="38" t="n">
        <f aca="false">(D54+I54)*0.5%</f>
        <v>0</v>
      </c>
      <c r="F54" s="47"/>
      <c r="G54" s="108"/>
      <c r="H54" s="102" t="n">
        <v>0</v>
      </c>
      <c r="I54" s="58" t="n">
        <v>0</v>
      </c>
      <c r="J54" s="103" t="n">
        <v>0</v>
      </c>
      <c r="K54" s="104" t="n">
        <f aca="false">(G54+J54)*1.17%</f>
        <v>0</v>
      </c>
      <c r="L54" s="105" t="n">
        <f aca="false">E54+K54</f>
        <v>0</v>
      </c>
      <c r="M54" s="106" t="n">
        <f aca="false">F54+C54</f>
        <v>0</v>
      </c>
      <c r="N54" s="39" t="n">
        <f aca="false">G54+D54+J54+I54</f>
        <v>0</v>
      </c>
    </row>
    <row r="55" customFormat="false" ht="21.05" hidden="false" customHeight="true" outlineLevel="0" collapsed="false">
      <c r="A55" s="35" t="n">
        <v>48</v>
      </c>
      <c r="B55" s="36" t="s">
        <v>71</v>
      </c>
      <c r="C55" s="107"/>
      <c r="D55" s="59"/>
      <c r="E55" s="38" t="n">
        <f aca="false">(D55+I55)*0.5%</f>
        <v>0</v>
      </c>
      <c r="F55" s="47"/>
      <c r="G55" s="108"/>
      <c r="H55" s="102" t="n">
        <v>0</v>
      </c>
      <c r="I55" s="58" t="n">
        <v>0</v>
      </c>
      <c r="J55" s="103" t="n">
        <v>0</v>
      </c>
      <c r="K55" s="104" t="n">
        <f aca="false">(G55+J55)*1.404%</f>
        <v>0</v>
      </c>
      <c r="L55" s="105" t="n">
        <f aca="false">E55+K55</f>
        <v>0</v>
      </c>
      <c r="M55" s="106" t="n">
        <f aca="false">F55+C55</f>
        <v>0</v>
      </c>
      <c r="N55" s="39" t="n">
        <f aca="false">G55+D55+J55+I55</f>
        <v>0</v>
      </c>
    </row>
    <row r="56" customFormat="false" ht="21.05" hidden="false" customHeight="true" outlineLevel="0" collapsed="false">
      <c r="A56" s="35" t="n">
        <v>49</v>
      </c>
      <c r="B56" s="36" t="s">
        <v>72</v>
      </c>
      <c r="C56" s="107"/>
      <c r="D56" s="59"/>
      <c r="E56" s="38" t="n">
        <f aca="false">(D56+I56)*0.5%</f>
        <v>0</v>
      </c>
      <c r="F56" s="47"/>
      <c r="G56" s="108"/>
      <c r="H56" s="102" t="n">
        <v>0</v>
      </c>
      <c r="I56" s="58" t="n">
        <v>0</v>
      </c>
      <c r="J56" s="103" t="n">
        <v>0</v>
      </c>
      <c r="K56" s="104" t="n">
        <f aca="false">(G56+J56)*1.404%</f>
        <v>0</v>
      </c>
      <c r="L56" s="105" t="n">
        <f aca="false">E56+K56</f>
        <v>0</v>
      </c>
      <c r="M56" s="106" t="n">
        <f aca="false">F56+C56</f>
        <v>0</v>
      </c>
      <c r="N56" s="39" t="n">
        <f aca="false">G56+D56+J56+I56</f>
        <v>0</v>
      </c>
    </row>
    <row r="57" customFormat="false" ht="21.05" hidden="false" customHeight="true" outlineLevel="0" collapsed="false">
      <c r="A57" s="35" t="n">
        <v>50</v>
      </c>
      <c r="B57" s="36" t="s">
        <v>73</v>
      </c>
      <c r="C57" s="107"/>
      <c r="D57" s="59"/>
      <c r="E57" s="38" t="n">
        <f aca="false">(D57+I57)*0.5%</f>
        <v>0</v>
      </c>
      <c r="F57" s="47"/>
      <c r="G57" s="108"/>
      <c r="H57" s="102" t="n">
        <v>0</v>
      </c>
      <c r="I57" s="58" t="n">
        <v>0</v>
      </c>
      <c r="J57" s="103" t="n">
        <v>0</v>
      </c>
      <c r="K57" s="104" t="n">
        <f aca="false">(G57+J57)*1.404%</f>
        <v>0</v>
      </c>
      <c r="L57" s="105" t="n">
        <f aca="false">E57+K57</f>
        <v>0</v>
      </c>
      <c r="M57" s="106" t="n">
        <f aca="false">F57+C57</f>
        <v>0</v>
      </c>
      <c r="N57" s="39" t="n">
        <f aca="false">G57+D57+J57+I57</f>
        <v>0</v>
      </c>
    </row>
    <row r="58" customFormat="false" ht="18" hidden="false" customHeight="true" outlineLevel="0" collapsed="false">
      <c r="A58" s="35" t="n">
        <v>51</v>
      </c>
      <c r="B58" s="36" t="s">
        <v>74</v>
      </c>
      <c r="C58" s="107"/>
      <c r="D58" s="59"/>
      <c r="E58" s="38" t="n">
        <f aca="false">(D58+I58)*0.5%</f>
        <v>0</v>
      </c>
      <c r="F58" s="47"/>
      <c r="G58" s="108"/>
      <c r="H58" s="102" t="n">
        <v>0</v>
      </c>
      <c r="I58" s="58" t="n">
        <v>0</v>
      </c>
      <c r="J58" s="103" t="n">
        <v>0</v>
      </c>
      <c r="K58" s="104" t="n">
        <f aca="false">(G58+J58)*1.404%</f>
        <v>0</v>
      </c>
      <c r="L58" s="105" t="n">
        <f aca="false">E58+K58</f>
        <v>0</v>
      </c>
      <c r="M58" s="106" t="n">
        <f aca="false">F58+C58</f>
        <v>0</v>
      </c>
      <c r="N58" s="39" t="n">
        <f aca="false">G58+D58+J58+I58</f>
        <v>0</v>
      </c>
    </row>
    <row r="59" s="1" customFormat="true" ht="18" hidden="false" customHeight="true" outlineLevel="0" collapsed="false">
      <c r="A59" s="35" t="n">
        <v>52</v>
      </c>
      <c r="B59" s="36" t="s">
        <v>75</v>
      </c>
      <c r="C59" s="107"/>
      <c r="D59" s="59"/>
      <c r="E59" s="38" t="n">
        <f aca="false">(D59+I59)*0.5%</f>
        <v>0</v>
      </c>
      <c r="F59" s="47"/>
      <c r="G59" s="108"/>
      <c r="H59" s="102" t="n">
        <v>0</v>
      </c>
      <c r="I59" s="58" t="n">
        <v>0</v>
      </c>
      <c r="J59" s="103" t="n">
        <v>0</v>
      </c>
      <c r="K59" s="104" t="n">
        <f aca="false">(G59+J59)*1.404%</f>
        <v>0</v>
      </c>
      <c r="L59" s="105" t="n">
        <f aca="false">E59+K59</f>
        <v>0</v>
      </c>
      <c r="M59" s="106" t="n">
        <f aca="false">F59+C59</f>
        <v>0</v>
      </c>
      <c r="N59" s="39" t="n">
        <f aca="false">G59+D59+J59+I59</f>
        <v>0</v>
      </c>
    </row>
    <row r="60" customFormat="false" ht="18.65" hidden="false" customHeight="true" outlineLevel="0" collapsed="false">
      <c r="A60" s="35" t="n">
        <v>53</v>
      </c>
      <c r="B60" s="36" t="s">
        <v>76</v>
      </c>
      <c r="C60" s="109"/>
      <c r="D60" s="110"/>
      <c r="E60" s="38" t="n">
        <f aca="false">(D60+I60)*0.5%</f>
        <v>0</v>
      </c>
      <c r="F60" s="64"/>
      <c r="G60" s="111"/>
      <c r="H60" s="102" t="n">
        <v>0</v>
      </c>
      <c r="I60" s="58" t="n">
        <v>0</v>
      </c>
      <c r="J60" s="103" t="n">
        <v>0</v>
      </c>
      <c r="K60" s="104" t="n">
        <f aca="false">(G60+J60)*1.404%</f>
        <v>0</v>
      </c>
      <c r="L60" s="105" t="n">
        <f aca="false">E60+K60</f>
        <v>0</v>
      </c>
      <c r="M60" s="106" t="n">
        <f aca="false">F60+C60</f>
        <v>0</v>
      </c>
      <c r="N60" s="39" t="n">
        <f aca="false">G60+D60+J60+I60</f>
        <v>0</v>
      </c>
    </row>
    <row r="61" customFormat="false" ht="21.05" hidden="false" customHeight="true" outlineLevel="0" collapsed="false">
      <c r="A61" s="66" t="s">
        <v>77</v>
      </c>
      <c r="B61" s="66"/>
      <c r="C61" s="112" t="n">
        <f aca="false">SUM(C9:C60)</f>
        <v>0</v>
      </c>
      <c r="D61" s="113" t="n">
        <f aca="false">SUM(D9:D60)</f>
        <v>0</v>
      </c>
      <c r="E61" s="113" t="n">
        <f aca="false">SUM(E9:E60)</f>
        <v>0</v>
      </c>
      <c r="F61" s="114" t="n">
        <f aca="false">SUM(F9:F60)</f>
        <v>0</v>
      </c>
      <c r="G61" s="115" t="n">
        <f aca="false">SUM(G9:G60)</f>
        <v>0</v>
      </c>
      <c r="H61" s="116" t="n">
        <f aca="false">SUM(H9:H60)</f>
        <v>0</v>
      </c>
      <c r="I61" s="113" t="n">
        <f aca="false">SUM(I9:I60)</f>
        <v>0</v>
      </c>
      <c r="J61" s="117" t="n">
        <f aca="false">SUM(J9:J60)</f>
        <v>0</v>
      </c>
      <c r="K61" s="118" t="n">
        <f aca="false">SUM(K9:K60)</f>
        <v>0</v>
      </c>
      <c r="L61" s="113" t="n">
        <f aca="false">SUM(L9:L60)</f>
        <v>0</v>
      </c>
      <c r="M61" s="119" t="n">
        <f aca="false">SUM(M9:M60)</f>
        <v>0</v>
      </c>
      <c r="N61" s="120" t="n">
        <f aca="false">SUM(N9:N60)</f>
        <v>0</v>
      </c>
    </row>
    <row r="62" customFormat="false" ht="12.9" hidden="false" customHeight="true" outlineLevel="0" collapsed="false">
      <c r="M62" s="46"/>
      <c r="N62" s="46"/>
    </row>
    <row r="63" customFormat="false" ht="12.9" hidden="false" customHeight="true" outlineLevel="0" collapsed="false">
      <c r="L63" s="80"/>
      <c r="M63" s="46"/>
      <c r="N63" s="121"/>
    </row>
    <row r="64" customFormat="false" ht="12.9" hidden="false" customHeight="true" outlineLevel="0" collapsed="false">
      <c r="M64" s="46"/>
      <c r="N64" s="46"/>
    </row>
    <row r="65" customFormat="false" ht="12.9" hidden="false" customHeight="true" outlineLevel="0" collapsed="false">
      <c r="M65" s="46"/>
      <c r="N65" s="46"/>
    </row>
    <row r="66" customFormat="false" ht="12.9" hidden="false" customHeight="true" outlineLevel="0" collapsed="false">
      <c r="M66" s="46"/>
      <c r="N66" s="46"/>
    </row>
    <row r="67" customFormat="false" ht="12.9" hidden="false" customHeight="true" outlineLevel="0" collapsed="false">
      <c r="M67" s="46"/>
      <c r="N67" s="46"/>
    </row>
    <row r="68" customFormat="false" ht="12.9" hidden="false" customHeight="true" outlineLevel="0" collapsed="false">
      <c r="M68" s="46"/>
      <c r="N68" s="46"/>
    </row>
  </sheetData>
  <mergeCells count="10">
    <mergeCell ref="A2:N2"/>
    <mergeCell ref="A4:A6"/>
    <mergeCell ref="B4:B6"/>
    <mergeCell ref="C4:L4"/>
    <mergeCell ref="M4:N5"/>
    <mergeCell ref="C5:E5"/>
    <mergeCell ref="F5:L5"/>
    <mergeCell ref="I6:J6"/>
    <mergeCell ref="A8:N8"/>
    <mergeCell ref="A61:B6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CCCC"/>
    <pageSetUpPr fitToPage="false"/>
  </sheetPr>
  <dimension ref="A2:N6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2" ySplit="4" topLeftCell="C47" activePane="bottomRight" state="frozen"/>
      <selection pane="topLeft" activeCell="A4" activeCellId="0" sqref="A4"/>
      <selection pane="topRight" activeCell="C4" activeCellId="0" sqref="C4"/>
      <selection pane="bottomLeft" activeCell="A47" activeCellId="0" sqref="A47"/>
      <selection pane="bottomRight" activeCell="F9" activeCellId="0" sqref="F9:G60"/>
    </sheetView>
  </sheetViews>
  <sheetFormatPr defaultColWidth="9.2109375" defaultRowHeight="12.9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27.96"/>
    <col collapsed="false" customWidth="true" hidden="false" outlineLevel="0" max="3" min="3" style="1" width="8.65"/>
    <col collapsed="false" customWidth="true" hidden="false" outlineLevel="0" max="4" min="4" style="1" width="16.31"/>
    <col collapsed="false" customWidth="true" hidden="false" outlineLevel="0" max="5" min="5" style="1" width="12.31"/>
    <col collapsed="false" customWidth="true" hidden="false" outlineLevel="0" max="6" min="6" style="1" width="7.98"/>
    <col collapsed="false" customWidth="true" hidden="false" outlineLevel="0" max="7" min="7" style="1" width="16.87"/>
    <col collapsed="false" customWidth="true" hidden="false" outlineLevel="0" max="9" min="8" style="1" width="6.65"/>
    <col collapsed="false" customWidth="true" hidden="false" outlineLevel="0" max="10" min="10" style="1" width="8.65"/>
    <col collapsed="false" customWidth="true" hidden="false" outlineLevel="0" max="11" min="11" style="1" width="11.31"/>
    <col collapsed="false" customWidth="true" hidden="false" outlineLevel="0" max="12" min="12" style="1" width="12.98"/>
    <col collapsed="false" customWidth="true" hidden="false" outlineLevel="0" max="13" min="13" style="4" width="10.65"/>
    <col collapsed="false" customWidth="true" hidden="false" outlineLevel="0" max="14" min="14" style="4" width="17.53"/>
    <col collapsed="false" customWidth="true" hidden="false" outlineLevel="0" max="257" min="15" style="1" width="9.09"/>
  </cols>
  <sheetData>
    <row r="2" customFormat="false" ht="18" hidden="false" customHeight="true" outlineLevel="0" collapsed="false">
      <c r="A2" s="82" t="s">
        <v>86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customFormat="false" ht="13.5" hidden="false" customHeight="true" outlineLevel="0" collapsed="false"/>
    <row r="4" customFormat="false" ht="33.75" hidden="false" customHeight="true" outlineLevel="0" collapsed="false">
      <c r="A4" s="83" t="s">
        <v>0</v>
      </c>
      <c r="B4" s="83" t="s">
        <v>1</v>
      </c>
      <c r="C4" s="84" t="s">
        <v>87</v>
      </c>
      <c r="D4" s="84"/>
      <c r="E4" s="84"/>
      <c r="F4" s="84"/>
      <c r="G4" s="84"/>
      <c r="H4" s="84"/>
      <c r="I4" s="84"/>
      <c r="J4" s="84"/>
      <c r="K4" s="84"/>
      <c r="L4" s="84"/>
      <c r="M4" s="122" t="s">
        <v>88</v>
      </c>
      <c r="N4" s="122"/>
    </row>
    <row r="5" customFormat="false" ht="26.2" hidden="false" customHeight="true" outlineLevel="0" collapsed="false">
      <c r="A5" s="83"/>
      <c r="B5" s="83"/>
      <c r="C5" s="84" t="s">
        <v>4</v>
      </c>
      <c r="D5" s="84"/>
      <c r="E5" s="84"/>
      <c r="F5" s="84" t="s">
        <v>5</v>
      </c>
      <c r="G5" s="84"/>
      <c r="H5" s="84"/>
      <c r="I5" s="84"/>
      <c r="J5" s="84"/>
      <c r="K5" s="84"/>
      <c r="L5" s="84"/>
      <c r="M5" s="122"/>
      <c r="N5" s="122"/>
    </row>
    <row r="6" customFormat="false" ht="84.7" hidden="false" customHeight="true" outlineLevel="0" collapsed="false">
      <c r="A6" s="83"/>
      <c r="B6" s="83"/>
      <c r="C6" s="13" t="s">
        <v>6</v>
      </c>
      <c r="D6" s="123" t="s">
        <v>80</v>
      </c>
      <c r="E6" s="87" t="s">
        <v>81</v>
      </c>
      <c r="F6" s="88" t="s">
        <v>6</v>
      </c>
      <c r="G6" s="89" t="s">
        <v>89</v>
      </c>
      <c r="H6" s="124" t="s">
        <v>90</v>
      </c>
      <c r="I6" s="125" t="s">
        <v>83</v>
      </c>
      <c r="J6" s="125"/>
      <c r="K6" s="126" t="s">
        <v>91</v>
      </c>
      <c r="L6" s="127" t="s">
        <v>21</v>
      </c>
      <c r="M6" s="128" t="s">
        <v>92</v>
      </c>
      <c r="N6" s="129" t="s">
        <v>23</v>
      </c>
    </row>
    <row r="7" s="1" customFormat="true" ht="16.75" hidden="false" customHeight="true" outlineLevel="0" collapsed="false">
      <c r="A7" s="28" t="n">
        <v>1</v>
      </c>
      <c r="B7" s="28" t="n">
        <v>2</v>
      </c>
      <c r="C7" s="28" t="n">
        <v>39</v>
      </c>
      <c r="D7" s="28" t="n">
        <v>40</v>
      </c>
      <c r="E7" s="28" t="n">
        <v>41</v>
      </c>
      <c r="F7" s="28" t="n">
        <v>42</v>
      </c>
      <c r="G7" s="28" t="n">
        <v>43</v>
      </c>
      <c r="H7" s="28"/>
      <c r="I7" s="28" t="s">
        <v>4</v>
      </c>
      <c r="J7" s="28" t="s">
        <v>24</v>
      </c>
      <c r="K7" s="28" t="n">
        <v>44</v>
      </c>
      <c r="L7" s="28" t="n">
        <v>45</v>
      </c>
      <c r="M7" s="28" t="n">
        <v>46</v>
      </c>
      <c r="N7" s="28" t="n">
        <v>47</v>
      </c>
    </row>
    <row r="8" customFormat="false" ht="9" hidden="false" customHeight="true" outlineLevel="0" collapsed="false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</row>
    <row r="9" customFormat="false" ht="21.05" hidden="false" customHeight="true" outlineLevel="0" collapsed="false">
      <c r="A9" s="35" t="n">
        <v>1</v>
      </c>
      <c r="B9" s="36" t="s">
        <v>25</v>
      </c>
      <c r="C9" s="37"/>
      <c r="D9" s="58"/>
      <c r="E9" s="38" t="n">
        <f aca="false">(D9+I9)*0.5%</f>
        <v>0</v>
      </c>
      <c r="F9" s="37"/>
      <c r="G9" s="58"/>
      <c r="H9" s="106" t="n">
        <v>0</v>
      </c>
      <c r="I9" s="58" t="n">
        <v>0</v>
      </c>
      <c r="J9" s="58" t="n">
        <v>0</v>
      </c>
      <c r="K9" s="38" t="n">
        <f aca="false">(G9+J9)*1.404%</f>
        <v>0</v>
      </c>
      <c r="L9" s="38" t="n">
        <f aca="false">K9+E9</f>
        <v>0</v>
      </c>
      <c r="M9" s="130" t="n">
        <f aca="false">F9+C9</f>
        <v>0</v>
      </c>
      <c r="N9" s="39" t="n">
        <f aca="false">G9+D9+I9+J9</f>
        <v>0</v>
      </c>
    </row>
    <row r="10" s="46" customFormat="true" ht="21.05" hidden="false" customHeight="true" outlineLevel="0" collapsed="false">
      <c r="A10" s="35" t="n">
        <v>2</v>
      </c>
      <c r="B10" s="36" t="s">
        <v>26</v>
      </c>
      <c r="C10" s="47"/>
      <c r="D10" s="59"/>
      <c r="E10" s="38" t="n">
        <f aca="false">(D10+I10)*0.5%</f>
        <v>0</v>
      </c>
      <c r="F10" s="47"/>
      <c r="G10" s="59"/>
      <c r="H10" s="106" t="n">
        <v>0</v>
      </c>
      <c r="I10" s="58" t="n">
        <v>0</v>
      </c>
      <c r="J10" s="58" t="n">
        <v>0</v>
      </c>
      <c r="K10" s="38" t="n">
        <f aca="false">(G10+J10)*1.404%</f>
        <v>0</v>
      </c>
      <c r="L10" s="38" t="n">
        <f aca="false">K10+E10</f>
        <v>0</v>
      </c>
      <c r="M10" s="130" t="n">
        <f aca="false">F10+C10</f>
        <v>0</v>
      </c>
      <c r="N10" s="39" t="n">
        <f aca="false">G10+D10+I10+J10</f>
        <v>0</v>
      </c>
    </row>
    <row r="11" customFormat="false" ht="18" hidden="false" customHeight="true" outlineLevel="0" collapsed="false">
      <c r="A11" s="35" t="n">
        <v>3</v>
      </c>
      <c r="B11" s="36" t="s">
        <v>27</v>
      </c>
      <c r="C11" s="47"/>
      <c r="D11" s="59"/>
      <c r="E11" s="38" t="n">
        <f aca="false">(D11+I11)*0.5%</f>
        <v>0</v>
      </c>
      <c r="F11" s="47"/>
      <c r="G11" s="59"/>
      <c r="H11" s="106" t="n">
        <v>0</v>
      </c>
      <c r="I11" s="58" t="n">
        <v>0</v>
      </c>
      <c r="J11" s="58" t="n">
        <v>0</v>
      </c>
      <c r="K11" s="38" t="n">
        <f aca="false">(G11+J11)*1.404%</f>
        <v>0</v>
      </c>
      <c r="L11" s="38" t="n">
        <f aca="false">K11+E11</f>
        <v>0</v>
      </c>
      <c r="M11" s="130" t="n">
        <f aca="false">F11+C11</f>
        <v>0</v>
      </c>
      <c r="N11" s="39" t="n">
        <f aca="false">G11+D11+I11+J11</f>
        <v>0</v>
      </c>
    </row>
    <row r="12" customFormat="false" ht="18" hidden="false" customHeight="true" outlineLevel="0" collapsed="false">
      <c r="A12" s="35" t="n">
        <v>4</v>
      </c>
      <c r="B12" s="36" t="s">
        <v>28</v>
      </c>
      <c r="C12" s="47"/>
      <c r="D12" s="59"/>
      <c r="E12" s="38" t="n">
        <f aca="false">(D12+I12)*0.5%</f>
        <v>0</v>
      </c>
      <c r="F12" s="47"/>
      <c r="G12" s="59"/>
      <c r="H12" s="106" t="n">
        <v>0</v>
      </c>
      <c r="I12" s="58" t="n">
        <v>0</v>
      </c>
      <c r="J12" s="58" t="n">
        <v>0</v>
      </c>
      <c r="K12" s="38" t="n">
        <f aca="false">(G12+J12)*1.404%</f>
        <v>0</v>
      </c>
      <c r="L12" s="38" t="n">
        <f aca="false">K12+E12</f>
        <v>0</v>
      </c>
      <c r="M12" s="130" t="n">
        <f aca="false">F12+C12</f>
        <v>0</v>
      </c>
      <c r="N12" s="39" t="n">
        <f aca="false">G12+D12+I12+J12</f>
        <v>0</v>
      </c>
    </row>
    <row r="13" s="1" customFormat="true" ht="19.45" hidden="false" customHeight="true" outlineLevel="0" collapsed="false">
      <c r="A13" s="35" t="n">
        <v>5</v>
      </c>
      <c r="B13" s="36" t="s">
        <v>29</v>
      </c>
      <c r="C13" s="47"/>
      <c r="D13" s="59"/>
      <c r="E13" s="38" t="n">
        <f aca="false">(D13+I13)*0.5%</f>
        <v>0</v>
      </c>
      <c r="F13" s="47"/>
      <c r="G13" s="59"/>
      <c r="H13" s="106" t="n">
        <v>0</v>
      </c>
      <c r="I13" s="58" t="n">
        <v>0</v>
      </c>
      <c r="J13" s="58" t="n">
        <v>0</v>
      </c>
      <c r="K13" s="38" t="n">
        <f aca="false">(G13+J13)*1.404%</f>
        <v>0</v>
      </c>
      <c r="L13" s="38" t="n">
        <f aca="false">K13+E13</f>
        <v>0</v>
      </c>
      <c r="M13" s="130" t="n">
        <f aca="false">F13+C13</f>
        <v>0</v>
      </c>
      <c r="N13" s="39" t="n">
        <f aca="false">G13+D13+I13+J13</f>
        <v>0</v>
      </c>
    </row>
    <row r="14" customFormat="false" ht="20.25" hidden="false" customHeight="true" outlineLevel="0" collapsed="false">
      <c r="A14" s="35" t="n">
        <v>6</v>
      </c>
      <c r="B14" s="36" t="s">
        <v>30</v>
      </c>
      <c r="C14" s="47"/>
      <c r="D14" s="59"/>
      <c r="E14" s="38" t="n">
        <f aca="false">(D14+I14)*0.5%</f>
        <v>0</v>
      </c>
      <c r="F14" s="47"/>
      <c r="G14" s="59"/>
      <c r="H14" s="106" t="n">
        <v>0</v>
      </c>
      <c r="I14" s="58" t="n">
        <v>0</v>
      </c>
      <c r="J14" s="58" t="n">
        <v>0</v>
      </c>
      <c r="K14" s="38" t="n">
        <f aca="false">(G14+J14)*1.404%</f>
        <v>0</v>
      </c>
      <c r="L14" s="38" t="n">
        <f aca="false">K14+E14</f>
        <v>0</v>
      </c>
      <c r="M14" s="130" t="n">
        <f aca="false">F14+C14</f>
        <v>0</v>
      </c>
      <c r="N14" s="39" t="n">
        <f aca="false">G14+D14+I14+J14</f>
        <v>0</v>
      </c>
    </row>
    <row r="15" customFormat="false" ht="18" hidden="false" customHeight="true" outlineLevel="0" collapsed="false">
      <c r="A15" s="35" t="n">
        <v>7</v>
      </c>
      <c r="B15" s="36" t="s">
        <v>31</v>
      </c>
      <c r="C15" s="47"/>
      <c r="D15" s="59"/>
      <c r="E15" s="38" t="n">
        <f aca="false">(D15+I15)*0.5%</f>
        <v>0</v>
      </c>
      <c r="F15" s="47"/>
      <c r="G15" s="59"/>
      <c r="H15" s="106" t="n">
        <v>0</v>
      </c>
      <c r="I15" s="58" t="n">
        <v>0</v>
      </c>
      <c r="J15" s="58" t="n">
        <v>0</v>
      </c>
      <c r="K15" s="38" t="n">
        <f aca="false">(G15+J15)*1.404%</f>
        <v>0</v>
      </c>
      <c r="L15" s="38" t="n">
        <f aca="false">K15+E15</f>
        <v>0</v>
      </c>
      <c r="M15" s="130" t="n">
        <f aca="false">F15+C15</f>
        <v>0</v>
      </c>
      <c r="N15" s="39" t="n">
        <f aca="false">G15+D15+I15+J15</f>
        <v>0</v>
      </c>
    </row>
    <row r="16" customFormat="false" ht="18" hidden="false" customHeight="true" outlineLevel="0" collapsed="false">
      <c r="A16" s="35" t="n">
        <v>8</v>
      </c>
      <c r="B16" s="36" t="s">
        <v>32</v>
      </c>
      <c r="C16" s="47"/>
      <c r="D16" s="59"/>
      <c r="E16" s="38" t="n">
        <f aca="false">(D16+I16)*0.5%</f>
        <v>0</v>
      </c>
      <c r="F16" s="47"/>
      <c r="G16" s="59"/>
      <c r="H16" s="106" t="n">
        <v>0</v>
      </c>
      <c r="I16" s="58" t="n">
        <v>0</v>
      </c>
      <c r="J16" s="58" t="n">
        <v>0</v>
      </c>
      <c r="K16" s="38" t="n">
        <f aca="false">(G16+J16)*1.404%</f>
        <v>0</v>
      </c>
      <c r="L16" s="38" t="n">
        <f aca="false">K16+E16</f>
        <v>0</v>
      </c>
      <c r="M16" s="130" t="n">
        <f aca="false">F16+C16</f>
        <v>0</v>
      </c>
      <c r="N16" s="39" t="n">
        <f aca="false">G16+D16+I16+J16</f>
        <v>0</v>
      </c>
    </row>
    <row r="17" s="46" customFormat="true" ht="18" hidden="false" customHeight="true" outlineLevel="0" collapsed="false">
      <c r="A17" s="35" t="n">
        <v>9</v>
      </c>
      <c r="B17" s="36" t="s">
        <v>33</v>
      </c>
      <c r="C17" s="47"/>
      <c r="D17" s="59"/>
      <c r="E17" s="38" t="n">
        <f aca="false">(D17+I17)*0.5%</f>
        <v>0</v>
      </c>
      <c r="F17" s="47"/>
      <c r="G17" s="59"/>
      <c r="H17" s="106" t="n">
        <v>0</v>
      </c>
      <c r="I17" s="58" t="n">
        <v>0</v>
      </c>
      <c r="J17" s="58" t="n">
        <v>0</v>
      </c>
      <c r="K17" s="38" t="n">
        <f aca="false">(G17+J17)*1.404%</f>
        <v>0</v>
      </c>
      <c r="L17" s="38" t="n">
        <f aca="false">K17+E17</f>
        <v>0</v>
      </c>
      <c r="M17" s="130" t="n">
        <f aca="false">F17+C17</f>
        <v>0</v>
      </c>
      <c r="N17" s="39" t="n">
        <f aca="false">G17+D17+I17+J17</f>
        <v>0</v>
      </c>
    </row>
    <row r="18" customFormat="false" ht="21.05" hidden="false" customHeight="true" outlineLevel="0" collapsed="false">
      <c r="A18" s="35" t="n">
        <v>10</v>
      </c>
      <c r="B18" s="36" t="s">
        <v>34</v>
      </c>
      <c r="C18" s="47"/>
      <c r="D18" s="59"/>
      <c r="E18" s="38" t="n">
        <f aca="false">(D18+I18)*0.5%</f>
        <v>0</v>
      </c>
      <c r="F18" s="47"/>
      <c r="G18" s="59"/>
      <c r="H18" s="106" t="n">
        <v>0</v>
      </c>
      <c r="I18" s="58" t="n">
        <v>0</v>
      </c>
      <c r="J18" s="58" t="n">
        <v>0</v>
      </c>
      <c r="K18" s="38" t="n">
        <f aca="false">(G18+J18)*1.404%</f>
        <v>0</v>
      </c>
      <c r="L18" s="38" t="n">
        <f aca="false">K18+E18</f>
        <v>0</v>
      </c>
      <c r="M18" s="130" t="n">
        <f aca="false">F18+C18</f>
        <v>0</v>
      </c>
      <c r="N18" s="39" t="n">
        <f aca="false">G18+D18+I18+J18</f>
        <v>0</v>
      </c>
    </row>
    <row r="19" customFormat="false" ht="21.05" hidden="false" customHeight="true" outlineLevel="0" collapsed="false">
      <c r="A19" s="35" t="n">
        <v>11</v>
      </c>
      <c r="B19" s="36" t="s">
        <v>35</v>
      </c>
      <c r="C19" s="47"/>
      <c r="D19" s="59"/>
      <c r="E19" s="38" t="n">
        <f aca="false">(D19+I19)*0.5%</f>
        <v>0</v>
      </c>
      <c r="F19" s="47"/>
      <c r="G19" s="59"/>
      <c r="H19" s="106" t="n">
        <v>0</v>
      </c>
      <c r="I19" s="58" t="n">
        <v>0</v>
      </c>
      <c r="J19" s="58" t="n">
        <v>0</v>
      </c>
      <c r="K19" s="38" t="n">
        <f aca="false">(G19+J19)*1.404%</f>
        <v>0</v>
      </c>
      <c r="L19" s="38" t="n">
        <f aca="false">K19+E19</f>
        <v>0</v>
      </c>
      <c r="M19" s="130" t="n">
        <f aca="false">F19+C19</f>
        <v>0</v>
      </c>
      <c r="N19" s="39" t="n">
        <f aca="false">G19+D19+I19+J19</f>
        <v>0</v>
      </c>
    </row>
    <row r="20" s="46" customFormat="true" ht="20.25" hidden="false" customHeight="true" outlineLevel="0" collapsed="false">
      <c r="A20" s="35" t="n">
        <v>12</v>
      </c>
      <c r="B20" s="36" t="s">
        <v>36</v>
      </c>
      <c r="C20" s="47"/>
      <c r="D20" s="59"/>
      <c r="E20" s="38" t="n">
        <f aca="false">(D20+I20)*0.5%</f>
        <v>0</v>
      </c>
      <c r="F20" s="47"/>
      <c r="G20" s="59"/>
      <c r="H20" s="106" t="n">
        <v>0</v>
      </c>
      <c r="I20" s="58" t="n">
        <v>0</v>
      </c>
      <c r="J20" s="58" t="n">
        <v>0</v>
      </c>
      <c r="K20" s="38" t="n">
        <f aca="false">(G20+J20)*1.17%</f>
        <v>0</v>
      </c>
      <c r="L20" s="38" t="n">
        <f aca="false">K20+E20</f>
        <v>0</v>
      </c>
      <c r="M20" s="130" t="n">
        <f aca="false">F20+C20</f>
        <v>0</v>
      </c>
      <c r="N20" s="39" t="n">
        <f aca="false">G20+D20+I20+J20</f>
        <v>0</v>
      </c>
    </row>
    <row r="21" customFormat="false" ht="21.05" hidden="false" customHeight="true" outlineLevel="0" collapsed="false">
      <c r="A21" s="35" t="n">
        <v>13</v>
      </c>
      <c r="B21" s="36" t="s">
        <v>37</v>
      </c>
      <c r="C21" s="47"/>
      <c r="D21" s="59"/>
      <c r="E21" s="38" t="n">
        <f aca="false">(D21+I21)*0.5%</f>
        <v>0</v>
      </c>
      <c r="F21" s="47"/>
      <c r="G21" s="59"/>
      <c r="H21" s="106" t="n">
        <v>0</v>
      </c>
      <c r="I21" s="58" t="n">
        <v>0</v>
      </c>
      <c r="J21" s="58" t="n">
        <v>0</v>
      </c>
      <c r="K21" s="38" t="n">
        <f aca="false">(G21+J21)*1.404%</f>
        <v>0</v>
      </c>
      <c r="L21" s="38" t="n">
        <f aca="false">K21+E21</f>
        <v>0</v>
      </c>
      <c r="M21" s="130" t="n">
        <f aca="false">F21+C21</f>
        <v>0</v>
      </c>
      <c r="N21" s="39" t="n">
        <f aca="false">G21+D21+I21+J21</f>
        <v>0</v>
      </c>
    </row>
    <row r="22" s="1" customFormat="true" ht="21.05" hidden="false" customHeight="true" outlineLevel="0" collapsed="false">
      <c r="A22" s="35" t="n">
        <v>14</v>
      </c>
      <c r="B22" s="36" t="s">
        <v>38</v>
      </c>
      <c r="C22" s="47"/>
      <c r="D22" s="59"/>
      <c r="E22" s="38" t="n">
        <f aca="false">(D22+I22)*0.5%</f>
        <v>0</v>
      </c>
      <c r="F22" s="47"/>
      <c r="G22" s="59"/>
      <c r="H22" s="106" t="n">
        <v>0</v>
      </c>
      <c r="I22" s="58" t="n">
        <v>0</v>
      </c>
      <c r="J22" s="58" t="n">
        <v>0</v>
      </c>
      <c r="K22" s="38" t="n">
        <f aca="false">(G22+J22)*1.404%</f>
        <v>0</v>
      </c>
      <c r="L22" s="38" t="n">
        <f aca="false">K22+E22</f>
        <v>0</v>
      </c>
      <c r="M22" s="130" t="n">
        <f aca="false">F22+C22</f>
        <v>0</v>
      </c>
      <c r="N22" s="39" t="n">
        <f aca="false">G22+D22+I22+J22</f>
        <v>0</v>
      </c>
    </row>
    <row r="23" customFormat="false" ht="21.05" hidden="false" customHeight="true" outlineLevel="0" collapsed="false">
      <c r="A23" s="35" t="n">
        <v>15</v>
      </c>
      <c r="B23" s="36" t="s">
        <v>39</v>
      </c>
      <c r="C23" s="47"/>
      <c r="D23" s="59"/>
      <c r="E23" s="38" t="n">
        <f aca="false">(D23+I23)*0.5%</f>
        <v>0</v>
      </c>
      <c r="F23" s="47"/>
      <c r="G23" s="59"/>
      <c r="H23" s="106" t="n">
        <v>0</v>
      </c>
      <c r="I23" s="58" t="n">
        <v>0</v>
      </c>
      <c r="J23" s="58" t="n">
        <v>0</v>
      </c>
      <c r="K23" s="38" t="n">
        <f aca="false">(G23+J23)*1.404%</f>
        <v>0</v>
      </c>
      <c r="L23" s="38" t="n">
        <f aca="false">K23+E23</f>
        <v>0</v>
      </c>
      <c r="M23" s="130" t="n">
        <f aca="false">F23+C23</f>
        <v>0</v>
      </c>
      <c r="N23" s="39" t="n">
        <f aca="false">G23+D23+I23+J23</f>
        <v>0</v>
      </c>
    </row>
    <row r="24" customFormat="false" ht="21.05" hidden="false" customHeight="true" outlineLevel="0" collapsed="false">
      <c r="A24" s="35" t="n">
        <v>16</v>
      </c>
      <c r="B24" s="36" t="s">
        <v>40</v>
      </c>
      <c r="C24" s="47"/>
      <c r="D24" s="59"/>
      <c r="E24" s="38" t="n">
        <f aca="false">(D24+I24)*0.5%</f>
        <v>0</v>
      </c>
      <c r="F24" s="47"/>
      <c r="G24" s="59"/>
      <c r="H24" s="106" t="n">
        <v>0</v>
      </c>
      <c r="I24" s="58" t="n">
        <v>0</v>
      </c>
      <c r="J24" s="58" t="n">
        <v>0</v>
      </c>
      <c r="K24" s="38" t="n">
        <f aca="false">(G24+J24)*1.404%</f>
        <v>0</v>
      </c>
      <c r="L24" s="38" t="n">
        <f aca="false">K24+E24</f>
        <v>0</v>
      </c>
      <c r="M24" s="130" t="n">
        <f aca="false">F24+C24</f>
        <v>0</v>
      </c>
      <c r="N24" s="39" t="n">
        <f aca="false">G24+D24+I24+J24</f>
        <v>0</v>
      </c>
    </row>
    <row r="25" customFormat="false" ht="21.7" hidden="false" customHeight="true" outlineLevel="0" collapsed="false">
      <c r="A25" s="35" t="n">
        <v>17</v>
      </c>
      <c r="B25" s="36" t="s">
        <v>41</v>
      </c>
      <c r="C25" s="47"/>
      <c r="D25" s="59"/>
      <c r="E25" s="38" t="n">
        <f aca="false">(D25+I25)*0.5%</f>
        <v>0</v>
      </c>
      <c r="F25" s="47"/>
      <c r="G25" s="59"/>
      <c r="H25" s="106" t="n">
        <v>0</v>
      </c>
      <c r="I25" s="58" t="n">
        <v>0</v>
      </c>
      <c r="J25" s="58" t="n">
        <v>0</v>
      </c>
      <c r="K25" s="38" t="n">
        <f aca="false">(G25+J25)*1.404%</f>
        <v>0</v>
      </c>
      <c r="L25" s="38" t="n">
        <f aca="false">K25+E25</f>
        <v>0</v>
      </c>
      <c r="M25" s="130" t="n">
        <f aca="false">F25+C25</f>
        <v>0</v>
      </c>
      <c r="N25" s="39" t="n">
        <f aca="false">G25+D25+I25+J25</f>
        <v>0</v>
      </c>
    </row>
    <row r="26" customFormat="false" ht="21.05" hidden="false" customHeight="true" outlineLevel="0" collapsed="false">
      <c r="A26" s="35" t="n">
        <v>18</v>
      </c>
      <c r="B26" s="36" t="s">
        <v>42</v>
      </c>
      <c r="C26" s="47"/>
      <c r="D26" s="59"/>
      <c r="E26" s="38" t="n">
        <f aca="false">(D26+I26)*0.5%</f>
        <v>0</v>
      </c>
      <c r="F26" s="47"/>
      <c r="G26" s="59"/>
      <c r="H26" s="106" t="n">
        <v>0</v>
      </c>
      <c r="I26" s="58" t="n">
        <v>0</v>
      </c>
      <c r="J26" s="58" t="n">
        <v>0</v>
      </c>
      <c r="K26" s="38" t="n">
        <f aca="false">(G26+J26)*1.404%</f>
        <v>0</v>
      </c>
      <c r="L26" s="38" t="n">
        <f aca="false">K26+E26</f>
        <v>0</v>
      </c>
      <c r="M26" s="130" t="n">
        <f aca="false">F26+C26</f>
        <v>0</v>
      </c>
      <c r="N26" s="39" t="n">
        <f aca="false">G26+D26+I26+J26</f>
        <v>0</v>
      </c>
    </row>
    <row r="27" customFormat="false" ht="21.05" hidden="false" customHeight="true" outlineLevel="0" collapsed="false">
      <c r="A27" s="35" t="n">
        <v>19</v>
      </c>
      <c r="B27" s="36" t="s">
        <v>43</v>
      </c>
      <c r="C27" s="47"/>
      <c r="D27" s="59"/>
      <c r="E27" s="38" t="n">
        <f aca="false">(D27+I27)*0.5%</f>
        <v>0</v>
      </c>
      <c r="F27" s="47"/>
      <c r="G27" s="59"/>
      <c r="H27" s="106" t="n">
        <v>0</v>
      </c>
      <c r="I27" s="58" t="n">
        <v>0</v>
      </c>
      <c r="J27" s="58" t="n">
        <v>0</v>
      </c>
      <c r="K27" s="38" t="n">
        <f aca="false">(G27+J27)*1.404%</f>
        <v>0</v>
      </c>
      <c r="L27" s="38" t="n">
        <f aca="false">K27+E27</f>
        <v>0</v>
      </c>
      <c r="M27" s="130" t="n">
        <f aca="false">F27+C27</f>
        <v>0</v>
      </c>
      <c r="N27" s="39" t="n">
        <f aca="false">G27+D27+I27+J27</f>
        <v>0</v>
      </c>
    </row>
    <row r="28" customFormat="false" ht="21.05" hidden="false" customHeight="true" outlineLevel="0" collapsed="false">
      <c r="A28" s="35" t="n">
        <v>20</v>
      </c>
      <c r="B28" s="36" t="s">
        <v>44</v>
      </c>
      <c r="C28" s="47"/>
      <c r="D28" s="59"/>
      <c r="E28" s="38" t="n">
        <f aca="false">(D28+I28)*0.5%</f>
        <v>0</v>
      </c>
      <c r="F28" s="47"/>
      <c r="G28" s="59"/>
      <c r="H28" s="106" t="n">
        <v>0</v>
      </c>
      <c r="I28" s="58" t="n">
        <v>0</v>
      </c>
      <c r="J28" s="58" t="n">
        <v>0</v>
      </c>
      <c r="K28" s="38" t="n">
        <f aca="false">(G28+J28)*1.404%</f>
        <v>0</v>
      </c>
      <c r="L28" s="38" t="n">
        <f aca="false">K28+E28</f>
        <v>0</v>
      </c>
      <c r="M28" s="130" t="n">
        <f aca="false">F28+C28</f>
        <v>0</v>
      </c>
      <c r="N28" s="39" t="n">
        <f aca="false">G28+D28+I28+J28</f>
        <v>0</v>
      </c>
    </row>
    <row r="29" customFormat="false" ht="21.05" hidden="false" customHeight="true" outlineLevel="0" collapsed="false">
      <c r="A29" s="35" t="n">
        <v>21</v>
      </c>
      <c r="B29" s="36" t="s">
        <v>45</v>
      </c>
      <c r="C29" s="47"/>
      <c r="D29" s="59"/>
      <c r="E29" s="38" t="n">
        <f aca="false">(D29+I29)*0.5%</f>
        <v>0</v>
      </c>
      <c r="F29" s="47"/>
      <c r="G29" s="59"/>
      <c r="H29" s="106" t="n">
        <v>0</v>
      </c>
      <c r="I29" s="58" t="n">
        <v>0</v>
      </c>
      <c r="J29" s="58" t="n">
        <v>0</v>
      </c>
      <c r="K29" s="38" t="n">
        <f aca="false">(G29+J29)*1.404%</f>
        <v>0</v>
      </c>
      <c r="L29" s="38" t="n">
        <f aca="false">K29+E29</f>
        <v>0</v>
      </c>
      <c r="M29" s="130" t="n">
        <f aca="false">F29+C29</f>
        <v>0</v>
      </c>
      <c r="N29" s="39" t="n">
        <f aca="false">G29+D29+I29+J29</f>
        <v>0</v>
      </c>
    </row>
    <row r="30" customFormat="false" ht="20.25" hidden="false" customHeight="true" outlineLevel="0" collapsed="false">
      <c r="A30" s="35" t="n">
        <v>22</v>
      </c>
      <c r="B30" s="36" t="s">
        <v>46</v>
      </c>
      <c r="C30" s="47"/>
      <c r="D30" s="59"/>
      <c r="E30" s="38" t="n">
        <f aca="false">(D30+I30)*0.5%</f>
        <v>0</v>
      </c>
      <c r="F30" s="47"/>
      <c r="G30" s="59"/>
      <c r="H30" s="106" t="n">
        <v>0</v>
      </c>
      <c r="I30" s="58" t="n">
        <v>0</v>
      </c>
      <c r="J30" s="58" t="n">
        <v>0</v>
      </c>
      <c r="K30" s="38" t="n">
        <f aca="false">(G30+J30)*1.404%</f>
        <v>0</v>
      </c>
      <c r="L30" s="38" t="n">
        <f aca="false">K30+E30</f>
        <v>0</v>
      </c>
      <c r="M30" s="130" t="n">
        <f aca="false">F30+C30</f>
        <v>0</v>
      </c>
      <c r="N30" s="39" t="n">
        <f aca="false">G30+D30+I30+J30</f>
        <v>0</v>
      </c>
    </row>
    <row r="31" customFormat="false" ht="21.05" hidden="false" customHeight="true" outlineLevel="0" collapsed="false">
      <c r="A31" s="35" t="n">
        <v>23</v>
      </c>
      <c r="B31" s="36" t="s">
        <v>47</v>
      </c>
      <c r="C31" s="47"/>
      <c r="D31" s="59"/>
      <c r="E31" s="38" t="n">
        <f aca="false">(D31+I31)*0.5%</f>
        <v>0</v>
      </c>
      <c r="F31" s="47"/>
      <c r="G31" s="59"/>
      <c r="H31" s="106" t="n">
        <v>0</v>
      </c>
      <c r="I31" s="58" t="n">
        <v>0</v>
      </c>
      <c r="J31" s="58" t="n">
        <v>0</v>
      </c>
      <c r="K31" s="38" t="n">
        <f aca="false">(G31+J31)*1.404%</f>
        <v>0</v>
      </c>
      <c r="L31" s="38" t="n">
        <f aca="false">K31+E31</f>
        <v>0</v>
      </c>
      <c r="M31" s="130" t="n">
        <f aca="false">F31+C31</f>
        <v>0</v>
      </c>
      <c r="N31" s="39" t="n">
        <f aca="false">G31+D31+I31+J31</f>
        <v>0</v>
      </c>
    </row>
    <row r="32" s="46" customFormat="true" ht="21.05" hidden="false" customHeight="true" outlineLevel="0" collapsed="false">
      <c r="A32" s="35" t="n">
        <v>24</v>
      </c>
      <c r="B32" s="36" t="s">
        <v>48</v>
      </c>
      <c r="C32" s="47"/>
      <c r="D32" s="38"/>
      <c r="E32" s="38" t="n">
        <f aca="false">(D32+I32)*0.5%</f>
        <v>0</v>
      </c>
      <c r="F32" s="47"/>
      <c r="G32" s="59"/>
      <c r="H32" s="106" t="n">
        <v>0</v>
      </c>
      <c r="I32" s="58" t="n">
        <v>0</v>
      </c>
      <c r="J32" s="58" t="n">
        <v>0</v>
      </c>
      <c r="K32" s="38" t="n">
        <f aca="false">(G32+J32)*1.404%</f>
        <v>0</v>
      </c>
      <c r="L32" s="38" t="n">
        <f aca="false">K32+E32</f>
        <v>0</v>
      </c>
      <c r="M32" s="130" t="n">
        <f aca="false">F32+C32</f>
        <v>0</v>
      </c>
      <c r="N32" s="39" t="n">
        <f aca="false">G32+D32+I32+J32</f>
        <v>0</v>
      </c>
    </row>
    <row r="33" customFormat="false" ht="20.25" hidden="false" customHeight="true" outlineLevel="0" collapsed="false">
      <c r="A33" s="35" t="n">
        <v>25</v>
      </c>
      <c r="B33" s="36" t="s">
        <v>49</v>
      </c>
      <c r="C33" s="47"/>
      <c r="D33" s="59"/>
      <c r="E33" s="38" t="n">
        <f aca="false">(D33+I33)*0.5%</f>
        <v>0</v>
      </c>
      <c r="F33" s="47"/>
      <c r="G33" s="59"/>
      <c r="H33" s="106" t="n">
        <v>0</v>
      </c>
      <c r="I33" s="58" t="n">
        <v>0</v>
      </c>
      <c r="J33" s="58" t="n">
        <v>0</v>
      </c>
      <c r="K33" s="38" t="n">
        <f aca="false">(G33+J33)*1.404%</f>
        <v>0</v>
      </c>
      <c r="L33" s="38" t="n">
        <f aca="false">K33+E33</f>
        <v>0</v>
      </c>
      <c r="M33" s="130" t="n">
        <f aca="false">F33+C33</f>
        <v>0</v>
      </c>
      <c r="N33" s="39" t="n">
        <f aca="false">G33+D33+I33+J33</f>
        <v>0</v>
      </c>
    </row>
    <row r="34" s="1" customFormat="true" ht="21.05" hidden="false" customHeight="true" outlineLevel="0" collapsed="false">
      <c r="A34" s="35" t="n">
        <v>26</v>
      </c>
      <c r="B34" s="36" t="s">
        <v>50</v>
      </c>
      <c r="C34" s="47"/>
      <c r="D34" s="59"/>
      <c r="E34" s="38" t="n">
        <f aca="false">(D34+I34)*0.5%</f>
        <v>0</v>
      </c>
      <c r="F34" s="47"/>
      <c r="G34" s="59"/>
      <c r="H34" s="106" t="n">
        <v>0</v>
      </c>
      <c r="I34" s="58" t="n">
        <v>0</v>
      </c>
      <c r="J34" s="58" t="n">
        <v>0</v>
      </c>
      <c r="K34" s="38" t="n">
        <f aca="false">(G34+J34)*1.404%</f>
        <v>0</v>
      </c>
      <c r="L34" s="38" t="n">
        <f aca="false">K34+E34</f>
        <v>0</v>
      </c>
      <c r="M34" s="130" t="n">
        <f aca="false">F34+C34</f>
        <v>0</v>
      </c>
      <c r="N34" s="39" t="n">
        <f aca="false">G34+D34+I34+J34</f>
        <v>0</v>
      </c>
    </row>
    <row r="35" customFormat="false" ht="21.05" hidden="false" customHeight="true" outlineLevel="0" collapsed="false">
      <c r="A35" s="35" t="n">
        <v>27</v>
      </c>
      <c r="B35" s="36" t="s">
        <v>51</v>
      </c>
      <c r="C35" s="56"/>
      <c r="D35" s="59"/>
      <c r="E35" s="38" t="n">
        <f aca="false">(D35+I35)*0.5%</f>
        <v>0</v>
      </c>
      <c r="F35" s="47"/>
      <c r="G35" s="59"/>
      <c r="H35" s="106" t="n">
        <v>0</v>
      </c>
      <c r="I35" s="58" t="n">
        <v>0</v>
      </c>
      <c r="J35" s="58" t="n">
        <v>0</v>
      </c>
      <c r="K35" s="38" t="n">
        <f aca="false">(G35+J35)*1.404%</f>
        <v>0</v>
      </c>
      <c r="L35" s="38" t="n">
        <f aca="false">K35+E35</f>
        <v>0</v>
      </c>
      <c r="M35" s="130" t="n">
        <f aca="false">F35+C35</f>
        <v>0</v>
      </c>
      <c r="N35" s="39" t="n">
        <f aca="false">G35+D35+I35+J35</f>
        <v>0</v>
      </c>
    </row>
    <row r="36" customFormat="false" ht="21.7" hidden="false" customHeight="true" outlineLevel="0" collapsed="false">
      <c r="A36" s="35" t="n">
        <v>28</v>
      </c>
      <c r="B36" s="36" t="s">
        <v>52</v>
      </c>
      <c r="C36" s="47"/>
      <c r="D36" s="59"/>
      <c r="E36" s="38" t="n">
        <f aca="false">(D36+I36)*0.5%</f>
        <v>0</v>
      </c>
      <c r="F36" s="47"/>
      <c r="G36" s="59"/>
      <c r="H36" s="106" t="n">
        <v>0</v>
      </c>
      <c r="I36" s="58" t="n">
        <v>0</v>
      </c>
      <c r="J36" s="58" t="n">
        <v>0</v>
      </c>
      <c r="K36" s="38" t="n">
        <f aca="false">(G36+J36)*1.404%</f>
        <v>0</v>
      </c>
      <c r="L36" s="38" t="n">
        <f aca="false">K36+E36</f>
        <v>0</v>
      </c>
      <c r="M36" s="130" t="n">
        <f aca="false">F36+C36</f>
        <v>0</v>
      </c>
      <c r="N36" s="39" t="n">
        <f aca="false">G36+D36+I36+J36</f>
        <v>0</v>
      </c>
    </row>
    <row r="37" customFormat="false" ht="21.05" hidden="false" customHeight="true" outlineLevel="0" collapsed="false">
      <c r="A37" s="35" t="n">
        <v>29</v>
      </c>
      <c r="B37" s="36" t="s">
        <v>53</v>
      </c>
      <c r="C37" s="47"/>
      <c r="D37" s="59"/>
      <c r="E37" s="38" t="n">
        <f aca="false">(D37+I37)*0.5%</f>
        <v>0</v>
      </c>
      <c r="F37" s="47"/>
      <c r="G37" s="59"/>
      <c r="H37" s="106" t="n">
        <v>0</v>
      </c>
      <c r="I37" s="58" t="n">
        <v>0</v>
      </c>
      <c r="J37" s="58" t="n">
        <v>0</v>
      </c>
      <c r="K37" s="38" t="n">
        <f aca="false">(G37+J37)*1.404%</f>
        <v>0</v>
      </c>
      <c r="L37" s="38" t="n">
        <f aca="false">K37+E37</f>
        <v>0</v>
      </c>
      <c r="M37" s="130" t="n">
        <f aca="false">F37+C37</f>
        <v>0</v>
      </c>
      <c r="N37" s="39" t="n">
        <f aca="false">G37+D37+I37+J37</f>
        <v>0</v>
      </c>
    </row>
    <row r="38" customFormat="false" ht="21.05" hidden="false" customHeight="true" outlineLevel="0" collapsed="false">
      <c r="A38" s="35" t="n">
        <v>30</v>
      </c>
      <c r="B38" s="36" t="s">
        <v>54</v>
      </c>
      <c r="C38" s="47"/>
      <c r="D38" s="59"/>
      <c r="E38" s="38" t="n">
        <f aca="false">(D38+I38)*0.5%</f>
        <v>0</v>
      </c>
      <c r="F38" s="47"/>
      <c r="G38" s="59"/>
      <c r="H38" s="106" t="n">
        <v>0</v>
      </c>
      <c r="I38" s="58" t="n">
        <v>0</v>
      </c>
      <c r="J38" s="58" t="n">
        <v>0</v>
      </c>
      <c r="K38" s="38" t="n">
        <f aca="false">(G38+J38)*1.404%</f>
        <v>0</v>
      </c>
      <c r="L38" s="38" t="n">
        <f aca="false">K38+E38</f>
        <v>0</v>
      </c>
      <c r="M38" s="130" t="n">
        <f aca="false">F38+C38</f>
        <v>0</v>
      </c>
      <c r="N38" s="39" t="n">
        <f aca="false">G38+D38+I38+J38</f>
        <v>0</v>
      </c>
    </row>
    <row r="39" s="1" customFormat="true" ht="21.05" hidden="false" customHeight="true" outlineLevel="0" collapsed="false">
      <c r="A39" s="35" t="n">
        <v>31</v>
      </c>
      <c r="B39" s="36" t="s">
        <v>55</v>
      </c>
      <c r="C39" s="47"/>
      <c r="D39" s="59"/>
      <c r="E39" s="38" t="n">
        <f aca="false">(D39+I39)*0.5%</f>
        <v>0</v>
      </c>
      <c r="F39" s="47"/>
      <c r="G39" s="59"/>
      <c r="H39" s="106" t="n">
        <v>0</v>
      </c>
      <c r="I39" s="58" t="n">
        <v>0</v>
      </c>
      <c r="J39" s="58" t="n">
        <v>0</v>
      </c>
      <c r="K39" s="38" t="n">
        <f aca="false">(G39+J39)*1.404%</f>
        <v>0</v>
      </c>
      <c r="L39" s="38" t="n">
        <f aca="false">K39+E39</f>
        <v>0</v>
      </c>
      <c r="M39" s="130" t="n">
        <f aca="false">F39+C39</f>
        <v>0</v>
      </c>
      <c r="N39" s="39" t="n">
        <f aca="false">G39+D39+I39+J39</f>
        <v>0</v>
      </c>
    </row>
    <row r="40" customFormat="false" ht="21.05" hidden="false" customHeight="true" outlineLevel="0" collapsed="false">
      <c r="A40" s="35" t="n">
        <v>32</v>
      </c>
      <c r="B40" s="36" t="s">
        <v>56</v>
      </c>
      <c r="C40" s="47"/>
      <c r="D40" s="59"/>
      <c r="E40" s="38" t="n">
        <f aca="false">(D40+I40)*0.5%</f>
        <v>0</v>
      </c>
      <c r="F40" s="47"/>
      <c r="G40" s="59"/>
      <c r="H40" s="106" t="n">
        <v>0</v>
      </c>
      <c r="I40" s="58" t="n">
        <v>0</v>
      </c>
      <c r="J40" s="58" t="n">
        <v>0</v>
      </c>
      <c r="K40" s="38" t="n">
        <f aca="false">(G40+J40)*1.404%</f>
        <v>0</v>
      </c>
      <c r="L40" s="38" t="n">
        <f aca="false">K40+E40</f>
        <v>0</v>
      </c>
      <c r="M40" s="130" t="n">
        <f aca="false">F40+C40</f>
        <v>0</v>
      </c>
      <c r="N40" s="39" t="n">
        <f aca="false">G40+D40+I40+J40</f>
        <v>0</v>
      </c>
    </row>
    <row r="41" customFormat="false" ht="21.05" hidden="false" customHeight="true" outlineLevel="0" collapsed="false">
      <c r="A41" s="35" t="n">
        <v>33</v>
      </c>
      <c r="B41" s="36" t="s">
        <v>57</v>
      </c>
      <c r="C41" s="47"/>
      <c r="D41" s="59"/>
      <c r="E41" s="38" t="n">
        <f aca="false">(D41+I41)*0.5%</f>
        <v>0</v>
      </c>
      <c r="F41" s="47"/>
      <c r="G41" s="59"/>
      <c r="H41" s="106" t="n">
        <v>0</v>
      </c>
      <c r="I41" s="58" t="n">
        <v>0</v>
      </c>
      <c r="J41" s="58" t="n">
        <v>0</v>
      </c>
      <c r="K41" s="38" t="n">
        <f aca="false">(G41+J41)*1.404%</f>
        <v>0</v>
      </c>
      <c r="L41" s="38" t="n">
        <f aca="false">K41+E41</f>
        <v>0</v>
      </c>
      <c r="M41" s="130" t="n">
        <f aca="false">F41+C41</f>
        <v>0</v>
      </c>
      <c r="N41" s="39" t="n">
        <f aca="false">G41+D41+I41+J41</f>
        <v>0</v>
      </c>
    </row>
    <row r="42" customFormat="false" ht="21.05" hidden="false" customHeight="true" outlineLevel="0" collapsed="false">
      <c r="A42" s="35" t="n">
        <v>34</v>
      </c>
      <c r="B42" s="36" t="s">
        <v>58</v>
      </c>
      <c r="C42" s="47"/>
      <c r="D42" s="59"/>
      <c r="E42" s="38" t="n">
        <f aca="false">(D42+I42)*0.5%</f>
        <v>0</v>
      </c>
      <c r="F42" s="47"/>
      <c r="G42" s="59"/>
      <c r="H42" s="106" t="n">
        <v>0</v>
      </c>
      <c r="I42" s="58" t="n">
        <v>0</v>
      </c>
      <c r="J42" s="58" t="n">
        <v>0</v>
      </c>
      <c r="K42" s="38" t="n">
        <f aca="false">(G42+J42)*1.404%</f>
        <v>0</v>
      </c>
      <c r="L42" s="38" t="n">
        <f aca="false">K42+E42</f>
        <v>0</v>
      </c>
      <c r="M42" s="130" t="n">
        <f aca="false">F42+C42</f>
        <v>0</v>
      </c>
      <c r="N42" s="39" t="n">
        <f aca="false">G42+D42+I42+J42</f>
        <v>0</v>
      </c>
    </row>
    <row r="43" s="1" customFormat="true" ht="21.05" hidden="false" customHeight="true" outlineLevel="0" collapsed="false">
      <c r="A43" s="35" t="n">
        <v>35</v>
      </c>
      <c r="B43" s="36" t="s">
        <v>59</v>
      </c>
      <c r="C43" s="47"/>
      <c r="D43" s="48"/>
      <c r="E43" s="38" t="n">
        <f aca="false">(D43+I43)*0.5%</f>
        <v>0</v>
      </c>
      <c r="F43" s="47"/>
      <c r="G43" s="48"/>
      <c r="H43" s="106" t="n">
        <v>0</v>
      </c>
      <c r="I43" s="58" t="n">
        <v>0</v>
      </c>
      <c r="J43" s="58" t="n">
        <v>0</v>
      </c>
      <c r="K43" s="38" t="n">
        <f aca="false">(G43+J43)*1.404%</f>
        <v>0</v>
      </c>
      <c r="L43" s="38" t="n">
        <f aca="false">K43+E43</f>
        <v>0</v>
      </c>
      <c r="M43" s="130" t="n">
        <f aca="false">F43+C43</f>
        <v>0</v>
      </c>
      <c r="N43" s="39" t="n">
        <f aca="false">G43+D43+I43+J43</f>
        <v>0</v>
      </c>
    </row>
    <row r="44" s="46" customFormat="true" ht="18" hidden="false" customHeight="true" outlineLevel="0" collapsed="false">
      <c r="A44" s="35" t="n">
        <v>36</v>
      </c>
      <c r="B44" s="36" t="s">
        <v>60</v>
      </c>
      <c r="C44" s="47"/>
      <c r="D44" s="59"/>
      <c r="E44" s="38" t="n">
        <f aca="false">(D44+I44)*0.5%</f>
        <v>0</v>
      </c>
      <c r="F44" s="47"/>
      <c r="G44" s="59"/>
      <c r="H44" s="106" t="n">
        <v>0</v>
      </c>
      <c r="I44" s="58" t="n">
        <v>0</v>
      </c>
      <c r="J44" s="58" t="n">
        <v>0</v>
      </c>
      <c r="K44" s="38" t="n">
        <f aca="false">(G44+J44)*1.404%</f>
        <v>0</v>
      </c>
      <c r="L44" s="38" t="n">
        <f aca="false">K44+E44</f>
        <v>0</v>
      </c>
      <c r="M44" s="130" t="n">
        <f aca="false">F44+C44</f>
        <v>0</v>
      </c>
      <c r="N44" s="39" t="n">
        <f aca="false">G44+D44+I44+J44</f>
        <v>0</v>
      </c>
    </row>
    <row r="45" customFormat="false" ht="18" hidden="false" customHeight="true" outlineLevel="0" collapsed="false">
      <c r="A45" s="35" t="n">
        <v>37</v>
      </c>
      <c r="B45" s="36" t="s">
        <v>61</v>
      </c>
      <c r="C45" s="47"/>
      <c r="D45" s="59"/>
      <c r="E45" s="38" t="n">
        <f aca="false">(D45+I45)*0.5%</f>
        <v>0</v>
      </c>
      <c r="F45" s="47"/>
      <c r="G45" s="59"/>
      <c r="H45" s="106" t="n">
        <v>0</v>
      </c>
      <c r="I45" s="58" t="n">
        <v>0</v>
      </c>
      <c r="J45" s="58" t="n">
        <v>0</v>
      </c>
      <c r="K45" s="38" t="n">
        <f aca="false">(G45+J45)*1.404%</f>
        <v>0</v>
      </c>
      <c r="L45" s="38" t="n">
        <f aca="false">K45+E45</f>
        <v>0</v>
      </c>
      <c r="M45" s="130" t="n">
        <f aca="false">F45+C45</f>
        <v>0</v>
      </c>
      <c r="N45" s="39" t="n">
        <f aca="false">G45+D45+I45+J45</f>
        <v>0</v>
      </c>
    </row>
    <row r="46" customFormat="false" ht="18" hidden="false" customHeight="true" outlineLevel="0" collapsed="false">
      <c r="A46" s="35" t="n">
        <v>38</v>
      </c>
      <c r="B46" s="36" t="s">
        <v>62</v>
      </c>
      <c r="C46" s="47"/>
      <c r="D46" s="59"/>
      <c r="E46" s="38" t="n">
        <f aca="false">(D46+I46)*0.5%</f>
        <v>0</v>
      </c>
      <c r="F46" s="47"/>
      <c r="G46" s="59"/>
      <c r="H46" s="106" t="n">
        <v>0</v>
      </c>
      <c r="I46" s="58" t="n">
        <v>0</v>
      </c>
      <c r="J46" s="58" t="n">
        <v>0</v>
      </c>
      <c r="K46" s="38" t="n">
        <f aca="false">(G46+J46)*1.404%</f>
        <v>0</v>
      </c>
      <c r="L46" s="38" t="n">
        <f aca="false">K46+E46</f>
        <v>0</v>
      </c>
      <c r="M46" s="130" t="n">
        <f aca="false">F46+C46</f>
        <v>0</v>
      </c>
      <c r="N46" s="39" t="n">
        <f aca="false">G46+D46+I46+J46</f>
        <v>0</v>
      </c>
    </row>
    <row r="47" s="46" customFormat="true" ht="18" hidden="false" customHeight="true" outlineLevel="0" collapsed="false">
      <c r="A47" s="35" t="n">
        <v>39</v>
      </c>
      <c r="B47" s="36" t="s">
        <v>63</v>
      </c>
      <c r="C47" s="47"/>
      <c r="D47" s="59"/>
      <c r="E47" s="38" t="n">
        <f aca="false">(D47+I47)*0.5%</f>
        <v>0</v>
      </c>
      <c r="F47" s="47"/>
      <c r="G47" s="59"/>
      <c r="H47" s="106" t="n">
        <v>0</v>
      </c>
      <c r="I47" s="58" t="n">
        <v>0</v>
      </c>
      <c r="J47" s="58" t="n">
        <v>0</v>
      </c>
      <c r="K47" s="38" t="n">
        <f aca="false">(G47+J47)*1.404%</f>
        <v>0</v>
      </c>
      <c r="L47" s="38" t="n">
        <f aca="false">K47+E47</f>
        <v>0</v>
      </c>
      <c r="M47" s="130" t="n">
        <f aca="false">F47+C47</f>
        <v>0</v>
      </c>
      <c r="N47" s="39" t="n">
        <f aca="false">G47+D47+I47+J47</f>
        <v>0</v>
      </c>
    </row>
    <row r="48" customFormat="false" ht="18" hidden="false" customHeight="true" outlineLevel="0" collapsed="false">
      <c r="A48" s="35" t="n">
        <v>40</v>
      </c>
      <c r="B48" s="36" t="s">
        <v>64</v>
      </c>
      <c r="C48" s="47"/>
      <c r="D48" s="59"/>
      <c r="E48" s="38" t="n">
        <f aca="false">(D48+I48)*0.5%</f>
        <v>0</v>
      </c>
      <c r="F48" s="47"/>
      <c r="G48" s="59"/>
      <c r="H48" s="106" t="n">
        <v>0</v>
      </c>
      <c r="I48" s="58" t="n">
        <v>0</v>
      </c>
      <c r="J48" s="58" t="n">
        <v>0</v>
      </c>
      <c r="K48" s="38" t="n">
        <f aca="false">(G48+J48)*1.404%</f>
        <v>0</v>
      </c>
      <c r="L48" s="38" t="n">
        <f aca="false">K48+E48</f>
        <v>0</v>
      </c>
      <c r="M48" s="130" t="n">
        <f aca="false">F48+C48</f>
        <v>0</v>
      </c>
      <c r="N48" s="39" t="n">
        <f aca="false">G48+D48+I48+J48</f>
        <v>0</v>
      </c>
    </row>
    <row r="49" customFormat="false" ht="18" hidden="false" customHeight="true" outlineLevel="0" collapsed="false">
      <c r="A49" s="35" t="n">
        <v>41</v>
      </c>
      <c r="B49" s="36" t="s">
        <v>65</v>
      </c>
      <c r="C49" s="47"/>
      <c r="D49" s="59"/>
      <c r="E49" s="38" t="n">
        <f aca="false">(D49+I49)*0.5%</f>
        <v>0</v>
      </c>
      <c r="F49" s="47"/>
      <c r="G49" s="59"/>
      <c r="H49" s="106" t="n">
        <v>0</v>
      </c>
      <c r="I49" s="58" t="n">
        <v>0</v>
      </c>
      <c r="J49" s="58" t="n">
        <v>0</v>
      </c>
      <c r="K49" s="38" t="n">
        <f aca="false">(G49+J49)*1.404%</f>
        <v>0</v>
      </c>
      <c r="L49" s="38" t="n">
        <f aca="false">K49+E49</f>
        <v>0</v>
      </c>
      <c r="M49" s="130" t="n">
        <f aca="false">F49+C49</f>
        <v>0</v>
      </c>
      <c r="N49" s="39" t="n">
        <f aca="false">G49+D49+I49+J49</f>
        <v>0</v>
      </c>
    </row>
    <row r="50" customFormat="false" ht="18" hidden="false" customHeight="true" outlineLevel="0" collapsed="false">
      <c r="A50" s="35" t="n">
        <v>42</v>
      </c>
      <c r="B50" s="36" t="s">
        <v>66</v>
      </c>
      <c r="C50" s="47"/>
      <c r="D50" s="59"/>
      <c r="E50" s="38" t="n">
        <f aca="false">(D50+I50)*0.5%</f>
        <v>0</v>
      </c>
      <c r="F50" s="47"/>
      <c r="G50" s="59"/>
      <c r="H50" s="106" t="n">
        <v>0</v>
      </c>
      <c r="I50" s="58" t="n">
        <v>0</v>
      </c>
      <c r="J50" s="58" t="n">
        <v>0</v>
      </c>
      <c r="K50" s="38" t="n">
        <f aca="false">(G50+J50)*1.404%</f>
        <v>0</v>
      </c>
      <c r="L50" s="38" t="n">
        <f aca="false">K50+E50</f>
        <v>0</v>
      </c>
      <c r="M50" s="130" t="n">
        <f aca="false">F50+C50</f>
        <v>0</v>
      </c>
      <c r="N50" s="39" t="n">
        <f aca="false">G50+D50+I50+J50</f>
        <v>0</v>
      </c>
    </row>
    <row r="51" customFormat="false" ht="19.45" hidden="false" customHeight="true" outlineLevel="0" collapsed="false">
      <c r="A51" s="35" t="n">
        <v>44</v>
      </c>
      <c r="B51" s="36" t="s">
        <v>67</v>
      </c>
      <c r="C51" s="47"/>
      <c r="D51" s="59"/>
      <c r="E51" s="38" t="n">
        <f aca="false">(D51+I51)*0.5%</f>
        <v>0</v>
      </c>
      <c r="F51" s="47"/>
      <c r="G51" s="59"/>
      <c r="H51" s="106" t="n">
        <v>0</v>
      </c>
      <c r="I51" s="58" t="n">
        <v>0</v>
      </c>
      <c r="J51" s="58" t="n">
        <v>0</v>
      </c>
      <c r="K51" s="38" t="n">
        <f aca="false">(G51+J51)*1.404%</f>
        <v>0</v>
      </c>
      <c r="L51" s="38" t="n">
        <f aca="false">K51+E51</f>
        <v>0</v>
      </c>
      <c r="M51" s="130" t="n">
        <f aca="false">F51+C51</f>
        <v>0</v>
      </c>
      <c r="N51" s="39" t="n">
        <f aca="false">G51+D51+I51+J51</f>
        <v>0</v>
      </c>
    </row>
    <row r="52" s="46" customFormat="true" ht="21.7" hidden="false" customHeight="true" outlineLevel="0" collapsed="false">
      <c r="A52" s="35" t="n">
        <v>45</v>
      </c>
      <c r="B52" s="36" t="s">
        <v>68</v>
      </c>
      <c r="C52" s="47"/>
      <c r="D52" s="59"/>
      <c r="E52" s="38" t="n">
        <f aca="false">(D52+I52)*0.5%</f>
        <v>0</v>
      </c>
      <c r="F52" s="47"/>
      <c r="G52" s="59"/>
      <c r="H52" s="106" t="n">
        <v>0</v>
      </c>
      <c r="I52" s="58" t="n">
        <v>0</v>
      </c>
      <c r="J52" s="58" t="n">
        <v>0</v>
      </c>
      <c r="K52" s="38" t="n">
        <f aca="false">(G52+J52)*1.404%</f>
        <v>0</v>
      </c>
      <c r="L52" s="38" t="n">
        <f aca="false">K52+E52</f>
        <v>0</v>
      </c>
      <c r="M52" s="130" t="n">
        <f aca="false">F52+C52</f>
        <v>0</v>
      </c>
      <c r="N52" s="39" t="n">
        <f aca="false">G52+D52+I52+J52</f>
        <v>0</v>
      </c>
    </row>
    <row r="53" customFormat="false" ht="21.05" hidden="false" customHeight="true" outlineLevel="0" collapsed="false">
      <c r="A53" s="35" t="n">
        <v>46</v>
      </c>
      <c r="B53" s="36" t="s">
        <v>69</v>
      </c>
      <c r="C53" s="47"/>
      <c r="D53" s="59"/>
      <c r="E53" s="38" t="n">
        <f aca="false">(D53+I53)*0.5%</f>
        <v>0</v>
      </c>
      <c r="F53" s="47"/>
      <c r="G53" s="59"/>
      <c r="H53" s="106" t="n">
        <v>0</v>
      </c>
      <c r="I53" s="58" t="n">
        <v>0</v>
      </c>
      <c r="J53" s="58" t="n">
        <v>0</v>
      </c>
      <c r="K53" s="38" t="n">
        <f aca="false">(G53+J53)*1.404%</f>
        <v>0</v>
      </c>
      <c r="L53" s="38" t="n">
        <f aca="false">K53+E53</f>
        <v>0</v>
      </c>
      <c r="M53" s="130" t="n">
        <f aca="false">F53+C53</f>
        <v>0</v>
      </c>
      <c r="N53" s="39" t="n">
        <f aca="false">G53+D53+I53+J53</f>
        <v>0</v>
      </c>
    </row>
    <row r="54" customFormat="false" ht="21.05" hidden="false" customHeight="true" outlineLevel="0" collapsed="false">
      <c r="A54" s="35" t="n">
        <v>47</v>
      </c>
      <c r="B54" s="36" t="s">
        <v>70</v>
      </c>
      <c r="C54" s="47"/>
      <c r="D54" s="59"/>
      <c r="E54" s="38" t="n">
        <f aca="false">(D54+I54)*0.5%</f>
        <v>0</v>
      </c>
      <c r="F54" s="47"/>
      <c r="G54" s="59"/>
      <c r="H54" s="106" t="n">
        <v>0</v>
      </c>
      <c r="I54" s="58" t="n">
        <v>0</v>
      </c>
      <c r="J54" s="58" t="n">
        <v>0</v>
      </c>
      <c r="K54" s="38" t="n">
        <f aca="false">(G54+J54)*1.17%</f>
        <v>0</v>
      </c>
      <c r="L54" s="38" t="n">
        <f aca="false">K54+E54</f>
        <v>0</v>
      </c>
      <c r="M54" s="130" t="n">
        <f aca="false">F54+C54</f>
        <v>0</v>
      </c>
      <c r="N54" s="39" t="n">
        <f aca="false">G54+D54+I54+J54</f>
        <v>0</v>
      </c>
    </row>
    <row r="55" customFormat="false" ht="21.05" hidden="false" customHeight="true" outlineLevel="0" collapsed="false">
      <c r="A55" s="35" t="n">
        <v>48</v>
      </c>
      <c r="B55" s="36" t="s">
        <v>71</v>
      </c>
      <c r="C55" s="47"/>
      <c r="D55" s="59"/>
      <c r="E55" s="38" t="n">
        <f aca="false">(D55+I55)*0.5%</f>
        <v>0</v>
      </c>
      <c r="F55" s="47"/>
      <c r="G55" s="59"/>
      <c r="H55" s="106" t="n">
        <v>0</v>
      </c>
      <c r="I55" s="58" t="n">
        <v>0</v>
      </c>
      <c r="J55" s="58" t="n">
        <v>0</v>
      </c>
      <c r="K55" s="38" t="n">
        <f aca="false">(G55+J55)*1.404%</f>
        <v>0</v>
      </c>
      <c r="L55" s="38" t="n">
        <f aca="false">K55+E55</f>
        <v>0</v>
      </c>
      <c r="M55" s="130" t="n">
        <f aca="false">F55+C55</f>
        <v>0</v>
      </c>
      <c r="N55" s="39" t="n">
        <f aca="false">G55+D55+I55+J55</f>
        <v>0</v>
      </c>
    </row>
    <row r="56" customFormat="false" ht="21.05" hidden="false" customHeight="true" outlineLevel="0" collapsed="false">
      <c r="A56" s="35" t="n">
        <v>49</v>
      </c>
      <c r="B56" s="36" t="s">
        <v>72</v>
      </c>
      <c r="C56" s="47"/>
      <c r="D56" s="59"/>
      <c r="E56" s="38" t="n">
        <f aca="false">(D56+I56)*0.5%</f>
        <v>0</v>
      </c>
      <c r="F56" s="47"/>
      <c r="G56" s="59"/>
      <c r="H56" s="106" t="n">
        <v>0</v>
      </c>
      <c r="I56" s="58" t="n">
        <v>0</v>
      </c>
      <c r="J56" s="58" t="n">
        <v>0</v>
      </c>
      <c r="K56" s="38" t="n">
        <f aca="false">(G56+J56)*1.404%</f>
        <v>0</v>
      </c>
      <c r="L56" s="38" t="n">
        <f aca="false">K56+E56</f>
        <v>0</v>
      </c>
      <c r="M56" s="130" t="n">
        <f aca="false">F56+C56</f>
        <v>0</v>
      </c>
      <c r="N56" s="39" t="n">
        <f aca="false">G56+D56+I56+J56</f>
        <v>0</v>
      </c>
    </row>
    <row r="57" customFormat="false" ht="21.7" hidden="false" customHeight="true" outlineLevel="0" collapsed="false">
      <c r="A57" s="35" t="n">
        <v>50</v>
      </c>
      <c r="B57" s="36" t="s">
        <v>73</v>
      </c>
      <c r="C57" s="47"/>
      <c r="D57" s="59"/>
      <c r="E57" s="38" t="n">
        <f aca="false">(D57+I57)*0.5%</f>
        <v>0</v>
      </c>
      <c r="F57" s="47"/>
      <c r="G57" s="59"/>
      <c r="H57" s="106" t="n">
        <v>0</v>
      </c>
      <c r="I57" s="58" t="n">
        <v>0</v>
      </c>
      <c r="J57" s="58" t="n">
        <v>0</v>
      </c>
      <c r="K57" s="38" t="n">
        <f aca="false">(G57+J57)*1.404%</f>
        <v>0</v>
      </c>
      <c r="L57" s="38" t="n">
        <f aca="false">K57+E57</f>
        <v>0</v>
      </c>
      <c r="M57" s="130" t="n">
        <f aca="false">F57+C57</f>
        <v>0</v>
      </c>
      <c r="N57" s="39" t="n">
        <f aca="false">G57+D57+I57+J57</f>
        <v>0</v>
      </c>
    </row>
    <row r="58" customFormat="false" ht="18" hidden="false" customHeight="true" outlineLevel="0" collapsed="false">
      <c r="A58" s="35" t="n">
        <v>51</v>
      </c>
      <c r="B58" s="36" t="s">
        <v>74</v>
      </c>
      <c r="C58" s="47"/>
      <c r="D58" s="59"/>
      <c r="E58" s="38" t="n">
        <f aca="false">(D58+I58)*0.5%</f>
        <v>0</v>
      </c>
      <c r="F58" s="47"/>
      <c r="G58" s="59"/>
      <c r="H58" s="106" t="n">
        <v>0</v>
      </c>
      <c r="I58" s="58" t="n">
        <v>0</v>
      </c>
      <c r="J58" s="58" t="n">
        <v>0</v>
      </c>
      <c r="K58" s="38" t="n">
        <f aca="false">(G58+J58)*1.404%</f>
        <v>0</v>
      </c>
      <c r="L58" s="38" t="n">
        <f aca="false">K58+E58</f>
        <v>0</v>
      </c>
      <c r="M58" s="130" t="n">
        <f aca="false">F58+C58</f>
        <v>0</v>
      </c>
      <c r="N58" s="39" t="n">
        <f aca="false">G58+D58+I58+J58</f>
        <v>0</v>
      </c>
    </row>
    <row r="59" s="1" customFormat="true" ht="18" hidden="false" customHeight="true" outlineLevel="0" collapsed="false">
      <c r="A59" s="35" t="n">
        <v>52</v>
      </c>
      <c r="B59" s="36" t="s">
        <v>75</v>
      </c>
      <c r="C59" s="47"/>
      <c r="D59" s="59"/>
      <c r="E59" s="38" t="n">
        <f aca="false">(D59+I59)*0.5%</f>
        <v>0</v>
      </c>
      <c r="F59" s="47"/>
      <c r="G59" s="59"/>
      <c r="H59" s="106" t="n">
        <v>0</v>
      </c>
      <c r="I59" s="58" t="n">
        <v>0</v>
      </c>
      <c r="J59" s="58" t="n">
        <v>0</v>
      </c>
      <c r="K59" s="38" t="n">
        <f aca="false">(G59+J59)*1.404%</f>
        <v>0</v>
      </c>
      <c r="L59" s="38" t="n">
        <f aca="false">K59+E59</f>
        <v>0</v>
      </c>
      <c r="M59" s="130" t="n">
        <f aca="false">F59+C59</f>
        <v>0</v>
      </c>
      <c r="N59" s="39" t="n">
        <f aca="false">G59+D59+I59+J59</f>
        <v>0</v>
      </c>
    </row>
    <row r="60" customFormat="false" ht="18.65" hidden="false" customHeight="true" outlineLevel="0" collapsed="false">
      <c r="A60" s="35" t="n">
        <v>53</v>
      </c>
      <c r="B60" s="36" t="s">
        <v>76</v>
      </c>
      <c r="C60" s="64"/>
      <c r="D60" s="110"/>
      <c r="E60" s="38" t="n">
        <f aca="false">(D60+I60)*0.5%</f>
        <v>0</v>
      </c>
      <c r="F60" s="64"/>
      <c r="G60" s="110"/>
      <c r="H60" s="106" t="n">
        <v>0</v>
      </c>
      <c r="I60" s="58" t="n">
        <v>0</v>
      </c>
      <c r="J60" s="58" t="n">
        <v>0</v>
      </c>
      <c r="K60" s="38" t="n">
        <f aca="false">(G60+J60)*1.404%</f>
        <v>0</v>
      </c>
      <c r="L60" s="38" t="n">
        <f aca="false">K60+E60</f>
        <v>0</v>
      </c>
      <c r="M60" s="130" t="n">
        <f aca="false">F60+C60</f>
        <v>0</v>
      </c>
      <c r="N60" s="39" t="n">
        <f aca="false">G60+D60+I60+J60</f>
        <v>0</v>
      </c>
    </row>
    <row r="61" customFormat="false" ht="21.05" hidden="false" customHeight="true" outlineLevel="0" collapsed="false">
      <c r="A61" s="66" t="s">
        <v>77</v>
      </c>
      <c r="B61" s="66"/>
      <c r="C61" s="114" t="n">
        <f aca="false">SUM(C9:C60)</f>
        <v>0</v>
      </c>
      <c r="D61" s="113" t="n">
        <f aca="false">SUM(D9:D60)</f>
        <v>0</v>
      </c>
      <c r="E61" s="113" t="n">
        <f aca="false">SUM(E9:E60)</f>
        <v>0</v>
      </c>
      <c r="F61" s="114" t="n">
        <f aca="false">SUM(F9:F60)</f>
        <v>0</v>
      </c>
      <c r="G61" s="113" t="n">
        <f aca="false">SUM(G9:G60)</f>
        <v>0</v>
      </c>
      <c r="H61" s="113" t="n">
        <f aca="false">SUM(H9:H60)</f>
        <v>0</v>
      </c>
      <c r="I61" s="113" t="n">
        <f aca="false">SUM(I9:I60)</f>
        <v>0</v>
      </c>
      <c r="J61" s="113" t="n">
        <f aca="false">SUM(J9:J60)</f>
        <v>0</v>
      </c>
      <c r="K61" s="113" t="n">
        <f aca="false">SUM(K9:K60)</f>
        <v>0</v>
      </c>
      <c r="L61" s="113" t="n">
        <f aca="false">SUM(L9:L60)</f>
        <v>0</v>
      </c>
      <c r="M61" s="131" t="n">
        <f aca="false">SUM(M9:M60)</f>
        <v>0</v>
      </c>
      <c r="N61" s="73" t="n">
        <f aca="false">SUM(N9:N60)</f>
        <v>0</v>
      </c>
    </row>
    <row r="62" customFormat="false" ht="12.9" hidden="false" customHeight="true" outlineLevel="0" collapsed="false">
      <c r="N62" s="81"/>
    </row>
    <row r="64" customFormat="false" ht="12.9" hidden="false" customHeight="true" outlineLevel="0" collapsed="false">
      <c r="L64" s="80"/>
    </row>
  </sheetData>
  <mergeCells count="10">
    <mergeCell ref="A2:N2"/>
    <mergeCell ref="A4:A6"/>
    <mergeCell ref="B4:B6"/>
    <mergeCell ref="C4:L4"/>
    <mergeCell ref="M4:N5"/>
    <mergeCell ref="C5:E5"/>
    <mergeCell ref="F5:L5"/>
    <mergeCell ref="I6:J6"/>
    <mergeCell ref="A8:N8"/>
    <mergeCell ref="A61:B6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CCCC"/>
    <pageSetUpPr fitToPage="false"/>
  </sheetPr>
  <dimension ref="A1:P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F8" activeCellId="1" sqref="F9:G60 F8"/>
    </sheetView>
  </sheetViews>
  <sheetFormatPr defaultColWidth="9.2109375" defaultRowHeight="12.9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27.96"/>
    <col collapsed="false" customWidth="true" hidden="false" outlineLevel="0" max="3" min="3" style="1" width="7.54"/>
    <col collapsed="false" customWidth="true" hidden="false" outlineLevel="0" max="4" min="4" style="1" width="18.53"/>
    <col collapsed="false" customWidth="true" hidden="false" outlineLevel="0" max="5" min="5" style="1" width="12.64"/>
    <col collapsed="false" customWidth="true" hidden="false" outlineLevel="0" max="6" min="6" style="1" width="8.09"/>
    <col collapsed="false" customWidth="true" hidden="false" outlineLevel="0" max="7" min="7" style="1" width="17.4"/>
    <col collapsed="false" customWidth="true" hidden="false" outlineLevel="0" max="8" min="8" style="1" width="9.09"/>
    <col collapsed="false" customWidth="true" hidden="false" outlineLevel="0" max="9" min="9" style="1" width="14.64"/>
    <col collapsed="false" customWidth="true" hidden="false" outlineLevel="0" max="10" min="10" style="1" width="14.86"/>
    <col collapsed="false" customWidth="true" hidden="false" outlineLevel="0" max="12" min="11" style="1" width="13.31"/>
    <col collapsed="false" customWidth="true" hidden="false" outlineLevel="0" max="13" min="13" style="4" width="10.42"/>
    <col collapsed="false" customWidth="true" hidden="false" outlineLevel="0" max="14" min="14" style="4" width="15.64"/>
    <col collapsed="false" customWidth="true" hidden="false" outlineLevel="0" max="15" min="15" style="1" width="9.09"/>
    <col collapsed="false" customWidth="true" hidden="false" outlineLevel="0" max="16" min="16" style="1" width="11.64"/>
    <col collapsed="false" customWidth="true" hidden="false" outlineLevel="0" max="257" min="17" style="1" width="9.09"/>
  </cols>
  <sheetData>
    <row r="1" customFormat="false" ht="6.75" hidden="false" customHeight="true" outlineLevel="0" collapsed="false">
      <c r="M1" s="1"/>
      <c r="N1" s="1"/>
    </row>
    <row r="2" customFormat="false" ht="6.75" hidden="false" customHeight="true" outlineLevel="0" collapsed="false">
      <c r="M2" s="1"/>
      <c r="N2" s="1"/>
    </row>
    <row r="3" customFormat="false" ht="33.75" hidden="false" customHeight="true" outlineLevel="0" collapsed="false">
      <c r="A3" s="83" t="s">
        <v>0</v>
      </c>
      <c r="B3" s="83" t="s">
        <v>1</v>
      </c>
      <c r="C3" s="132" t="s">
        <v>93</v>
      </c>
      <c r="D3" s="132"/>
      <c r="E3" s="132"/>
      <c r="F3" s="132"/>
      <c r="G3" s="132"/>
      <c r="H3" s="132"/>
      <c r="I3" s="132"/>
      <c r="J3" s="132"/>
      <c r="K3" s="132"/>
      <c r="L3" s="132"/>
      <c r="M3" s="133" t="s">
        <v>88</v>
      </c>
      <c r="N3" s="133"/>
    </row>
    <row r="4" customFormat="false" ht="27.8" hidden="false" customHeight="true" outlineLevel="0" collapsed="false">
      <c r="A4" s="83"/>
      <c r="B4" s="83"/>
      <c r="C4" s="134"/>
      <c r="D4" s="134"/>
      <c r="E4" s="134"/>
      <c r="F4" s="84"/>
      <c r="G4" s="84"/>
      <c r="H4" s="84"/>
      <c r="I4" s="84"/>
      <c r="J4" s="84"/>
      <c r="K4" s="84"/>
      <c r="L4" s="135" t="s">
        <v>21</v>
      </c>
      <c r="M4" s="133"/>
      <c r="N4" s="133"/>
    </row>
    <row r="5" customFormat="false" ht="88.55" hidden="false" customHeight="true" outlineLevel="0" collapsed="false">
      <c r="A5" s="83"/>
      <c r="B5" s="83"/>
      <c r="C5" s="127" t="s">
        <v>94</v>
      </c>
      <c r="D5" s="136" t="s">
        <v>95</v>
      </c>
      <c r="E5" s="137" t="s">
        <v>96</v>
      </c>
      <c r="F5" s="138" t="s">
        <v>97</v>
      </c>
      <c r="G5" s="139" t="s">
        <v>98</v>
      </c>
      <c r="H5" s="124" t="s">
        <v>16</v>
      </c>
      <c r="I5" s="20" t="s">
        <v>83</v>
      </c>
      <c r="J5" s="20"/>
      <c r="K5" s="140" t="s">
        <v>99</v>
      </c>
      <c r="L5" s="135"/>
      <c r="M5" s="141" t="s">
        <v>85</v>
      </c>
      <c r="N5" s="142" t="s">
        <v>23</v>
      </c>
    </row>
    <row r="6" customFormat="false" ht="22.5" hidden="false" customHeight="true" outlineLevel="0" collapsed="false">
      <c r="A6" s="28" t="n">
        <v>1</v>
      </c>
      <c r="B6" s="28" t="n">
        <v>2</v>
      </c>
      <c r="C6" s="143" t="n">
        <v>55</v>
      </c>
      <c r="D6" s="28" t="n">
        <v>58</v>
      </c>
      <c r="E6" s="144" t="n">
        <v>61</v>
      </c>
      <c r="F6" s="28" t="n">
        <v>64</v>
      </c>
      <c r="G6" s="28" t="n">
        <v>68</v>
      </c>
      <c r="H6" s="28"/>
      <c r="I6" s="28" t="s">
        <v>4</v>
      </c>
      <c r="J6" s="28" t="s">
        <v>24</v>
      </c>
      <c r="K6" s="144" t="n">
        <v>71</v>
      </c>
      <c r="L6" s="97" t="s">
        <v>100</v>
      </c>
      <c r="M6" s="28" t="n">
        <v>73</v>
      </c>
      <c r="N6" s="28" t="n">
        <v>74</v>
      </c>
    </row>
    <row r="7" customFormat="false" ht="7.55" hidden="false" customHeight="true" outlineLevel="0" collapsed="false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</row>
    <row r="8" customFormat="false" ht="21.05" hidden="false" customHeight="true" outlineLevel="0" collapsed="false">
      <c r="A8" s="35" t="n">
        <v>1</v>
      </c>
      <c r="B8" s="36" t="s">
        <v>25</v>
      </c>
      <c r="C8" s="145"/>
      <c r="D8" s="104"/>
      <c r="E8" s="38" t="n">
        <f aca="false">D8*0.5%</f>
        <v>0</v>
      </c>
      <c r="F8" s="37"/>
      <c r="G8" s="38"/>
      <c r="H8" s="146" t="n">
        <v>0</v>
      </c>
      <c r="I8" s="38" t="n">
        <v>0</v>
      </c>
      <c r="J8" s="38" t="n">
        <v>0</v>
      </c>
      <c r="K8" s="38" t="n">
        <f aca="false">(G8+J8)*1.404%</f>
        <v>0</v>
      </c>
      <c r="L8" s="43" t="n">
        <f aca="false">E8+K8</f>
        <v>0</v>
      </c>
      <c r="M8" s="147" t="n">
        <f aca="false">F8+C8</f>
        <v>0</v>
      </c>
      <c r="N8" s="148" t="n">
        <f aca="false">D8+G8+I8+J8</f>
        <v>0</v>
      </c>
    </row>
    <row r="9" s="46" customFormat="true" ht="21.05" hidden="false" customHeight="true" outlineLevel="0" collapsed="false">
      <c r="A9" s="35" t="n">
        <v>2</v>
      </c>
      <c r="B9" s="36" t="s">
        <v>26</v>
      </c>
      <c r="C9" s="149"/>
      <c r="D9" s="104"/>
      <c r="E9" s="38" t="n">
        <f aca="false">D9*0.5%</f>
        <v>0</v>
      </c>
      <c r="F9" s="37"/>
      <c r="G9" s="38"/>
      <c r="H9" s="146" t="n">
        <v>0</v>
      </c>
      <c r="I9" s="38" t="n">
        <v>0</v>
      </c>
      <c r="J9" s="38" t="n">
        <v>0</v>
      </c>
      <c r="K9" s="38" t="n">
        <f aca="false">(G9+J9)*1.404%</f>
        <v>0</v>
      </c>
      <c r="L9" s="43" t="n">
        <f aca="false">E9+K9</f>
        <v>0</v>
      </c>
      <c r="M9" s="147" t="n">
        <f aca="false">F9+C9</f>
        <v>0</v>
      </c>
      <c r="N9" s="148" t="n">
        <f aca="false">D9+G9+I9+J9</f>
        <v>0</v>
      </c>
    </row>
    <row r="10" customFormat="false" ht="21.05" hidden="false" customHeight="true" outlineLevel="0" collapsed="false">
      <c r="A10" s="35" t="n">
        <v>3</v>
      </c>
      <c r="B10" s="36" t="s">
        <v>27</v>
      </c>
      <c r="C10" s="150"/>
      <c r="D10" s="151"/>
      <c r="E10" s="38" t="n">
        <f aca="false">D10*0.5%</f>
        <v>0</v>
      </c>
      <c r="F10" s="37"/>
      <c r="G10" s="38"/>
      <c r="H10" s="146" t="n">
        <v>0</v>
      </c>
      <c r="I10" s="38" t="n">
        <v>0</v>
      </c>
      <c r="J10" s="38" t="n">
        <v>0</v>
      </c>
      <c r="K10" s="38" t="n">
        <f aca="false">(G10+J10)*1.404%</f>
        <v>0</v>
      </c>
      <c r="L10" s="43" t="n">
        <f aca="false">E10+K10</f>
        <v>0</v>
      </c>
      <c r="M10" s="147" t="n">
        <f aca="false">F10+C10</f>
        <v>0</v>
      </c>
      <c r="N10" s="148" t="n">
        <f aca="false">D10+G10+I10+J10</f>
        <v>0</v>
      </c>
    </row>
    <row r="11" customFormat="false" ht="21.05" hidden="false" customHeight="true" outlineLevel="0" collapsed="false">
      <c r="A11" s="35" t="n">
        <v>4</v>
      </c>
      <c r="B11" s="36" t="s">
        <v>28</v>
      </c>
      <c r="C11" s="150"/>
      <c r="D11" s="151"/>
      <c r="E11" s="38" t="n">
        <f aca="false">D11*0.5%</f>
        <v>0</v>
      </c>
      <c r="F11" s="37"/>
      <c r="G11" s="38"/>
      <c r="H11" s="146" t="n">
        <v>0</v>
      </c>
      <c r="I11" s="38" t="n">
        <v>0</v>
      </c>
      <c r="J11" s="38" t="n">
        <v>0</v>
      </c>
      <c r="K11" s="38" t="n">
        <f aca="false">(G11+J11)*1.404%</f>
        <v>0</v>
      </c>
      <c r="L11" s="43" t="n">
        <f aca="false">E11+K11</f>
        <v>0</v>
      </c>
      <c r="M11" s="147" t="n">
        <f aca="false">F11+C11</f>
        <v>0</v>
      </c>
      <c r="N11" s="148" t="n">
        <f aca="false">D11+G11+I11+J11</f>
        <v>0</v>
      </c>
    </row>
    <row r="12" customFormat="false" ht="21.05" hidden="false" customHeight="true" outlineLevel="0" collapsed="false">
      <c r="A12" s="35" t="n">
        <v>5</v>
      </c>
      <c r="B12" s="36" t="s">
        <v>29</v>
      </c>
      <c r="C12" s="150"/>
      <c r="D12" s="151"/>
      <c r="E12" s="38" t="n">
        <f aca="false">D12*0.5%</f>
        <v>0</v>
      </c>
      <c r="F12" s="37"/>
      <c r="G12" s="38"/>
      <c r="H12" s="146" t="n">
        <v>0</v>
      </c>
      <c r="I12" s="38" t="n">
        <v>0</v>
      </c>
      <c r="J12" s="38" t="n">
        <v>0</v>
      </c>
      <c r="K12" s="38" t="n">
        <f aca="false">(G12+J12)*1.404%</f>
        <v>0</v>
      </c>
      <c r="L12" s="43" t="n">
        <f aca="false">E12+K12</f>
        <v>0</v>
      </c>
      <c r="M12" s="147" t="n">
        <f aca="false">F12+C12</f>
        <v>0</v>
      </c>
      <c r="N12" s="148" t="n">
        <f aca="false">D12+G12+I12+J12</f>
        <v>0</v>
      </c>
    </row>
    <row r="13" customFormat="false" ht="21.05" hidden="false" customHeight="true" outlineLevel="0" collapsed="false">
      <c r="A13" s="35" t="n">
        <v>6</v>
      </c>
      <c r="B13" s="36" t="s">
        <v>30</v>
      </c>
      <c r="C13" s="150"/>
      <c r="D13" s="151"/>
      <c r="E13" s="38" t="n">
        <f aca="false">D13*0.5%</f>
        <v>0</v>
      </c>
      <c r="F13" s="37"/>
      <c r="G13" s="38"/>
      <c r="H13" s="146" t="n">
        <v>0</v>
      </c>
      <c r="I13" s="38" t="n">
        <v>0</v>
      </c>
      <c r="J13" s="38" t="n">
        <v>0</v>
      </c>
      <c r="K13" s="38" t="n">
        <f aca="false">(G13+J13)*1.404%</f>
        <v>0</v>
      </c>
      <c r="L13" s="43" t="n">
        <f aca="false">E13+K13</f>
        <v>0</v>
      </c>
      <c r="M13" s="147" t="n">
        <f aca="false">F13+C13</f>
        <v>0</v>
      </c>
      <c r="N13" s="148" t="n">
        <f aca="false">D13+G13+I13+J13</f>
        <v>0</v>
      </c>
    </row>
    <row r="14" customFormat="false" ht="21.05" hidden="false" customHeight="true" outlineLevel="0" collapsed="false">
      <c r="A14" s="35" t="n">
        <v>7</v>
      </c>
      <c r="B14" s="36" t="s">
        <v>31</v>
      </c>
      <c r="C14" s="150"/>
      <c r="D14" s="151"/>
      <c r="E14" s="38" t="n">
        <f aca="false">D14*0.5%</f>
        <v>0</v>
      </c>
      <c r="F14" s="37"/>
      <c r="G14" s="38"/>
      <c r="H14" s="146" t="n">
        <v>0</v>
      </c>
      <c r="I14" s="38" t="n">
        <v>0</v>
      </c>
      <c r="J14" s="38" t="n">
        <v>0</v>
      </c>
      <c r="K14" s="38" t="n">
        <f aca="false">(G14+J14)*1.404%</f>
        <v>0</v>
      </c>
      <c r="L14" s="43" t="n">
        <f aca="false">E14+K14</f>
        <v>0</v>
      </c>
      <c r="M14" s="147" t="n">
        <f aca="false">F14+C14</f>
        <v>0</v>
      </c>
      <c r="N14" s="148" t="n">
        <f aca="false">D14+G14+I14+J14</f>
        <v>0</v>
      </c>
    </row>
    <row r="15" customFormat="false" ht="21.05" hidden="false" customHeight="true" outlineLevel="0" collapsed="false">
      <c r="A15" s="35" t="n">
        <v>8</v>
      </c>
      <c r="B15" s="36" t="s">
        <v>32</v>
      </c>
      <c r="C15" s="150"/>
      <c r="D15" s="152"/>
      <c r="E15" s="38" t="n">
        <f aca="false">D15*0.5%</f>
        <v>0</v>
      </c>
      <c r="F15" s="47"/>
      <c r="G15" s="59"/>
      <c r="H15" s="146" t="n">
        <v>0</v>
      </c>
      <c r="I15" s="38" t="n">
        <v>0</v>
      </c>
      <c r="J15" s="38" t="n">
        <v>0</v>
      </c>
      <c r="K15" s="38" t="n">
        <f aca="false">(G15+J15)*1.404%</f>
        <v>0</v>
      </c>
      <c r="L15" s="43" t="n">
        <f aca="false">E15+K15</f>
        <v>0</v>
      </c>
      <c r="M15" s="147" t="n">
        <f aca="false">F15+C15</f>
        <v>0</v>
      </c>
      <c r="N15" s="148" t="n">
        <f aca="false">D15+G15+I15+J15</f>
        <v>0</v>
      </c>
    </row>
    <row r="16" s="46" customFormat="true" ht="21.05" hidden="false" customHeight="true" outlineLevel="0" collapsed="false">
      <c r="A16" s="35" t="n">
        <v>9</v>
      </c>
      <c r="B16" s="36" t="s">
        <v>33</v>
      </c>
      <c r="C16" s="150"/>
      <c r="D16" s="152"/>
      <c r="E16" s="38" t="n">
        <f aca="false">D16*0.5%</f>
        <v>0</v>
      </c>
      <c r="F16" s="37"/>
      <c r="G16" s="38"/>
      <c r="H16" s="146" t="n">
        <v>0</v>
      </c>
      <c r="I16" s="38" t="n">
        <v>0</v>
      </c>
      <c r="J16" s="38" t="n">
        <v>0</v>
      </c>
      <c r="K16" s="38" t="n">
        <f aca="false">(G16+J16)*1.404%</f>
        <v>0</v>
      </c>
      <c r="L16" s="43" t="n">
        <f aca="false">E16+K16</f>
        <v>0</v>
      </c>
      <c r="M16" s="147" t="n">
        <f aca="false">F16+C16</f>
        <v>0</v>
      </c>
      <c r="N16" s="148" t="n">
        <f aca="false">D16+G16+I16+J16</f>
        <v>0</v>
      </c>
    </row>
    <row r="17" customFormat="false" ht="21.05" hidden="false" customHeight="true" outlineLevel="0" collapsed="false">
      <c r="A17" s="35" t="n">
        <v>10</v>
      </c>
      <c r="B17" s="36" t="s">
        <v>34</v>
      </c>
      <c r="C17" s="150"/>
      <c r="D17" s="151"/>
      <c r="E17" s="38" t="n">
        <f aca="false">D17*0.5%</f>
        <v>0</v>
      </c>
      <c r="F17" s="37"/>
      <c r="G17" s="38"/>
      <c r="H17" s="146" t="n">
        <v>0</v>
      </c>
      <c r="I17" s="38" t="n">
        <v>0</v>
      </c>
      <c r="J17" s="38" t="n">
        <v>0</v>
      </c>
      <c r="K17" s="38" t="n">
        <f aca="false">(G17+J17)*1.404%</f>
        <v>0</v>
      </c>
      <c r="L17" s="43" t="n">
        <f aca="false">E17+K17</f>
        <v>0</v>
      </c>
      <c r="M17" s="147" t="n">
        <f aca="false">F17+C17</f>
        <v>0</v>
      </c>
      <c r="N17" s="148" t="n">
        <f aca="false">D17+G17+I17+J17</f>
        <v>0</v>
      </c>
    </row>
    <row r="18" customFormat="false" ht="19.45" hidden="false" customHeight="true" outlineLevel="0" collapsed="false">
      <c r="A18" s="35" t="n">
        <v>11</v>
      </c>
      <c r="B18" s="36" t="s">
        <v>35</v>
      </c>
      <c r="C18" s="150"/>
      <c r="D18" s="151"/>
      <c r="E18" s="38" t="n">
        <f aca="false">D18*0.5%</f>
        <v>0</v>
      </c>
      <c r="F18" s="37"/>
      <c r="G18" s="38"/>
      <c r="H18" s="146" t="n">
        <v>0</v>
      </c>
      <c r="I18" s="38" t="n">
        <v>0</v>
      </c>
      <c r="J18" s="38" t="n">
        <v>0</v>
      </c>
      <c r="K18" s="38" t="n">
        <f aca="false">(G18+J18)*1.404%</f>
        <v>0</v>
      </c>
      <c r="L18" s="43" t="n">
        <f aca="false">E18+K18</f>
        <v>0</v>
      </c>
      <c r="M18" s="147" t="n">
        <f aca="false">F18+C18</f>
        <v>0</v>
      </c>
      <c r="N18" s="148" t="n">
        <f aca="false">D18+G18+I18+J18</f>
        <v>0</v>
      </c>
    </row>
    <row r="19" s="46" customFormat="true" ht="20.25" hidden="false" customHeight="true" outlineLevel="0" collapsed="false">
      <c r="A19" s="35" t="n">
        <v>12</v>
      </c>
      <c r="B19" s="36" t="s">
        <v>36</v>
      </c>
      <c r="C19" s="150"/>
      <c r="D19" s="152"/>
      <c r="E19" s="38" t="n">
        <f aca="false">D19*0.5%</f>
        <v>0</v>
      </c>
      <c r="F19" s="37"/>
      <c r="G19" s="48"/>
      <c r="H19" s="146" t="n">
        <v>0</v>
      </c>
      <c r="I19" s="38" t="n">
        <v>0</v>
      </c>
      <c r="J19" s="38" t="n">
        <v>0</v>
      </c>
      <c r="K19" s="38" t="n">
        <f aca="false">(G19+J19)*1.17%</f>
        <v>0</v>
      </c>
      <c r="L19" s="43" t="n">
        <f aca="false">E19+K19</f>
        <v>0</v>
      </c>
      <c r="M19" s="147" t="n">
        <f aca="false">F19+C19</f>
        <v>0</v>
      </c>
      <c r="N19" s="148" t="n">
        <f aca="false">D19+G19+I19+J19</f>
        <v>0</v>
      </c>
    </row>
    <row r="20" customFormat="false" ht="21.05" hidden="false" customHeight="true" outlineLevel="0" collapsed="false">
      <c r="A20" s="35" t="n">
        <v>13</v>
      </c>
      <c r="B20" s="36" t="s">
        <v>37</v>
      </c>
      <c r="C20" s="150"/>
      <c r="D20" s="151"/>
      <c r="E20" s="38" t="n">
        <f aca="false">D20*0.5%</f>
        <v>0</v>
      </c>
      <c r="F20" s="37"/>
      <c r="G20" s="38"/>
      <c r="H20" s="146" t="n">
        <v>0</v>
      </c>
      <c r="I20" s="38" t="n">
        <v>0</v>
      </c>
      <c r="J20" s="38" t="n">
        <v>0</v>
      </c>
      <c r="K20" s="38" t="n">
        <f aca="false">(G20+J20)*1.404%</f>
        <v>0</v>
      </c>
      <c r="L20" s="43" t="n">
        <f aca="false">E20+K20</f>
        <v>0</v>
      </c>
      <c r="M20" s="147" t="n">
        <f aca="false">F20+C20</f>
        <v>0</v>
      </c>
      <c r="N20" s="148" t="n">
        <f aca="false">D20+G20+I20+J20</f>
        <v>0</v>
      </c>
    </row>
    <row r="21" s="1" customFormat="true" ht="21.05" hidden="false" customHeight="true" outlineLevel="0" collapsed="false">
      <c r="A21" s="35" t="n">
        <v>14</v>
      </c>
      <c r="B21" s="36" t="s">
        <v>38</v>
      </c>
      <c r="C21" s="150"/>
      <c r="D21" s="151"/>
      <c r="E21" s="38" t="n">
        <f aca="false">D21*0.5%</f>
        <v>0</v>
      </c>
      <c r="F21" s="37"/>
      <c r="G21" s="38"/>
      <c r="H21" s="146" t="n">
        <v>0</v>
      </c>
      <c r="I21" s="38" t="n">
        <v>0</v>
      </c>
      <c r="J21" s="38" t="n">
        <v>0</v>
      </c>
      <c r="K21" s="38" t="n">
        <f aca="false">(G21+J21)*1.404%</f>
        <v>0</v>
      </c>
      <c r="L21" s="43" t="n">
        <f aca="false">E21+K21</f>
        <v>0</v>
      </c>
      <c r="M21" s="147" t="n">
        <f aca="false">F21+C21</f>
        <v>0</v>
      </c>
      <c r="N21" s="148" t="n">
        <f aca="false">D21+G21+I21+J21</f>
        <v>0</v>
      </c>
    </row>
    <row r="22" customFormat="false" ht="21.05" hidden="false" customHeight="true" outlineLevel="0" collapsed="false">
      <c r="A22" s="35" t="n">
        <v>15</v>
      </c>
      <c r="B22" s="36" t="s">
        <v>39</v>
      </c>
      <c r="C22" s="150"/>
      <c r="D22" s="151"/>
      <c r="E22" s="38" t="n">
        <f aca="false">D22*0.5%</f>
        <v>0</v>
      </c>
      <c r="F22" s="37"/>
      <c r="G22" s="38"/>
      <c r="H22" s="146" t="n">
        <v>0</v>
      </c>
      <c r="I22" s="38" t="n">
        <v>0</v>
      </c>
      <c r="J22" s="38" t="n">
        <v>0</v>
      </c>
      <c r="K22" s="38" t="n">
        <f aca="false">(G22+J22)*1.404%</f>
        <v>0</v>
      </c>
      <c r="L22" s="43" t="n">
        <f aca="false">E22+K22</f>
        <v>0</v>
      </c>
      <c r="M22" s="147" t="n">
        <f aca="false">F22+C22</f>
        <v>0</v>
      </c>
      <c r="N22" s="148" t="n">
        <f aca="false">D22+G22+I22+J22</f>
        <v>0</v>
      </c>
    </row>
    <row r="23" customFormat="false" ht="21.7" hidden="false" customHeight="true" outlineLevel="0" collapsed="false">
      <c r="A23" s="35" t="n">
        <v>16</v>
      </c>
      <c r="B23" s="36" t="s">
        <v>40</v>
      </c>
      <c r="C23" s="150"/>
      <c r="D23" s="151"/>
      <c r="E23" s="38" t="n">
        <f aca="false">D23*0.5%</f>
        <v>0</v>
      </c>
      <c r="F23" s="37"/>
      <c r="G23" s="38"/>
      <c r="H23" s="146" t="n">
        <v>0</v>
      </c>
      <c r="I23" s="38" t="n">
        <v>0</v>
      </c>
      <c r="J23" s="38" t="n">
        <v>0</v>
      </c>
      <c r="K23" s="38" t="n">
        <f aca="false">(G23+J23)*1.404%</f>
        <v>0</v>
      </c>
      <c r="L23" s="43" t="n">
        <f aca="false">E23+K23</f>
        <v>0</v>
      </c>
      <c r="M23" s="147" t="n">
        <f aca="false">F23+C23</f>
        <v>0</v>
      </c>
      <c r="N23" s="148" t="n">
        <f aca="false">D23+G23+I23+J23</f>
        <v>0</v>
      </c>
    </row>
    <row r="24" customFormat="false" ht="21.05" hidden="false" customHeight="true" outlineLevel="0" collapsed="false">
      <c r="A24" s="35" t="n">
        <v>17</v>
      </c>
      <c r="B24" s="36" t="s">
        <v>41</v>
      </c>
      <c r="C24" s="150"/>
      <c r="D24" s="151"/>
      <c r="E24" s="38" t="n">
        <f aca="false">D24*0.5%</f>
        <v>0</v>
      </c>
      <c r="F24" s="37"/>
      <c r="G24" s="38"/>
      <c r="H24" s="146" t="n">
        <v>0</v>
      </c>
      <c r="I24" s="38" t="n">
        <v>0</v>
      </c>
      <c r="J24" s="38" t="n">
        <v>0</v>
      </c>
      <c r="K24" s="38" t="n">
        <f aca="false">(G24+J24)*1.404%</f>
        <v>0</v>
      </c>
      <c r="L24" s="43" t="n">
        <f aca="false">E24+K24</f>
        <v>0</v>
      </c>
      <c r="M24" s="147" t="n">
        <f aca="false">F24+C24</f>
        <v>0</v>
      </c>
      <c r="N24" s="148" t="n">
        <f aca="false">D24+G24+I24+J24</f>
        <v>0</v>
      </c>
    </row>
    <row r="25" customFormat="false" ht="21.05" hidden="false" customHeight="true" outlineLevel="0" collapsed="false">
      <c r="A25" s="35" t="n">
        <v>18</v>
      </c>
      <c r="B25" s="36" t="s">
        <v>42</v>
      </c>
      <c r="C25" s="150"/>
      <c r="D25" s="151"/>
      <c r="E25" s="38" t="n">
        <f aca="false">D25*0.5%</f>
        <v>0</v>
      </c>
      <c r="F25" s="37"/>
      <c r="G25" s="38"/>
      <c r="H25" s="146" t="n">
        <v>0</v>
      </c>
      <c r="I25" s="38" t="n">
        <v>0</v>
      </c>
      <c r="J25" s="38" t="n">
        <v>0</v>
      </c>
      <c r="K25" s="38" t="n">
        <f aca="false">(G25+J25)*1.404%</f>
        <v>0</v>
      </c>
      <c r="L25" s="43" t="n">
        <f aca="false">E25+K25</f>
        <v>0</v>
      </c>
      <c r="M25" s="147" t="n">
        <f aca="false">F25+C25</f>
        <v>0</v>
      </c>
      <c r="N25" s="148" t="n">
        <f aca="false">D25+G25+I25+J25</f>
        <v>0</v>
      </c>
    </row>
    <row r="26" customFormat="false" ht="21.05" hidden="false" customHeight="true" outlineLevel="0" collapsed="false">
      <c r="A26" s="35" t="n">
        <v>19</v>
      </c>
      <c r="B26" s="36" t="s">
        <v>43</v>
      </c>
      <c r="C26" s="150"/>
      <c r="D26" s="152"/>
      <c r="E26" s="38" t="n">
        <f aca="false">D26*0.5%</f>
        <v>0</v>
      </c>
      <c r="F26" s="37"/>
      <c r="G26" s="108"/>
      <c r="H26" s="146" t="n">
        <v>0</v>
      </c>
      <c r="I26" s="38" t="n">
        <v>0</v>
      </c>
      <c r="J26" s="38" t="n">
        <v>0</v>
      </c>
      <c r="K26" s="38" t="n">
        <f aca="false">(G26+J26)*1.404%</f>
        <v>0</v>
      </c>
      <c r="L26" s="43" t="n">
        <f aca="false">E26+K26</f>
        <v>0</v>
      </c>
      <c r="M26" s="147" t="n">
        <f aca="false">F26+C26</f>
        <v>0</v>
      </c>
      <c r="N26" s="148" t="n">
        <f aca="false">D26+G26+I26+J26</f>
        <v>0</v>
      </c>
    </row>
    <row r="27" customFormat="false" ht="20.25" hidden="false" customHeight="true" outlineLevel="0" collapsed="false">
      <c r="A27" s="35" t="n">
        <v>20</v>
      </c>
      <c r="B27" s="36" t="s">
        <v>44</v>
      </c>
      <c r="C27" s="150"/>
      <c r="D27" s="151"/>
      <c r="E27" s="38" t="n">
        <f aca="false">D27*0.5%</f>
        <v>0</v>
      </c>
      <c r="F27" s="37"/>
      <c r="G27" s="38"/>
      <c r="H27" s="146" t="n">
        <v>0</v>
      </c>
      <c r="I27" s="38" t="n">
        <v>0</v>
      </c>
      <c r="J27" s="38" t="n">
        <v>0</v>
      </c>
      <c r="K27" s="38" t="n">
        <f aca="false">(G27+J27)*1.404%</f>
        <v>0</v>
      </c>
      <c r="L27" s="43" t="n">
        <f aca="false">E27+K27</f>
        <v>0</v>
      </c>
      <c r="M27" s="147" t="n">
        <f aca="false">F27+C27</f>
        <v>0</v>
      </c>
      <c r="N27" s="148" t="n">
        <f aca="false">D27+G27+I27+J27</f>
        <v>0</v>
      </c>
    </row>
    <row r="28" customFormat="false" ht="21.05" hidden="false" customHeight="true" outlineLevel="0" collapsed="false">
      <c r="A28" s="35" t="n">
        <v>21</v>
      </c>
      <c r="B28" s="36" t="s">
        <v>45</v>
      </c>
      <c r="C28" s="150"/>
      <c r="D28" s="151"/>
      <c r="E28" s="38" t="n">
        <f aca="false">D28*0.5%</f>
        <v>0</v>
      </c>
      <c r="F28" s="37"/>
      <c r="G28" s="38"/>
      <c r="H28" s="146" t="n">
        <v>0</v>
      </c>
      <c r="I28" s="38" t="n">
        <v>0</v>
      </c>
      <c r="J28" s="38" t="n">
        <v>0</v>
      </c>
      <c r="K28" s="38" t="n">
        <f aca="false">(G28+J28)*1.404%</f>
        <v>0</v>
      </c>
      <c r="L28" s="43" t="n">
        <f aca="false">E28+K28</f>
        <v>0</v>
      </c>
      <c r="M28" s="147" t="n">
        <f aca="false">F28+C28</f>
        <v>0</v>
      </c>
      <c r="N28" s="148" t="n">
        <f aca="false">D28+G28+I28+J28</f>
        <v>0</v>
      </c>
    </row>
    <row r="29" customFormat="false" ht="21.05" hidden="false" customHeight="true" outlineLevel="0" collapsed="false">
      <c r="A29" s="35" t="n">
        <v>22</v>
      </c>
      <c r="B29" s="36" t="s">
        <v>46</v>
      </c>
      <c r="C29" s="150"/>
      <c r="D29" s="151"/>
      <c r="E29" s="38" t="n">
        <f aca="false">D29*0.5%</f>
        <v>0</v>
      </c>
      <c r="F29" s="37"/>
      <c r="G29" s="38"/>
      <c r="H29" s="146" t="n">
        <v>0</v>
      </c>
      <c r="I29" s="38" t="n">
        <v>0</v>
      </c>
      <c r="J29" s="38" t="n">
        <v>0</v>
      </c>
      <c r="K29" s="38" t="n">
        <f aca="false">(G29+J29)*1.404%</f>
        <v>0</v>
      </c>
      <c r="L29" s="43" t="n">
        <f aca="false">E29+K29</f>
        <v>0</v>
      </c>
      <c r="M29" s="147" t="n">
        <f aca="false">F29+C29</f>
        <v>0</v>
      </c>
      <c r="N29" s="148" t="n">
        <f aca="false">D29+G29+I29+J29</f>
        <v>0</v>
      </c>
    </row>
    <row r="30" customFormat="false" ht="21.05" hidden="false" customHeight="true" outlineLevel="0" collapsed="false">
      <c r="A30" s="35" t="n">
        <v>23</v>
      </c>
      <c r="B30" s="36" t="s">
        <v>47</v>
      </c>
      <c r="C30" s="150"/>
      <c r="D30" s="151"/>
      <c r="E30" s="38" t="n">
        <f aca="false">D30*0.5%</f>
        <v>0</v>
      </c>
      <c r="F30" s="37"/>
      <c r="G30" s="38"/>
      <c r="H30" s="146" t="n">
        <v>0</v>
      </c>
      <c r="I30" s="38" t="n">
        <v>0</v>
      </c>
      <c r="J30" s="38" t="n">
        <v>0</v>
      </c>
      <c r="K30" s="38" t="n">
        <f aca="false">(G30+J30)*1.404%</f>
        <v>0</v>
      </c>
      <c r="L30" s="43" t="n">
        <f aca="false">E30+K30</f>
        <v>0</v>
      </c>
      <c r="M30" s="147" t="n">
        <f aca="false">F30+C30</f>
        <v>0</v>
      </c>
      <c r="N30" s="148" t="n">
        <f aca="false">D30+G30+I30+J30</f>
        <v>0</v>
      </c>
    </row>
    <row r="31" s="46" customFormat="true" ht="18.8" hidden="false" customHeight="true" outlineLevel="0" collapsed="false">
      <c r="A31" s="35" t="n">
        <v>24</v>
      </c>
      <c r="B31" s="36" t="s">
        <v>48</v>
      </c>
      <c r="C31" s="150"/>
      <c r="D31" s="152"/>
      <c r="E31" s="38" t="n">
        <f aca="false">D31*0.5%</f>
        <v>0</v>
      </c>
      <c r="F31" s="37"/>
      <c r="G31" s="38"/>
      <c r="H31" s="146" t="n">
        <v>0</v>
      </c>
      <c r="I31" s="38" t="n">
        <v>0</v>
      </c>
      <c r="J31" s="38" t="n">
        <v>0</v>
      </c>
      <c r="K31" s="38" t="n">
        <f aca="false">(G31+J31)*1.404%</f>
        <v>0</v>
      </c>
      <c r="L31" s="43" t="n">
        <f aca="false">E31+K31</f>
        <v>0</v>
      </c>
      <c r="M31" s="147" t="n">
        <f aca="false">F31+C31</f>
        <v>0</v>
      </c>
      <c r="N31" s="148" t="n">
        <f aca="false">D31+G31+I31+J31</f>
        <v>0</v>
      </c>
    </row>
    <row r="32" customFormat="false" ht="21.05" hidden="false" customHeight="true" outlineLevel="0" collapsed="false">
      <c r="A32" s="35" t="n">
        <v>25</v>
      </c>
      <c r="B32" s="36" t="s">
        <v>49</v>
      </c>
      <c r="C32" s="150"/>
      <c r="D32" s="152"/>
      <c r="E32" s="38" t="n">
        <f aca="false">D32*0.5%</f>
        <v>0</v>
      </c>
      <c r="F32" s="37"/>
      <c r="G32" s="59"/>
      <c r="H32" s="146" t="n">
        <v>0</v>
      </c>
      <c r="I32" s="38" t="n">
        <v>0</v>
      </c>
      <c r="J32" s="38" t="n">
        <v>0</v>
      </c>
      <c r="K32" s="38" t="n">
        <f aca="false">(G32+J32)*1.404%</f>
        <v>0</v>
      </c>
      <c r="L32" s="43" t="n">
        <f aca="false">E32+K32</f>
        <v>0</v>
      </c>
      <c r="M32" s="147" t="n">
        <f aca="false">F32+C32</f>
        <v>0</v>
      </c>
      <c r="N32" s="148" t="n">
        <f aca="false">D32+G32+I32+J32</f>
        <v>0</v>
      </c>
    </row>
    <row r="33" s="1" customFormat="true" ht="21.05" hidden="false" customHeight="true" outlineLevel="0" collapsed="false">
      <c r="A33" s="35" t="n">
        <v>26</v>
      </c>
      <c r="B33" s="36" t="s">
        <v>50</v>
      </c>
      <c r="C33" s="150"/>
      <c r="D33" s="152"/>
      <c r="E33" s="38" t="n">
        <f aca="false">D33*0.5%</f>
        <v>0</v>
      </c>
      <c r="F33" s="37"/>
      <c r="G33" s="38"/>
      <c r="H33" s="146" t="n">
        <v>0</v>
      </c>
      <c r="I33" s="38" t="n">
        <v>0</v>
      </c>
      <c r="J33" s="38" t="n">
        <v>0</v>
      </c>
      <c r="K33" s="38" t="n">
        <f aca="false">(G33+J33)*1.404%</f>
        <v>0</v>
      </c>
      <c r="L33" s="43" t="n">
        <f aca="false">E33+K33</f>
        <v>0</v>
      </c>
      <c r="M33" s="147" t="n">
        <f aca="false">F33+C33</f>
        <v>0</v>
      </c>
      <c r="N33" s="148" t="n">
        <f aca="false">D33+G33+I33+J33</f>
        <v>0</v>
      </c>
    </row>
    <row r="34" customFormat="false" ht="20.25" hidden="false" customHeight="true" outlineLevel="0" collapsed="false">
      <c r="A34" s="35" t="n">
        <v>27</v>
      </c>
      <c r="B34" s="36" t="s">
        <v>51</v>
      </c>
      <c r="C34" s="150"/>
      <c r="D34" s="152"/>
      <c r="E34" s="38" t="n">
        <f aca="false">D34*0.5%</f>
        <v>0</v>
      </c>
      <c r="F34" s="37"/>
      <c r="G34" s="59"/>
      <c r="H34" s="146" t="n">
        <v>0</v>
      </c>
      <c r="I34" s="58" t="n">
        <v>0</v>
      </c>
      <c r="J34" s="58" t="n">
        <v>0</v>
      </c>
      <c r="K34" s="38" t="n">
        <f aca="false">(G34+J34)*1.404%</f>
        <v>0</v>
      </c>
      <c r="L34" s="43" t="n">
        <f aca="false">E34+K34</f>
        <v>0</v>
      </c>
      <c r="M34" s="147" t="n">
        <f aca="false">F34+C34</f>
        <v>0</v>
      </c>
      <c r="N34" s="148" t="n">
        <f aca="false">D34+G34+I34+J34</f>
        <v>0</v>
      </c>
    </row>
    <row r="35" customFormat="false" ht="21.05" hidden="false" customHeight="true" outlineLevel="0" collapsed="false">
      <c r="A35" s="35" t="n">
        <v>28</v>
      </c>
      <c r="B35" s="36" t="s">
        <v>52</v>
      </c>
      <c r="C35" s="150"/>
      <c r="D35" s="151"/>
      <c r="E35" s="38" t="n">
        <f aca="false">D35*0.5%</f>
        <v>0</v>
      </c>
      <c r="F35" s="37"/>
      <c r="G35" s="38"/>
      <c r="H35" s="146" t="n">
        <v>0</v>
      </c>
      <c r="I35" s="38" t="n">
        <v>0</v>
      </c>
      <c r="J35" s="38" t="n">
        <v>0</v>
      </c>
      <c r="K35" s="38" t="n">
        <f aca="false">(G35+J35)*1.404%</f>
        <v>0</v>
      </c>
      <c r="L35" s="43" t="n">
        <f aca="false">E35+K35</f>
        <v>0</v>
      </c>
      <c r="M35" s="147" t="n">
        <f aca="false">F35+C35</f>
        <v>0</v>
      </c>
      <c r="N35" s="148" t="n">
        <f aca="false">D35+G35+I35+J35</f>
        <v>0</v>
      </c>
    </row>
    <row r="36" customFormat="false" ht="21.05" hidden="false" customHeight="true" outlineLevel="0" collapsed="false">
      <c r="A36" s="35" t="n">
        <v>29</v>
      </c>
      <c r="B36" s="36" t="s">
        <v>53</v>
      </c>
      <c r="C36" s="150"/>
      <c r="D36" s="151"/>
      <c r="E36" s="38" t="n">
        <f aca="false">D36*0.5%</f>
        <v>0</v>
      </c>
      <c r="F36" s="37"/>
      <c r="G36" s="38"/>
      <c r="H36" s="146" t="n">
        <v>0</v>
      </c>
      <c r="I36" s="38" t="n">
        <v>0</v>
      </c>
      <c r="J36" s="38" t="n">
        <v>0</v>
      </c>
      <c r="K36" s="38" t="n">
        <f aca="false">(G36+J36)*1.404%</f>
        <v>0</v>
      </c>
      <c r="L36" s="43" t="n">
        <f aca="false">E36+K36</f>
        <v>0</v>
      </c>
      <c r="M36" s="147" t="n">
        <f aca="false">F36+C36</f>
        <v>0</v>
      </c>
      <c r="N36" s="148" t="n">
        <f aca="false">D36+G36+I36+J36</f>
        <v>0</v>
      </c>
    </row>
    <row r="37" customFormat="false" ht="21.05" hidden="false" customHeight="true" outlineLevel="0" collapsed="false">
      <c r="A37" s="35" t="n">
        <v>30</v>
      </c>
      <c r="B37" s="36" t="s">
        <v>54</v>
      </c>
      <c r="C37" s="150"/>
      <c r="D37" s="151"/>
      <c r="E37" s="38" t="n">
        <f aca="false">D37*0.5%</f>
        <v>0</v>
      </c>
      <c r="F37" s="37"/>
      <c r="G37" s="38"/>
      <c r="H37" s="146" t="n">
        <v>0</v>
      </c>
      <c r="I37" s="38" t="n">
        <v>0</v>
      </c>
      <c r="J37" s="38" t="n">
        <v>0</v>
      </c>
      <c r="K37" s="38" t="n">
        <f aca="false">(G37+J37)*1.404%</f>
        <v>0</v>
      </c>
      <c r="L37" s="43" t="n">
        <f aca="false">E37+K37</f>
        <v>0</v>
      </c>
      <c r="M37" s="147" t="n">
        <f aca="false">F37+C37</f>
        <v>0</v>
      </c>
      <c r="N37" s="148" t="n">
        <f aca="false">D37+G37+I37+J37</f>
        <v>0</v>
      </c>
    </row>
    <row r="38" customFormat="false" ht="21.05" hidden="false" customHeight="true" outlineLevel="0" collapsed="false">
      <c r="A38" s="35" t="n">
        <v>31</v>
      </c>
      <c r="B38" s="36" t="s">
        <v>55</v>
      </c>
      <c r="C38" s="150"/>
      <c r="D38" s="151"/>
      <c r="E38" s="38" t="n">
        <f aca="false">D38*0.5%</f>
        <v>0</v>
      </c>
      <c r="F38" s="37"/>
      <c r="G38" s="38"/>
      <c r="H38" s="146" t="n">
        <v>0</v>
      </c>
      <c r="I38" s="38" t="n">
        <v>0</v>
      </c>
      <c r="J38" s="38" t="n">
        <v>0</v>
      </c>
      <c r="K38" s="38" t="n">
        <f aca="false">(G38+J38)*1.404%</f>
        <v>0</v>
      </c>
      <c r="L38" s="43" t="n">
        <f aca="false">E38+K38</f>
        <v>0</v>
      </c>
      <c r="M38" s="147" t="n">
        <f aca="false">F38+C38</f>
        <v>0</v>
      </c>
      <c r="N38" s="148" t="n">
        <f aca="false">D38+G38+I38+J38</f>
        <v>0</v>
      </c>
    </row>
    <row r="39" customFormat="false" ht="21.05" hidden="false" customHeight="true" outlineLevel="0" collapsed="false">
      <c r="A39" s="35" t="n">
        <v>32</v>
      </c>
      <c r="B39" s="36" t="s">
        <v>56</v>
      </c>
      <c r="C39" s="150"/>
      <c r="D39" s="151"/>
      <c r="E39" s="38" t="n">
        <f aca="false">D39*0.5%</f>
        <v>0</v>
      </c>
      <c r="F39" s="37"/>
      <c r="G39" s="38"/>
      <c r="H39" s="146" t="n">
        <v>0</v>
      </c>
      <c r="I39" s="38" t="n">
        <v>0</v>
      </c>
      <c r="J39" s="38" t="n">
        <v>0</v>
      </c>
      <c r="K39" s="38" t="n">
        <f aca="false">(G39+J39)*1.404%</f>
        <v>0</v>
      </c>
      <c r="L39" s="43" t="n">
        <f aca="false">E39+K39</f>
        <v>0</v>
      </c>
      <c r="M39" s="147" t="n">
        <f aca="false">F39+C39</f>
        <v>0</v>
      </c>
      <c r="N39" s="148" t="n">
        <f aca="false">D39+G39+I39+J39</f>
        <v>0</v>
      </c>
    </row>
    <row r="40" customFormat="false" ht="21.05" hidden="false" customHeight="true" outlineLevel="0" collapsed="false">
      <c r="A40" s="35" t="n">
        <v>33</v>
      </c>
      <c r="B40" s="36" t="s">
        <v>57</v>
      </c>
      <c r="C40" s="150"/>
      <c r="D40" s="151"/>
      <c r="E40" s="38" t="n">
        <f aca="false">D40*0.5%</f>
        <v>0</v>
      </c>
      <c r="F40" s="37"/>
      <c r="G40" s="38"/>
      <c r="H40" s="146" t="n">
        <v>0</v>
      </c>
      <c r="I40" s="38" t="n">
        <v>0</v>
      </c>
      <c r="J40" s="38" t="n">
        <v>0</v>
      </c>
      <c r="K40" s="38" t="n">
        <f aca="false">(G40+J40)*1.404%</f>
        <v>0</v>
      </c>
      <c r="L40" s="43" t="n">
        <f aca="false">E40+K40</f>
        <v>0</v>
      </c>
      <c r="M40" s="147" t="n">
        <f aca="false">F40+C40</f>
        <v>0</v>
      </c>
      <c r="N40" s="148" t="n">
        <f aca="false">D40+G40+I40+J40</f>
        <v>0</v>
      </c>
    </row>
    <row r="41" customFormat="false" ht="21.05" hidden="false" customHeight="true" outlineLevel="0" collapsed="false">
      <c r="A41" s="35" t="n">
        <v>34</v>
      </c>
      <c r="B41" s="36" t="s">
        <v>58</v>
      </c>
      <c r="C41" s="150"/>
      <c r="D41" s="151"/>
      <c r="E41" s="38" t="n">
        <f aca="false">D41*0.5%</f>
        <v>0</v>
      </c>
      <c r="F41" s="37"/>
      <c r="G41" s="38"/>
      <c r="H41" s="146" t="n">
        <v>0</v>
      </c>
      <c r="I41" s="38" t="n">
        <v>0</v>
      </c>
      <c r="J41" s="38" t="n">
        <v>0</v>
      </c>
      <c r="K41" s="38" t="n">
        <f aca="false">(G41+J41)*1.404%</f>
        <v>0</v>
      </c>
      <c r="L41" s="43" t="n">
        <f aca="false">E41+K41</f>
        <v>0</v>
      </c>
      <c r="M41" s="147" t="n">
        <f aca="false">F41+C41</f>
        <v>0</v>
      </c>
      <c r="N41" s="148" t="n">
        <f aca="false">D41+G41+I41+J41</f>
        <v>0</v>
      </c>
    </row>
    <row r="42" s="1" customFormat="true" ht="18.8" hidden="false" customHeight="true" outlineLevel="0" collapsed="false">
      <c r="A42" s="35" t="n">
        <v>35</v>
      </c>
      <c r="B42" s="36" t="s">
        <v>59</v>
      </c>
      <c r="C42" s="150"/>
      <c r="D42" s="151"/>
      <c r="E42" s="38" t="n">
        <f aca="false">D42*0.5%</f>
        <v>0</v>
      </c>
      <c r="F42" s="47"/>
      <c r="G42" s="48"/>
      <c r="H42" s="146" t="n">
        <v>0</v>
      </c>
      <c r="I42" s="38" t="n">
        <v>0</v>
      </c>
      <c r="J42" s="38" t="n">
        <v>0</v>
      </c>
      <c r="K42" s="38" t="n">
        <f aca="false">(G42+J42)*1.404%</f>
        <v>0</v>
      </c>
      <c r="L42" s="43" t="n">
        <f aca="false">E42+K42</f>
        <v>0</v>
      </c>
      <c r="M42" s="147" t="n">
        <f aca="false">F42+C42</f>
        <v>0</v>
      </c>
      <c r="N42" s="148" t="n">
        <f aca="false">D42+G42+I42+J42</f>
        <v>0</v>
      </c>
    </row>
    <row r="43" s="46" customFormat="true" ht="20.25" hidden="false" customHeight="true" outlineLevel="0" collapsed="false">
      <c r="A43" s="35" t="n">
        <v>36</v>
      </c>
      <c r="B43" s="36" t="s">
        <v>60</v>
      </c>
      <c r="C43" s="150"/>
      <c r="D43" s="152"/>
      <c r="E43" s="38" t="n">
        <f aca="false">D43*0.5%</f>
        <v>0</v>
      </c>
      <c r="F43" s="37"/>
      <c r="G43" s="38"/>
      <c r="H43" s="146" t="n">
        <v>0</v>
      </c>
      <c r="I43" s="38" t="n">
        <v>0</v>
      </c>
      <c r="J43" s="38" t="n">
        <v>0</v>
      </c>
      <c r="K43" s="38" t="n">
        <f aca="false">(G43+J43)*1.404%</f>
        <v>0</v>
      </c>
      <c r="L43" s="43" t="n">
        <f aca="false">E43+K43</f>
        <v>0</v>
      </c>
      <c r="M43" s="147" t="n">
        <f aca="false">F43+C43</f>
        <v>0</v>
      </c>
      <c r="N43" s="148" t="n">
        <f aca="false">D43+G43+I43+J43</f>
        <v>0</v>
      </c>
    </row>
    <row r="44" s="46" customFormat="true" ht="21.05" hidden="false" customHeight="true" outlineLevel="0" collapsed="false">
      <c r="A44" s="35" t="n">
        <v>37</v>
      </c>
      <c r="B44" s="36" t="s">
        <v>61</v>
      </c>
      <c r="C44" s="150"/>
      <c r="D44" s="152"/>
      <c r="E44" s="38" t="n">
        <f aca="false">D44*0.5%</f>
        <v>0</v>
      </c>
      <c r="F44" s="37"/>
      <c r="G44" s="38"/>
      <c r="H44" s="146" t="n">
        <v>0</v>
      </c>
      <c r="I44" s="38" t="n">
        <v>0</v>
      </c>
      <c r="J44" s="38" t="n">
        <v>0</v>
      </c>
      <c r="K44" s="38" t="n">
        <f aca="false">(G44+J44)*1.404%</f>
        <v>0</v>
      </c>
      <c r="L44" s="43" t="n">
        <f aca="false">E44+K44</f>
        <v>0</v>
      </c>
      <c r="M44" s="147" t="n">
        <f aca="false">F44+C44</f>
        <v>0</v>
      </c>
      <c r="N44" s="148" t="n">
        <f aca="false">D44+G44+I44+J44</f>
        <v>0</v>
      </c>
    </row>
    <row r="45" customFormat="false" ht="21.05" hidden="false" customHeight="true" outlineLevel="0" collapsed="false">
      <c r="A45" s="35" t="n">
        <v>38</v>
      </c>
      <c r="B45" s="36" t="s">
        <v>62</v>
      </c>
      <c r="C45" s="150"/>
      <c r="D45" s="151"/>
      <c r="E45" s="38" t="n">
        <f aca="false">D45*0.5%</f>
        <v>0</v>
      </c>
      <c r="F45" s="37"/>
      <c r="G45" s="38"/>
      <c r="H45" s="146" t="n">
        <v>0</v>
      </c>
      <c r="I45" s="38" t="n">
        <v>0</v>
      </c>
      <c r="J45" s="38" t="n">
        <v>0</v>
      </c>
      <c r="K45" s="38" t="n">
        <f aca="false">(G45+J45)*1.404%</f>
        <v>0</v>
      </c>
      <c r="L45" s="43" t="n">
        <f aca="false">E45+K45</f>
        <v>0</v>
      </c>
      <c r="M45" s="147" t="n">
        <f aca="false">F45+C45</f>
        <v>0</v>
      </c>
      <c r="N45" s="148" t="n">
        <f aca="false">D45+G45+I45+J45</f>
        <v>0</v>
      </c>
    </row>
    <row r="46" s="46" customFormat="true" ht="21.05" hidden="false" customHeight="true" outlineLevel="0" collapsed="false">
      <c r="A46" s="35" t="n">
        <v>39</v>
      </c>
      <c r="B46" s="36" t="s">
        <v>63</v>
      </c>
      <c r="C46" s="150"/>
      <c r="D46" s="152"/>
      <c r="E46" s="38" t="n">
        <f aca="false">D46*0.5%</f>
        <v>0</v>
      </c>
      <c r="F46" s="62"/>
      <c r="G46" s="38"/>
      <c r="H46" s="146" t="n">
        <v>0</v>
      </c>
      <c r="I46" s="38" t="n">
        <v>0</v>
      </c>
      <c r="J46" s="38" t="n">
        <v>0</v>
      </c>
      <c r="K46" s="38" t="n">
        <f aca="false">(G46+J46)*1.404%</f>
        <v>0</v>
      </c>
      <c r="L46" s="43" t="n">
        <f aca="false">E46+K46</f>
        <v>0</v>
      </c>
      <c r="M46" s="147" t="n">
        <f aca="false">F46+C46</f>
        <v>0</v>
      </c>
      <c r="N46" s="148" t="n">
        <f aca="false">D46+G46+I46+J46</f>
        <v>0</v>
      </c>
    </row>
    <row r="47" customFormat="false" ht="21.05" hidden="false" customHeight="true" outlineLevel="0" collapsed="false">
      <c r="A47" s="35" t="n">
        <v>40</v>
      </c>
      <c r="B47" s="36" t="s">
        <v>64</v>
      </c>
      <c r="C47" s="150"/>
      <c r="D47" s="153"/>
      <c r="E47" s="38" t="n">
        <f aca="false">D47*0.5%</f>
        <v>0</v>
      </c>
      <c r="F47" s="47"/>
      <c r="G47" s="151"/>
      <c r="H47" s="154" t="n">
        <v>0</v>
      </c>
      <c r="I47" s="104" t="n">
        <v>0</v>
      </c>
      <c r="J47" s="104" t="n">
        <v>0</v>
      </c>
      <c r="K47" s="38" t="n">
        <f aca="false">(G47+J47)*1.404%</f>
        <v>0</v>
      </c>
      <c r="L47" s="43" t="n">
        <f aca="false">E47+K47</f>
        <v>0</v>
      </c>
      <c r="M47" s="147" t="n">
        <f aca="false">F47+C47</f>
        <v>0</v>
      </c>
      <c r="N47" s="148" t="n">
        <f aca="false">D47+G47+I47+J47</f>
        <v>0</v>
      </c>
    </row>
    <row r="48" customFormat="false" ht="21.05" hidden="false" customHeight="true" outlineLevel="0" collapsed="false">
      <c r="A48" s="35" t="n">
        <v>41</v>
      </c>
      <c r="B48" s="36" t="s">
        <v>65</v>
      </c>
      <c r="C48" s="150"/>
      <c r="D48" s="151"/>
      <c r="E48" s="38" t="n">
        <f aca="false">D48*0.5%</f>
        <v>0</v>
      </c>
      <c r="F48" s="37"/>
      <c r="G48" s="38"/>
      <c r="H48" s="146" t="n">
        <v>0</v>
      </c>
      <c r="I48" s="38" t="n">
        <v>0</v>
      </c>
      <c r="J48" s="38" t="n">
        <v>0</v>
      </c>
      <c r="K48" s="38" t="n">
        <f aca="false">(G48+J48)*1.404%</f>
        <v>0</v>
      </c>
      <c r="L48" s="43" t="n">
        <f aca="false">E48+K48</f>
        <v>0</v>
      </c>
      <c r="M48" s="147" t="n">
        <f aca="false">F48+C48</f>
        <v>0</v>
      </c>
      <c r="N48" s="148" t="n">
        <f aca="false">D48+G48+I48+J48</f>
        <v>0</v>
      </c>
    </row>
    <row r="49" customFormat="false" ht="21.05" hidden="false" customHeight="true" outlineLevel="0" collapsed="false">
      <c r="A49" s="35" t="n">
        <v>42</v>
      </c>
      <c r="B49" s="36" t="s">
        <v>66</v>
      </c>
      <c r="C49" s="150"/>
      <c r="D49" s="151"/>
      <c r="E49" s="38" t="n">
        <f aca="false">D49*0.5%</f>
        <v>0</v>
      </c>
      <c r="F49" s="37"/>
      <c r="G49" s="38"/>
      <c r="H49" s="146" t="n">
        <v>0</v>
      </c>
      <c r="I49" s="38" t="n">
        <v>0</v>
      </c>
      <c r="J49" s="38" t="n">
        <v>0</v>
      </c>
      <c r="K49" s="38" t="n">
        <f aca="false">(G49+J49)*1.404%</f>
        <v>0</v>
      </c>
      <c r="L49" s="43" t="n">
        <f aca="false">E49+K49</f>
        <v>0</v>
      </c>
      <c r="M49" s="147" t="n">
        <f aca="false">F49+C49</f>
        <v>0</v>
      </c>
      <c r="N49" s="148" t="n">
        <f aca="false">D49+G49+I49+J49</f>
        <v>0</v>
      </c>
    </row>
    <row r="50" customFormat="false" ht="18" hidden="false" customHeight="true" outlineLevel="0" collapsed="false">
      <c r="A50" s="35" t="n">
        <v>44</v>
      </c>
      <c r="B50" s="36" t="s">
        <v>67</v>
      </c>
      <c r="C50" s="150"/>
      <c r="D50" s="151"/>
      <c r="E50" s="38" t="n">
        <f aca="false">D50*0.5%</f>
        <v>0</v>
      </c>
      <c r="F50" s="37"/>
      <c r="G50" s="38"/>
      <c r="H50" s="146" t="n">
        <v>0</v>
      </c>
      <c r="I50" s="38" t="n">
        <v>0</v>
      </c>
      <c r="J50" s="38" t="n">
        <v>0</v>
      </c>
      <c r="K50" s="38" t="n">
        <f aca="false">(G50+J50)*1.404%</f>
        <v>0</v>
      </c>
      <c r="L50" s="43" t="n">
        <f aca="false">E50+K50</f>
        <v>0</v>
      </c>
      <c r="M50" s="147" t="n">
        <f aca="false">F50+C50</f>
        <v>0</v>
      </c>
      <c r="N50" s="148" t="n">
        <f aca="false">D50+G50+I50+J50</f>
        <v>0</v>
      </c>
      <c r="P50" s="80"/>
    </row>
    <row r="51" customFormat="false" ht="18" hidden="false" customHeight="true" outlineLevel="0" collapsed="false">
      <c r="A51" s="35" t="n">
        <v>45</v>
      </c>
      <c r="B51" s="36" t="s">
        <v>68</v>
      </c>
      <c r="C51" s="150"/>
      <c r="D51" s="151"/>
      <c r="E51" s="38" t="n">
        <f aca="false">D51*0.5%</f>
        <v>0</v>
      </c>
      <c r="F51" s="37"/>
      <c r="G51" s="151"/>
      <c r="H51" s="146" t="n">
        <v>0</v>
      </c>
      <c r="I51" s="38" t="n">
        <v>0</v>
      </c>
      <c r="J51" s="38" t="n">
        <v>0</v>
      </c>
      <c r="K51" s="38" t="n">
        <f aca="false">(G51+J51)*1.404%</f>
        <v>0</v>
      </c>
      <c r="L51" s="43" t="n">
        <f aca="false">E51+K51</f>
        <v>0</v>
      </c>
      <c r="M51" s="147" t="n">
        <f aca="false">F51+C51</f>
        <v>0</v>
      </c>
      <c r="N51" s="148" t="n">
        <f aca="false">D51+G51+I51+J51</f>
        <v>0</v>
      </c>
    </row>
    <row r="52" customFormat="false" ht="18" hidden="false" customHeight="true" outlineLevel="0" collapsed="false">
      <c r="A52" s="35" t="n">
        <v>46</v>
      </c>
      <c r="B52" s="36" t="s">
        <v>69</v>
      </c>
      <c r="C52" s="149"/>
      <c r="D52" s="155"/>
      <c r="E52" s="38" t="n">
        <f aca="false">D52*0.5%</f>
        <v>0</v>
      </c>
      <c r="F52" s="37"/>
      <c r="G52" s="38"/>
      <c r="H52" s="146" t="n">
        <v>0</v>
      </c>
      <c r="I52" s="38" t="n">
        <v>0</v>
      </c>
      <c r="J52" s="38" t="n">
        <v>0</v>
      </c>
      <c r="K52" s="38" t="n">
        <f aca="false">(G52+J52)*1.404%</f>
        <v>0</v>
      </c>
      <c r="L52" s="43" t="n">
        <f aca="false">E52+K52</f>
        <v>0</v>
      </c>
      <c r="M52" s="147" t="n">
        <f aca="false">F52+C52</f>
        <v>0</v>
      </c>
      <c r="N52" s="148" t="n">
        <f aca="false">D52+G52+I52+J52</f>
        <v>0</v>
      </c>
    </row>
    <row r="53" customFormat="false" ht="18" hidden="false" customHeight="true" outlineLevel="0" collapsed="false">
      <c r="A53" s="35" t="n">
        <v>47</v>
      </c>
      <c r="B53" s="36" t="s">
        <v>70</v>
      </c>
      <c r="C53" s="150"/>
      <c r="D53" s="151"/>
      <c r="E53" s="38" t="n">
        <f aca="false">D53*0.5%</f>
        <v>0</v>
      </c>
      <c r="F53" s="37"/>
      <c r="G53" s="48"/>
      <c r="H53" s="146" t="n">
        <v>0</v>
      </c>
      <c r="I53" s="38" t="n">
        <v>0</v>
      </c>
      <c r="J53" s="38" t="n">
        <v>0</v>
      </c>
      <c r="K53" s="38" t="n">
        <f aca="false">(G53+J53)*1.17%</f>
        <v>0</v>
      </c>
      <c r="L53" s="43" t="n">
        <f aca="false">E53+K53</f>
        <v>0</v>
      </c>
      <c r="M53" s="147" t="n">
        <f aca="false">F53+C53</f>
        <v>0</v>
      </c>
      <c r="N53" s="148" t="n">
        <f aca="false">D53+G53+I53+J53</f>
        <v>0</v>
      </c>
    </row>
    <row r="54" customFormat="false" ht="18" hidden="false" customHeight="true" outlineLevel="0" collapsed="false">
      <c r="A54" s="35" t="n">
        <v>48</v>
      </c>
      <c r="B54" s="36" t="s">
        <v>71</v>
      </c>
      <c r="C54" s="150"/>
      <c r="D54" s="151"/>
      <c r="E54" s="38" t="n">
        <f aca="false">D54*0.5%</f>
        <v>0</v>
      </c>
      <c r="F54" s="37"/>
      <c r="G54" s="38"/>
      <c r="H54" s="146" t="n">
        <v>0</v>
      </c>
      <c r="I54" s="38" t="n">
        <v>0</v>
      </c>
      <c r="J54" s="38" t="n">
        <v>0</v>
      </c>
      <c r="K54" s="38" t="n">
        <f aca="false">(G54+J54)*1.404%</f>
        <v>0</v>
      </c>
      <c r="L54" s="43" t="n">
        <f aca="false">E54+K54</f>
        <v>0</v>
      </c>
      <c r="M54" s="147" t="n">
        <f aca="false">F54+C54</f>
        <v>0</v>
      </c>
      <c r="N54" s="148" t="n">
        <f aca="false">D54+G54+I54+J54</f>
        <v>0</v>
      </c>
    </row>
    <row r="55" customFormat="false" ht="18" hidden="false" customHeight="true" outlineLevel="0" collapsed="false">
      <c r="A55" s="35" t="n">
        <v>49</v>
      </c>
      <c r="B55" s="36" t="s">
        <v>72</v>
      </c>
      <c r="C55" s="150"/>
      <c r="D55" s="152"/>
      <c r="E55" s="38" t="n">
        <f aca="false">D55*0.5%</f>
        <v>0</v>
      </c>
      <c r="F55" s="37"/>
      <c r="G55" s="38"/>
      <c r="H55" s="146" t="n">
        <v>0</v>
      </c>
      <c r="I55" s="38" t="n">
        <v>0</v>
      </c>
      <c r="J55" s="38" t="n">
        <v>0</v>
      </c>
      <c r="K55" s="38" t="n">
        <f aca="false">(G55+J55)*1.404%</f>
        <v>0</v>
      </c>
      <c r="L55" s="43" t="n">
        <f aca="false">E55+K55</f>
        <v>0</v>
      </c>
      <c r="M55" s="147" t="n">
        <f aca="false">F55+C55</f>
        <v>0</v>
      </c>
      <c r="N55" s="148" t="n">
        <f aca="false">D55+G55+I55+J55</f>
        <v>0</v>
      </c>
    </row>
    <row r="56" customFormat="false" ht="21.05" hidden="false" customHeight="true" outlineLevel="0" collapsed="false">
      <c r="A56" s="35" t="n">
        <v>50</v>
      </c>
      <c r="B56" s="36" t="s">
        <v>73</v>
      </c>
      <c r="C56" s="150"/>
      <c r="D56" s="152"/>
      <c r="E56" s="38" t="n">
        <f aca="false">D56*0.5%</f>
        <v>0</v>
      </c>
      <c r="F56" s="47"/>
      <c r="G56" s="59"/>
      <c r="H56" s="146" t="n">
        <v>0</v>
      </c>
      <c r="I56" s="38" t="n">
        <v>0</v>
      </c>
      <c r="J56" s="38" t="n">
        <v>0</v>
      </c>
      <c r="K56" s="38" t="n">
        <f aca="false">(G56+J56)*1.404%</f>
        <v>0</v>
      </c>
      <c r="L56" s="43" t="n">
        <f aca="false">E56+K56</f>
        <v>0</v>
      </c>
      <c r="M56" s="147" t="n">
        <f aca="false">F56+C56</f>
        <v>0</v>
      </c>
      <c r="N56" s="148" t="n">
        <f aca="false">D56+G56+I56+J56</f>
        <v>0</v>
      </c>
    </row>
    <row r="57" customFormat="false" ht="18" hidden="false" customHeight="true" outlineLevel="0" collapsed="false">
      <c r="A57" s="35" t="n">
        <v>51</v>
      </c>
      <c r="B57" s="36" t="s">
        <v>74</v>
      </c>
      <c r="C57" s="150"/>
      <c r="D57" s="151"/>
      <c r="E57" s="38" t="n">
        <f aca="false">D57*0.5%</f>
        <v>0</v>
      </c>
      <c r="F57" s="37"/>
      <c r="G57" s="38"/>
      <c r="H57" s="146" t="n">
        <v>0</v>
      </c>
      <c r="I57" s="38" t="n">
        <v>0</v>
      </c>
      <c r="J57" s="38" t="n">
        <v>0</v>
      </c>
      <c r="K57" s="38" t="n">
        <f aca="false">(G57+J57)*1.404%</f>
        <v>0</v>
      </c>
      <c r="L57" s="43" t="n">
        <f aca="false">E57+K57</f>
        <v>0</v>
      </c>
      <c r="M57" s="147" t="n">
        <f aca="false">F57+C57</f>
        <v>0</v>
      </c>
      <c r="N57" s="148" t="n">
        <f aca="false">D57+G57+I57+J57</f>
        <v>0</v>
      </c>
    </row>
    <row r="58" customFormat="false" ht="18" hidden="false" customHeight="true" outlineLevel="0" collapsed="false">
      <c r="A58" s="35" t="n">
        <v>52</v>
      </c>
      <c r="B58" s="36" t="s">
        <v>75</v>
      </c>
      <c r="C58" s="150"/>
      <c r="D58" s="151"/>
      <c r="E58" s="38" t="n">
        <f aca="false">D58*0.5%</f>
        <v>0</v>
      </c>
      <c r="F58" s="37"/>
      <c r="G58" s="38"/>
      <c r="H58" s="146" t="n">
        <v>0</v>
      </c>
      <c r="I58" s="38" t="n">
        <v>0</v>
      </c>
      <c r="J58" s="38" t="n">
        <v>0</v>
      </c>
      <c r="K58" s="38" t="n">
        <f aca="false">(G58+J58)*1.404%</f>
        <v>0</v>
      </c>
      <c r="L58" s="43" t="n">
        <f aca="false">E58+K58</f>
        <v>0</v>
      </c>
      <c r="M58" s="147" t="n">
        <f aca="false">F58+C58</f>
        <v>0</v>
      </c>
      <c r="N58" s="148" t="n">
        <f aca="false">D58+G58+I58+J58</f>
        <v>0</v>
      </c>
    </row>
    <row r="59" customFormat="false" ht="18.8" hidden="false" customHeight="true" outlineLevel="0" collapsed="false">
      <c r="A59" s="35" t="n">
        <v>53</v>
      </c>
      <c r="B59" s="36" t="s">
        <v>76</v>
      </c>
      <c r="C59" s="156"/>
      <c r="D59" s="157"/>
      <c r="E59" s="38" t="n">
        <f aca="false">D59*0.5%</f>
        <v>0</v>
      </c>
      <c r="F59" s="62"/>
      <c r="G59" s="63"/>
      <c r="H59" s="158" t="n">
        <v>0</v>
      </c>
      <c r="I59" s="63" t="n">
        <v>0</v>
      </c>
      <c r="J59" s="63" t="n">
        <v>0</v>
      </c>
      <c r="K59" s="38" t="n">
        <f aca="false">(G59+J59)*1.404%</f>
        <v>0</v>
      </c>
      <c r="L59" s="43" t="n">
        <f aca="false">E59+K59</f>
        <v>0</v>
      </c>
      <c r="M59" s="159" t="n">
        <f aca="false">F59+C59</f>
        <v>0</v>
      </c>
      <c r="N59" s="160" t="n">
        <f aca="false">D59+G59+I59+J59</f>
        <v>0</v>
      </c>
    </row>
    <row r="60" customFormat="false" ht="21.05" hidden="false" customHeight="true" outlineLevel="0" collapsed="false">
      <c r="A60" s="66" t="s">
        <v>77</v>
      </c>
      <c r="B60" s="66"/>
      <c r="C60" s="161" t="n">
        <f aca="false">SUM(C8:C59)</f>
        <v>0</v>
      </c>
      <c r="D60" s="118" t="n">
        <f aca="false">SUM(D8:D59)</f>
        <v>0</v>
      </c>
      <c r="E60" s="118" t="n">
        <f aca="false">SUM(E8:E59)</f>
        <v>0</v>
      </c>
      <c r="F60" s="114" t="n">
        <f aca="false">SUM(F8:F59)</f>
        <v>0</v>
      </c>
      <c r="G60" s="113" t="n">
        <f aca="false">SUM(G8:G59)</f>
        <v>0</v>
      </c>
      <c r="H60" s="113" t="n">
        <f aca="false">SUM(H8:H59)</f>
        <v>0</v>
      </c>
      <c r="I60" s="113" t="n">
        <f aca="false">SUM(I8:I59)</f>
        <v>0</v>
      </c>
      <c r="J60" s="113" t="n">
        <f aca="false">SUM(J8:J59)</f>
        <v>0</v>
      </c>
      <c r="K60" s="113" t="n">
        <f aca="false">SUM(K8:K59)</f>
        <v>0</v>
      </c>
      <c r="L60" s="115" t="n">
        <f aca="false">SUM(L8:L59)</f>
        <v>0</v>
      </c>
      <c r="M60" s="162" t="n">
        <f aca="false">SUM(M8:M59)</f>
        <v>0</v>
      </c>
      <c r="N60" s="163" t="n">
        <f aca="false">SUM(N8:N59)</f>
        <v>0</v>
      </c>
    </row>
    <row r="62" s="1" customFormat="true" ht="14.95" hidden="false" customHeight="true" outlineLevel="0" collapsed="false">
      <c r="C62" s="164"/>
      <c r="D62" s="164"/>
      <c r="N62" s="80"/>
    </row>
    <row r="63" s="1" customFormat="true" ht="19.45" hidden="false" customHeight="true" outlineLevel="0" collapsed="false">
      <c r="A63" s="164"/>
      <c r="B63" s="164"/>
      <c r="D63" s="80"/>
      <c r="E63" s="80"/>
      <c r="F63" s="80"/>
      <c r="G63" s="80"/>
      <c r="H63" s="80"/>
      <c r="I63" s="80"/>
      <c r="J63" s="80"/>
      <c r="K63" s="80"/>
      <c r="L63" s="80"/>
      <c r="N63" s="80"/>
    </row>
    <row r="64" s="1" customFormat="true" ht="29.25" hidden="false" customHeight="true" outlineLevel="0" collapsed="false">
      <c r="D64" s="80"/>
      <c r="E64" s="165"/>
      <c r="F64" s="165"/>
      <c r="G64" s="165"/>
      <c r="H64" s="166"/>
      <c r="I64" s="167"/>
      <c r="J64" s="166"/>
      <c r="K64" s="166"/>
      <c r="L64" s="80"/>
      <c r="N64" s="80"/>
    </row>
    <row r="65" s="1" customFormat="true" ht="12.9" hidden="false" customHeight="true" outlineLevel="0" collapsed="false"/>
    <row r="66" s="1" customFormat="true" ht="12.9" hidden="false" customHeight="true" outlineLevel="0" collapsed="false">
      <c r="G66" s="80"/>
      <c r="H66" s="80"/>
      <c r="I66" s="80"/>
      <c r="J66" s="80"/>
    </row>
    <row r="67" s="1" customFormat="true" ht="12.9" hidden="false" customHeight="true" outlineLevel="0" collapsed="false"/>
    <row r="68" s="1" customFormat="true" ht="12.9" hidden="false" customHeight="true" outlineLevel="0" collapsed="false"/>
    <row r="69" s="1" customFormat="true" ht="12.9" hidden="false" customHeight="true" outlineLevel="0" collapsed="false"/>
  </sheetData>
  <mergeCells count="13">
    <mergeCell ref="A3:A5"/>
    <mergeCell ref="B3:B5"/>
    <mergeCell ref="C3:L3"/>
    <mergeCell ref="M3:N4"/>
    <mergeCell ref="C4:E4"/>
    <mergeCell ref="F4:K4"/>
    <mergeCell ref="L4:L5"/>
    <mergeCell ref="I5:J5"/>
    <mergeCell ref="A7:N7"/>
    <mergeCell ref="A60:B60"/>
    <mergeCell ref="C62:D62"/>
    <mergeCell ref="A63:B63"/>
    <mergeCell ref="E64:G6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CCCC"/>
    <pageSetUpPr fitToPage="false"/>
  </sheetPr>
  <dimension ref="A1:Y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H11" activeCellId="1" sqref="F9:G60 H11"/>
    </sheetView>
  </sheetViews>
  <sheetFormatPr defaultColWidth="9.2109375" defaultRowHeight="12.9" zeroHeight="false" outlineLevelRow="0" outlineLevelCol="0"/>
  <cols>
    <col collapsed="false" customWidth="true" hidden="false" outlineLevel="0" max="1" min="1" style="1" width="4.63"/>
    <col collapsed="false" customWidth="true" hidden="false" outlineLevel="0" max="2" min="2" style="1" width="27.96"/>
    <col collapsed="false" customWidth="true" hidden="false" outlineLevel="0" max="3" min="3" style="1" width="7.98"/>
    <col collapsed="false" customWidth="true" hidden="false" outlineLevel="0" max="4" min="4" style="1" width="8.65"/>
    <col collapsed="false" customWidth="true" hidden="false" outlineLevel="0" max="5" min="5" style="1" width="9.42"/>
    <col collapsed="false" customWidth="true" hidden="false" outlineLevel="0" max="6" min="6" style="1" width="15.08"/>
    <col collapsed="false" customWidth="true" hidden="false" outlineLevel="0" max="7" min="7" style="1" width="14.64"/>
    <col collapsed="false" customWidth="true" hidden="false" outlineLevel="0" max="8" min="8" style="1" width="11.11"/>
    <col collapsed="false" customWidth="true" hidden="false" outlineLevel="0" max="9" min="9" style="1" width="13.86"/>
    <col collapsed="false" customWidth="true" hidden="false" outlineLevel="0" max="12" min="10" style="1" width="8.33"/>
    <col collapsed="false" customWidth="true" hidden="false" outlineLevel="0" max="13" min="13" style="1" width="13.31"/>
    <col collapsed="false" customWidth="true" hidden="false" outlineLevel="0" max="15" min="14" style="1" width="13.97"/>
    <col collapsed="false" customWidth="true" hidden="false" outlineLevel="0" max="18" min="16" style="1" width="5.88"/>
    <col collapsed="false" customWidth="true" hidden="false" outlineLevel="0" max="19" min="19" style="1" width="4.87"/>
    <col collapsed="false" customWidth="true" hidden="false" outlineLevel="0" max="21" min="20" style="1" width="5.88"/>
    <col collapsed="false" customWidth="true" hidden="false" outlineLevel="0" max="23" min="22" style="1" width="9.54"/>
    <col collapsed="false" customWidth="true" hidden="false" outlineLevel="0" max="24" min="24" style="4" width="11.42"/>
    <col collapsed="false" customWidth="true" hidden="false" outlineLevel="0" max="25" min="25" style="4" width="17.53"/>
    <col collapsed="false" customWidth="true" hidden="false" outlineLevel="0" max="257" min="26" style="1" width="9.09"/>
  </cols>
  <sheetData>
    <row r="1" customFormat="false" ht="12.9" hidden="false" customHeight="true" outlineLevel="0" collapsed="false">
      <c r="X1" s="1"/>
      <c r="Y1" s="1"/>
    </row>
    <row r="2" customFormat="false" ht="13.5" hidden="false" customHeight="true" outlineLevel="0" collapsed="false">
      <c r="W2" s="168"/>
      <c r="X2" s="1"/>
      <c r="Y2" s="1"/>
    </row>
    <row r="3" customFormat="false" ht="33.75" hidden="false" customHeight="true" outlineLevel="0" collapsed="false">
      <c r="A3" s="83" t="s">
        <v>0</v>
      </c>
      <c r="B3" s="83" t="s">
        <v>1</v>
      </c>
      <c r="C3" s="169" t="s">
        <v>93</v>
      </c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70"/>
      <c r="X3" s="141" t="s">
        <v>88</v>
      </c>
      <c r="Y3" s="141"/>
    </row>
    <row r="4" customFormat="false" ht="27.8" hidden="false" customHeight="true" outlineLevel="0" collapsed="false">
      <c r="A4" s="83"/>
      <c r="B4" s="83"/>
      <c r="C4" s="6" t="s">
        <v>101</v>
      </c>
      <c r="D4" s="6"/>
      <c r="E4" s="6"/>
      <c r="F4" s="6"/>
      <c r="G4" s="6"/>
      <c r="H4" s="6"/>
      <c r="I4" s="6"/>
      <c r="J4" s="84" t="s">
        <v>5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135" t="s">
        <v>21</v>
      </c>
      <c r="X4" s="141"/>
      <c r="Y4" s="141"/>
    </row>
    <row r="5" customFormat="false" ht="101.25" hidden="false" customHeight="true" outlineLevel="0" collapsed="false">
      <c r="A5" s="83"/>
      <c r="B5" s="83"/>
      <c r="C5" s="171" t="s">
        <v>6</v>
      </c>
      <c r="D5" s="172" t="s">
        <v>102</v>
      </c>
      <c r="E5" s="172" t="s">
        <v>103</v>
      </c>
      <c r="F5" s="173" t="s">
        <v>104</v>
      </c>
      <c r="G5" s="173" t="s">
        <v>105</v>
      </c>
      <c r="H5" s="174" t="s">
        <v>11</v>
      </c>
      <c r="I5" s="175" t="s">
        <v>106</v>
      </c>
      <c r="J5" s="127" t="s">
        <v>107</v>
      </c>
      <c r="K5" s="176" t="s">
        <v>108</v>
      </c>
      <c r="L5" s="176" t="s">
        <v>109</v>
      </c>
      <c r="M5" s="177" t="s">
        <v>110</v>
      </c>
      <c r="N5" s="123" t="s">
        <v>108</v>
      </c>
      <c r="O5" s="123" t="s">
        <v>111</v>
      </c>
      <c r="P5" s="178" t="s">
        <v>16</v>
      </c>
      <c r="Q5" s="179" t="s">
        <v>112</v>
      </c>
      <c r="R5" s="179"/>
      <c r="S5" s="180" t="s">
        <v>16</v>
      </c>
      <c r="T5" s="181" t="s">
        <v>113</v>
      </c>
      <c r="U5" s="181"/>
      <c r="V5" s="174" t="s">
        <v>84</v>
      </c>
      <c r="W5" s="135"/>
      <c r="X5" s="182" t="s">
        <v>92</v>
      </c>
      <c r="Y5" s="183" t="s">
        <v>23</v>
      </c>
    </row>
    <row r="6" s="1" customFormat="true" ht="19.3" hidden="false" customHeight="true" outlineLevel="0" collapsed="false">
      <c r="A6" s="28" t="n">
        <v>1</v>
      </c>
      <c r="B6" s="28" t="n">
        <v>2</v>
      </c>
      <c r="C6" s="28" t="n">
        <v>54</v>
      </c>
      <c r="D6" s="28" t="n">
        <v>56</v>
      </c>
      <c r="E6" s="28" t="n">
        <v>57</v>
      </c>
      <c r="F6" s="97" t="n">
        <v>59</v>
      </c>
      <c r="G6" s="28" t="n">
        <v>60</v>
      </c>
      <c r="H6" s="98" t="n">
        <v>61</v>
      </c>
      <c r="I6" s="28" t="n">
        <v>62</v>
      </c>
      <c r="J6" s="96" t="n">
        <v>63</v>
      </c>
      <c r="K6" s="28" t="n">
        <v>65</v>
      </c>
      <c r="L6" s="28" t="n">
        <v>66</v>
      </c>
      <c r="M6" s="184" t="n">
        <v>67</v>
      </c>
      <c r="N6" s="185" t="n">
        <v>69</v>
      </c>
      <c r="O6" s="28" t="n">
        <v>70</v>
      </c>
      <c r="P6" s="28"/>
      <c r="Q6" s="28" t="s">
        <v>4</v>
      </c>
      <c r="R6" s="28" t="s">
        <v>24</v>
      </c>
      <c r="S6" s="28"/>
      <c r="T6" s="28" t="s">
        <v>4</v>
      </c>
      <c r="U6" s="28" t="s">
        <v>24</v>
      </c>
      <c r="V6" s="186" t="n">
        <v>71</v>
      </c>
      <c r="W6" s="97" t="s">
        <v>100</v>
      </c>
      <c r="X6" s="28" t="n">
        <v>73</v>
      </c>
      <c r="Y6" s="28" t="n">
        <v>74</v>
      </c>
    </row>
    <row r="7" customFormat="false" ht="9.8" hidden="false" customHeight="tru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customFormat="false" ht="18" hidden="false" customHeight="true" outlineLevel="0" collapsed="false">
      <c r="A8" s="35" t="n">
        <v>1</v>
      </c>
      <c r="B8" s="36" t="s">
        <v>25</v>
      </c>
      <c r="C8" s="54" t="n">
        <f aca="false">D8+E8</f>
        <v>0</v>
      </c>
      <c r="D8" s="146"/>
      <c r="E8" s="146"/>
      <c r="F8" s="38"/>
      <c r="G8" s="38"/>
      <c r="H8" s="38"/>
      <c r="I8" s="187" t="n">
        <f aca="false">F8+G8</f>
        <v>0</v>
      </c>
      <c r="J8" s="37"/>
      <c r="K8" s="188"/>
      <c r="L8" s="188"/>
      <c r="M8" s="187" t="n">
        <f aca="false">N8+O8+Q8+R8+T8+U8</f>
        <v>0</v>
      </c>
      <c r="N8" s="38"/>
      <c r="O8" s="38"/>
      <c r="P8" s="41" t="n">
        <v>0</v>
      </c>
      <c r="Q8" s="38" t="n">
        <v>0</v>
      </c>
      <c r="R8" s="38" t="n">
        <v>0</v>
      </c>
      <c r="S8" s="146" t="n">
        <v>0</v>
      </c>
      <c r="T8" s="38" t="n">
        <v>0</v>
      </c>
      <c r="U8" s="38" t="n">
        <v>0</v>
      </c>
      <c r="V8" s="38" t="n">
        <f aca="false">(M8+R8+U8)*1.404%</f>
        <v>0</v>
      </c>
      <c r="W8" s="43" t="n">
        <f aca="false">V8+H8</f>
        <v>0</v>
      </c>
      <c r="X8" s="189" t="n">
        <f aca="false">J8+C8</f>
        <v>0</v>
      </c>
      <c r="Y8" s="190" t="n">
        <f aca="false">M8+I8</f>
        <v>0</v>
      </c>
    </row>
    <row r="9" s="46" customFormat="true" ht="21.05" hidden="false" customHeight="true" outlineLevel="0" collapsed="false">
      <c r="A9" s="35" t="n">
        <v>2</v>
      </c>
      <c r="B9" s="36" t="s">
        <v>26</v>
      </c>
      <c r="C9" s="54" t="n">
        <f aca="false">D9+E9</f>
        <v>0</v>
      </c>
      <c r="D9" s="191"/>
      <c r="E9" s="191"/>
      <c r="F9" s="48"/>
      <c r="G9" s="48"/>
      <c r="H9" s="38"/>
      <c r="I9" s="187" t="n">
        <f aca="false">F9+G9</f>
        <v>0</v>
      </c>
      <c r="J9" s="37"/>
      <c r="K9" s="188"/>
      <c r="L9" s="188"/>
      <c r="M9" s="187" t="n">
        <f aca="false">N9+O9+Q9+R9+T9+U9</f>
        <v>0</v>
      </c>
      <c r="N9" s="38"/>
      <c r="O9" s="38"/>
      <c r="P9" s="41" t="n">
        <v>0</v>
      </c>
      <c r="Q9" s="38" t="n">
        <v>0</v>
      </c>
      <c r="R9" s="38" t="n">
        <v>0</v>
      </c>
      <c r="S9" s="146" t="n">
        <v>0</v>
      </c>
      <c r="T9" s="38" t="n">
        <v>0</v>
      </c>
      <c r="U9" s="38" t="n">
        <v>0</v>
      </c>
      <c r="V9" s="38" t="n">
        <f aca="false">(M9+R9+U9)*1.404%</f>
        <v>0</v>
      </c>
      <c r="W9" s="43" t="n">
        <f aca="false">V9+H9</f>
        <v>0</v>
      </c>
      <c r="X9" s="189" t="n">
        <f aca="false">J9+C9</f>
        <v>0</v>
      </c>
      <c r="Y9" s="190" t="n">
        <f aca="false">M9+I9</f>
        <v>0</v>
      </c>
    </row>
    <row r="10" customFormat="false" ht="21.05" hidden="false" customHeight="true" outlineLevel="0" collapsed="false">
      <c r="A10" s="35" t="n">
        <v>3</v>
      </c>
      <c r="B10" s="36" t="s">
        <v>27</v>
      </c>
      <c r="C10" s="54" t="n">
        <f aca="false">D10+E10</f>
        <v>0</v>
      </c>
      <c r="D10" s="191"/>
      <c r="E10" s="191"/>
      <c r="F10" s="48"/>
      <c r="G10" s="48"/>
      <c r="H10" s="38"/>
      <c r="I10" s="187" t="n">
        <f aca="false">F10+G10</f>
        <v>0</v>
      </c>
      <c r="J10" s="37"/>
      <c r="K10" s="188"/>
      <c r="L10" s="188"/>
      <c r="M10" s="187" t="n">
        <f aca="false">N10+O10+Q10+R10+T10+U10</f>
        <v>0</v>
      </c>
      <c r="N10" s="38"/>
      <c r="O10" s="38"/>
      <c r="P10" s="41" t="n">
        <v>0</v>
      </c>
      <c r="Q10" s="38" t="n">
        <v>0</v>
      </c>
      <c r="R10" s="38" t="n">
        <v>0</v>
      </c>
      <c r="S10" s="146" t="n">
        <v>0</v>
      </c>
      <c r="T10" s="38" t="n">
        <v>0</v>
      </c>
      <c r="U10" s="38" t="n">
        <v>0</v>
      </c>
      <c r="V10" s="38" t="n">
        <f aca="false">(M10+R10+U10)*1.404%</f>
        <v>0</v>
      </c>
      <c r="W10" s="43" t="n">
        <f aca="false">V10+H10</f>
        <v>0</v>
      </c>
      <c r="X10" s="189" t="n">
        <f aca="false">J10+C10</f>
        <v>0</v>
      </c>
      <c r="Y10" s="190" t="n">
        <f aca="false">M10+I10</f>
        <v>0</v>
      </c>
    </row>
    <row r="11" customFormat="false" ht="20.25" hidden="false" customHeight="true" outlineLevel="0" collapsed="false">
      <c r="A11" s="35" t="n">
        <v>4</v>
      </c>
      <c r="B11" s="36" t="s">
        <v>28</v>
      </c>
      <c r="C11" s="54" t="n">
        <f aca="false">D11+E11</f>
        <v>0</v>
      </c>
      <c r="D11" s="191"/>
      <c r="E11" s="191"/>
      <c r="F11" s="48"/>
      <c r="G11" s="48"/>
      <c r="H11" s="38"/>
      <c r="I11" s="187" t="n">
        <f aca="false">F11+G11</f>
        <v>0</v>
      </c>
      <c r="J11" s="37"/>
      <c r="K11" s="188"/>
      <c r="L11" s="188"/>
      <c r="M11" s="187" t="n">
        <f aca="false">N11+O11+Q11+R11+T11+U11</f>
        <v>0</v>
      </c>
      <c r="N11" s="38"/>
      <c r="O11" s="38"/>
      <c r="P11" s="41" t="n">
        <v>0</v>
      </c>
      <c r="Q11" s="38" t="n">
        <v>0</v>
      </c>
      <c r="R11" s="38" t="n">
        <v>0</v>
      </c>
      <c r="S11" s="146" t="n">
        <v>0</v>
      </c>
      <c r="T11" s="38" t="n">
        <v>0</v>
      </c>
      <c r="U11" s="38" t="n">
        <v>0</v>
      </c>
      <c r="V11" s="38" t="n">
        <f aca="false">(M11+R11+U11)*1.404%</f>
        <v>0</v>
      </c>
      <c r="W11" s="43" t="n">
        <f aca="false">V11+H11</f>
        <v>0</v>
      </c>
      <c r="X11" s="189" t="n">
        <f aca="false">J11+C11</f>
        <v>0</v>
      </c>
      <c r="Y11" s="190" t="n">
        <f aca="false">M11+I11</f>
        <v>0</v>
      </c>
    </row>
    <row r="12" customFormat="false" ht="21.05" hidden="false" customHeight="true" outlineLevel="0" collapsed="false">
      <c r="A12" s="35" t="n">
        <v>5</v>
      </c>
      <c r="B12" s="36" t="s">
        <v>29</v>
      </c>
      <c r="C12" s="54" t="n">
        <f aca="false">D12+E12</f>
        <v>0</v>
      </c>
      <c r="D12" s="191"/>
      <c r="E12" s="191"/>
      <c r="F12" s="48"/>
      <c r="G12" s="48"/>
      <c r="H12" s="38"/>
      <c r="I12" s="187" t="n">
        <f aca="false">F12+G12</f>
        <v>0</v>
      </c>
      <c r="J12" s="37"/>
      <c r="K12" s="188"/>
      <c r="L12" s="188"/>
      <c r="M12" s="187" t="n">
        <f aca="false">N12+O12+Q12+R12+T12+U12</f>
        <v>0</v>
      </c>
      <c r="N12" s="38"/>
      <c r="O12" s="38"/>
      <c r="P12" s="41" t="n">
        <v>0</v>
      </c>
      <c r="Q12" s="38" t="n">
        <v>0</v>
      </c>
      <c r="R12" s="38" t="n">
        <v>0</v>
      </c>
      <c r="S12" s="146" t="n">
        <v>0</v>
      </c>
      <c r="T12" s="38" t="n">
        <v>0</v>
      </c>
      <c r="U12" s="38" t="n">
        <v>0</v>
      </c>
      <c r="V12" s="38" t="n">
        <f aca="false">(M12+R12+U12)*1.404%</f>
        <v>0</v>
      </c>
      <c r="W12" s="43" t="n">
        <f aca="false">V12+H12</f>
        <v>0</v>
      </c>
      <c r="X12" s="189" t="n">
        <f aca="false">J12+C12</f>
        <v>0</v>
      </c>
      <c r="Y12" s="190" t="n">
        <f aca="false">M12+I12</f>
        <v>0</v>
      </c>
    </row>
    <row r="13" customFormat="false" ht="21.05" hidden="false" customHeight="true" outlineLevel="0" collapsed="false">
      <c r="A13" s="35" t="n">
        <v>6</v>
      </c>
      <c r="B13" s="36" t="s">
        <v>30</v>
      </c>
      <c r="C13" s="54" t="n">
        <f aca="false">D13+E13</f>
        <v>0</v>
      </c>
      <c r="D13" s="191"/>
      <c r="E13" s="191"/>
      <c r="F13" s="48"/>
      <c r="G13" s="48"/>
      <c r="H13" s="38"/>
      <c r="I13" s="187" t="n">
        <f aca="false">F13+G13</f>
        <v>0</v>
      </c>
      <c r="J13" s="37"/>
      <c r="K13" s="188"/>
      <c r="L13" s="188"/>
      <c r="M13" s="187" t="n">
        <f aca="false">N13+O13+Q13+R13+T13+U13</f>
        <v>0</v>
      </c>
      <c r="N13" s="38"/>
      <c r="O13" s="38"/>
      <c r="P13" s="41" t="n">
        <v>0</v>
      </c>
      <c r="Q13" s="38" t="n">
        <v>0</v>
      </c>
      <c r="R13" s="38" t="n">
        <v>0</v>
      </c>
      <c r="S13" s="146" t="n">
        <v>0</v>
      </c>
      <c r="T13" s="38" t="n">
        <v>0</v>
      </c>
      <c r="U13" s="38" t="n">
        <v>0</v>
      </c>
      <c r="V13" s="38" t="n">
        <f aca="false">(M13+R13+U13)*1.404%</f>
        <v>0</v>
      </c>
      <c r="W13" s="43" t="n">
        <f aca="false">V13+H13</f>
        <v>0</v>
      </c>
      <c r="X13" s="189" t="n">
        <f aca="false">J13+C13</f>
        <v>0</v>
      </c>
      <c r="Y13" s="190" t="n">
        <f aca="false">M13+I13</f>
        <v>0</v>
      </c>
    </row>
    <row r="14" customFormat="false" ht="20.25" hidden="false" customHeight="true" outlineLevel="0" collapsed="false">
      <c r="A14" s="35" t="n">
        <v>7</v>
      </c>
      <c r="B14" s="36" t="s">
        <v>31</v>
      </c>
      <c r="C14" s="54" t="n">
        <f aca="false">D14+E14</f>
        <v>0</v>
      </c>
      <c r="D14" s="191"/>
      <c r="E14" s="191"/>
      <c r="F14" s="48"/>
      <c r="G14" s="48"/>
      <c r="H14" s="38"/>
      <c r="I14" s="187" t="n">
        <f aca="false">F14+G14</f>
        <v>0</v>
      </c>
      <c r="J14" s="37"/>
      <c r="K14" s="188"/>
      <c r="L14" s="188"/>
      <c r="M14" s="187" t="n">
        <f aca="false">N14+O14+Q14+R14+T14+U14</f>
        <v>0</v>
      </c>
      <c r="N14" s="38"/>
      <c r="O14" s="38"/>
      <c r="P14" s="41" t="n">
        <v>0</v>
      </c>
      <c r="Q14" s="38" t="n">
        <v>0</v>
      </c>
      <c r="R14" s="38" t="n">
        <v>0</v>
      </c>
      <c r="S14" s="146" t="n">
        <v>0</v>
      </c>
      <c r="T14" s="38" t="n">
        <v>0</v>
      </c>
      <c r="U14" s="38" t="n">
        <v>0</v>
      </c>
      <c r="V14" s="38" t="n">
        <f aca="false">(M14+R14+U14)*1.404%</f>
        <v>0</v>
      </c>
      <c r="W14" s="43" t="n">
        <f aca="false">V14+H14</f>
        <v>0</v>
      </c>
      <c r="X14" s="189" t="n">
        <f aca="false">J14+C14</f>
        <v>0</v>
      </c>
      <c r="Y14" s="190" t="n">
        <f aca="false">M14+I14</f>
        <v>0</v>
      </c>
    </row>
    <row r="15" customFormat="false" ht="21.7" hidden="false" customHeight="true" outlineLevel="0" collapsed="false">
      <c r="A15" s="35" t="n">
        <v>8</v>
      </c>
      <c r="B15" s="36" t="s">
        <v>32</v>
      </c>
      <c r="C15" s="54" t="n">
        <f aca="false">D15+E15</f>
        <v>0</v>
      </c>
      <c r="D15" s="191"/>
      <c r="E15" s="191"/>
      <c r="F15" s="48"/>
      <c r="G15" s="48"/>
      <c r="H15" s="38"/>
      <c r="I15" s="187" t="n">
        <f aca="false">F15+G15</f>
        <v>0</v>
      </c>
      <c r="J15" s="37"/>
      <c r="K15" s="188"/>
      <c r="L15" s="188"/>
      <c r="M15" s="187" t="n">
        <f aca="false">N15+O15+Q15+R15+T15+U15</f>
        <v>0</v>
      </c>
      <c r="N15" s="38"/>
      <c r="O15" s="38"/>
      <c r="P15" s="41" t="n">
        <v>0</v>
      </c>
      <c r="Q15" s="38" t="n">
        <v>0</v>
      </c>
      <c r="R15" s="38" t="n">
        <v>0</v>
      </c>
      <c r="S15" s="146" t="n">
        <v>0</v>
      </c>
      <c r="T15" s="38" t="n">
        <v>0</v>
      </c>
      <c r="U15" s="38" t="n">
        <v>0</v>
      </c>
      <c r="V15" s="38" t="n">
        <f aca="false">(M15+R15+U15)*1.404%</f>
        <v>0</v>
      </c>
      <c r="W15" s="43" t="n">
        <f aca="false">V15+H15</f>
        <v>0</v>
      </c>
      <c r="X15" s="189" t="n">
        <f aca="false">J15+C15</f>
        <v>0</v>
      </c>
      <c r="Y15" s="190" t="n">
        <f aca="false">M15+I15</f>
        <v>0</v>
      </c>
    </row>
    <row r="16" s="46" customFormat="true" ht="21.05" hidden="false" customHeight="true" outlineLevel="0" collapsed="false">
      <c r="A16" s="35" t="n">
        <v>9</v>
      </c>
      <c r="B16" s="36" t="s">
        <v>33</v>
      </c>
      <c r="C16" s="54" t="n">
        <f aca="false">D16+E16</f>
        <v>0</v>
      </c>
      <c r="D16" s="191"/>
      <c r="E16" s="191"/>
      <c r="F16" s="48"/>
      <c r="G16" s="48"/>
      <c r="H16" s="38"/>
      <c r="I16" s="187" t="n">
        <f aca="false">F16+G16</f>
        <v>0</v>
      </c>
      <c r="J16" s="37"/>
      <c r="K16" s="188"/>
      <c r="L16" s="188"/>
      <c r="M16" s="187" t="n">
        <f aca="false">N16+O16+Q16+R16+T16+U16</f>
        <v>0</v>
      </c>
      <c r="N16" s="38"/>
      <c r="O16" s="38"/>
      <c r="P16" s="41" t="n">
        <v>0</v>
      </c>
      <c r="Q16" s="38" t="n">
        <v>0</v>
      </c>
      <c r="R16" s="38" t="n">
        <v>0</v>
      </c>
      <c r="S16" s="146" t="n">
        <v>0</v>
      </c>
      <c r="T16" s="38" t="n">
        <v>0</v>
      </c>
      <c r="U16" s="38" t="n">
        <v>0</v>
      </c>
      <c r="V16" s="38" t="n">
        <f aca="false">(M16+R16+U16)*1.404%</f>
        <v>0</v>
      </c>
      <c r="W16" s="43" t="n">
        <f aca="false">V16+H16</f>
        <v>0</v>
      </c>
      <c r="X16" s="189" t="n">
        <f aca="false">J16+C16</f>
        <v>0</v>
      </c>
      <c r="Y16" s="190" t="n">
        <f aca="false">M16+I16</f>
        <v>0</v>
      </c>
    </row>
    <row r="17" customFormat="false" ht="21.05" hidden="false" customHeight="true" outlineLevel="0" collapsed="false">
      <c r="A17" s="35" t="n">
        <v>10</v>
      </c>
      <c r="B17" s="36" t="s">
        <v>34</v>
      </c>
      <c r="C17" s="54" t="n">
        <f aca="false">D17+E17</f>
        <v>0</v>
      </c>
      <c r="D17" s="191"/>
      <c r="E17" s="191"/>
      <c r="F17" s="48"/>
      <c r="G17" s="48"/>
      <c r="H17" s="38"/>
      <c r="I17" s="187" t="n">
        <f aca="false">F17+G17</f>
        <v>0</v>
      </c>
      <c r="J17" s="37"/>
      <c r="K17" s="188"/>
      <c r="L17" s="188"/>
      <c r="M17" s="187" t="n">
        <f aca="false">N17+O17+Q17+R17+T17+U17</f>
        <v>0</v>
      </c>
      <c r="N17" s="38"/>
      <c r="O17" s="38"/>
      <c r="P17" s="41" t="n">
        <v>0</v>
      </c>
      <c r="Q17" s="38" t="n">
        <v>0</v>
      </c>
      <c r="R17" s="38" t="n">
        <v>0</v>
      </c>
      <c r="S17" s="146" t="n">
        <v>0</v>
      </c>
      <c r="T17" s="38" t="n">
        <v>0</v>
      </c>
      <c r="U17" s="38" t="n">
        <v>0</v>
      </c>
      <c r="V17" s="38" t="n">
        <f aca="false">(M17+R17+U17)*1.404%</f>
        <v>0</v>
      </c>
      <c r="W17" s="43" t="n">
        <f aca="false">V17+H17</f>
        <v>0</v>
      </c>
      <c r="X17" s="189" t="n">
        <f aca="false">J17+C17</f>
        <v>0</v>
      </c>
      <c r="Y17" s="190" t="n">
        <f aca="false">M17+I17</f>
        <v>0</v>
      </c>
    </row>
    <row r="18" customFormat="false" ht="21.05" hidden="false" customHeight="true" outlineLevel="0" collapsed="false">
      <c r="A18" s="35" t="n">
        <v>11</v>
      </c>
      <c r="B18" s="36" t="s">
        <v>35</v>
      </c>
      <c r="C18" s="54" t="n">
        <f aca="false">D18+E18</f>
        <v>0</v>
      </c>
      <c r="D18" s="191"/>
      <c r="E18" s="191"/>
      <c r="F18" s="48"/>
      <c r="G18" s="38"/>
      <c r="H18" s="38"/>
      <c r="I18" s="187" t="n">
        <f aca="false">F18+G18</f>
        <v>0</v>
      </c>
      <c r="J18" s="37"/>
      <c r="K18" s="188"/>
      <c r="L18" s="188"/>
      <c r="M18" s="187" t="n">
        <f aca="false">N18+O18+Q18+R18+T18+U18</f>
        <v>0</v>
      </c>
      <c r="N18" s="38"/>
      <c r="O18" s="38"/>
      <c r="P18" s="41" t="n">
        <v>0</v>
      </c>
      <c r="Q18" s="38" t="n">
        <v>0</v>
      </c>
      <c r="R18" s="38" t="n">
        <v>0</v>
      </c>
      <c r="S18" s="146" t="n">
        <v>0</v>
      </c>
      <c r="T18" s="38" t="n">
        <v>0</v>
      </c>
      <c r="U18" s="38" t="n">
        <v>0</v>
      </c>
      <c r="V18" s="38" t="n">
        <f aca="false">(M18+R18+U18)*1.404%</f>
        <v>0</v>
      </c>
      <c r="W18" s="43" t="n">
        <f aca="false">V18+H18</f>
        <v>0</v>
      </c>
      <c r="X18" s="189" t="n">
        <f aca="false">J18+C18</f>
        <v>0</v>
      </c>
      <c r="Y18" s="190" t="n">
        <f aca="false">M18+I18</f>
        <v>0</v>
      </c>
    </row>
    <row r="19" s="46" customFormat="true" ht="20.25" hidden="false" customHeight="true" outlineLevel="0" collapsed="false">
      <c r="A19" s="35" t="n">
        <v>12</v>
      </c>
      <c r="B19" s="36" t="s">
        <v>36</v>
      </c>
      <c r="C19" s="54" t="n">
        <f aca="false">D19+E19</f>
        <v>0</v>
      </c>
      <c r="D19" s="191"/>
      <c r="E19" s="191"/>
      <c r="F19" s="48"/>
      <c r="G19" s="48"/>
      <c r="H19" s="38"/>
      <c r="I19" s="187" t="n">
        <f aca="false">F19+G19</f>
        <v>0</v>
      </c>
      <c r="J19" s="37"/>
      <c r="K19" s="188"/>
      <c r="L19" s="188"/>
      <c r="M19" s="187" t="n">
        <f aca="false">N19+O19+Q19+R19+T19+U19</f>
        <v>0</v>
      </c>
      <c r="N19" s="48"/>
      <c r="O19" s="48"/>
      <c r="P19" s="41" t="n">
        <v>0</v>
      </c>
      <c r="Q19" s="38" t="n">
        <v>0</v>
      </c>
      <c r="R19" s="38" t="n">
        <v>0</v>
      </c>
      <c r="S19" s="146" t="n">
        <v>0</v>
      </c>
      <c r="T19" s="38" t="n">
        <v>0</v>
      </c>
      <c r="U19" s="38" t="n">
        <v>0</v>
      </c>
      <c r="V19" s="38" t="n">
        <f aca="false">(M19+R19+U19)*1.17%</f>
        <v>0</v>
      </c>
      <c r="W19" s="43" t="n">
        <f aca="false">V19+H19</f>
        <v>0</v>
      </c>
      <c r="X19" s="189" t="n">
        <f aca="false">J19+C19</f>
        <v>0</v>
      </c>
      <c r="Y19" s="190" t="n">
        <f aca="false">M19+I19</f>
        <v>0</v>
      </c>
    </row>
    <row r="20" customFormat="false" ht="21.7" hidden="false" customHeight="true" outlineLevel="0" collapsed="false">
      <c r="A20" s="35" t="n">
        <v>13</v>
      </c>
      <c r="B20" s="36" t="s">
        <v>37</v>
      </c>
      <c r="C20" s="54" t="n">
        <f aca="false">D20+E20</f>
        <v>0</v>
      </c>
      <c r="D20" s="191"/>
      <c r="E20" s="191"/>
      <c r="F20" s="48"/>
      <c r="G20" s="48"/>
      <c r="H20" s="38"/>
      <c r="I20" s="187" t="n">
        <f aca="false">F20+G20</f>
        <v>0</v>
      </c>
      <c r="J20" s="37"/>
      <c r="K20" s="188"/>
      <c r="L20" s="188"/>
      <c r="M20" s="187" t="n">
        <f aca="false">N20+O20+Q20+R20+T20+U20</f>
        <v>0</v>
      </c>
      <c r="N20" s="38"/>
      <c r="O20" s="38"/>
      <c r="P20" s="41" t="n">
        <v>0</v>
      </c>
      <c r="Q20" s="38" t="n">
        <v>0</v>
      </c>
      <c r="R20" s="38" t="n">
        <v>0</v>
      </c>
      <c r="S20" s="146" t="n">
        <v>0</v>
      </c>
      <c r="T20" s="38" t="n">
        <v>0</v>
      </c>
      <c r="U20" s="38" t="n">
        <v>0</v>
      </c>
      <c r="V20" s="38" t="n">
        <f aca="false">(M20+R20+U20)*1.404%</f>
        <v>0</v>
      </c>
      <c r="W20" s="43" t="n">
        <f aca="false">V20+H20</f>
        <v>0</v>
      </c>
      <c r="X20" s="189" t="n">
        <f aca="false">J20+C20</f>
        <v>0</v>
      </c>
      <c r="Y20" s="190" t="n">
        <f aca="false">M20+I20</f>
        <v>0</v>
      </c>
    </row>
    <row r="21" s="1" customFormat="true" ht="21.05" hidden="false" customHeight="true" outlineLevel="0" collapsed="false">
      <c r="A21" s="35" t="n">
        <v>14</v>
      </c>
      <c r="B21" s="36" t="s">
        <v>38</v>
      </c>
      <c r="C21" s="54" t="n">
        <f aca="false">D21+E21</f>
        <v>0</v>
      </c>
      <c r="D21" s="191"/>
      <c r="E21" s="191"/>
      <c r="F21" s="48"/>
      <c r="G21" s="48"/>
      <c r="H21" s="38"/>
      <c r="I21" s="187" t="n">
        <f aca="false">F21+G21</f>
        <v>0</v>
      </c>
      <c r="J21" s="37"/>
      <c r="K21" s="188"/>
      <c r="L21" s="188"/>
      <c r="M21" s="187" t="n">
        <f aca="false">N21+O21+Q21+R21+T21+U21</f>
        <v>0</v>
      </c>
      <c r="N21" s="38"/>
      <c r="O21" s="38"/>
      <c r="P21" s="41" t="n">
        <v>0</v>
      </c>
      <c r="Q21" s="38" t="n">
        <v>0</v>
      </c>
      <c r="R21" s="38" t="n">
        <v>0</v>
      </c>
      <c r="S21" s="146" t="n">
        <v>0</v>
      </c>
      <c r="T21" s="38" t="n">
        <v>0</v>
      </c>
      <c r="U21" s="38" t="n">
        <v>0</v>
      </c>
      <c r="V21" s="38" t="n">
        <f aca="false">(M21+R21+U21)*1.404%</f>
        <v>0</v>
      </c>
      <c r="W21" s="43" t="n">
        <f aca="false">V21+H21</f>
        <v>0</v>
      </c>
      <c r="X21" s="189" t="n">
        <f aca="false">J21+C21</f>
        <v>0</v>
      </c>
      <c r="Y21" s="190" t="n">
        <f aca="false">M21+I21</f>
        <v>0</v>
      </c>
    </row>
    <row r="22" customFormat="false" ht="21.05" hidden="false" customHeight="true" outlineLevel="0" collapsed="false">
      <c r="A22" s="35" t="n">
        <v>15</v>
      </c>
      <c r="B22" s="36" t="s">
        <v>39</v>
      </c>
      <c r="C22" s="54" t="n">
        <f aca="false">D22+E22</f>
        <v>0</v>
      </c>
      <c r="D22" s="191"/>
      <c r="E22" s="191"/>
      <c r="F22" s="48"/>
      <c r="G22" s="48"/>
      <c r="H22" s="38"/>
      <c r="I22" s="187" t="n">
        <f aca="false">F22+G22</f>
        <v>0</v>
      </c>
      <c r="J22" s="37"/>
      <c r="K22" s="188"/>
      <c r="L22" s="188"/>
      <c r="M22" s="187" t="n">
        <f aca="false">N22+O22+Q22+R22+T22+U22</f>
        <v>0</v>
      </c>
      <c r="N22" s="38"/>
      <c r="O22" s="38"/>
      <c r="P22" s="41" t="n">
        <v>0</v>
      </c>
      <c r="Q22" s="38" t="n">
        <v>0</v>
      </c>
      <c r="R22" s="38" t="n">
        <v>0</v>
      </c>
      <c r="S22" s="146" t="n">
        <v>0</v>
      </c>
      <c r="T22" s="38" t="n">
        <v>0</v>
      </c>
      <c r="U22" s="38" t="n">
        <v>0</v>
      </c>
      <c r="V22" s="38" t="n">
        <f aca="false">(M22+R22+U22)*1.404%</f>
        <v>0</v>
      </c>
      <c r="W22" s="43" t="n">
        <f aca="false">V22+H22</f>
        <v>0</v>
      </c>
      <c r="X22" s="189" t="n">
        <f aca="false">J22+C22</f>
        <v>0</v>
      </c>
      <c r="Y22" s="190" t="n">
        <f aca="false">M22+I22</f>
        <v>0</v>
      </c>
    </row>
    <row r="23" customFormat="false" ht="21.05" hidden="false" customHeight="true" outlineLevel="0" collapsed="false">
      <c r="A23" s="35" t="n">
        <v>16</v>
      </c>
      <c r="B23" s="36" t="s">
        <v>40</v>
      </c>
      <c r="C23" s="54" t="n">
        <f aca="false">D23+E23</f>
        <v>0</v>
      </c>
      <c r="D23" s="191"/>
      <c r="E23" s="191"/>
      <c r="F23" s="48"/>
      <c r="G23" s="48"/>
      <c r="H23" s="38"/>
      <c r="I23" s="187" t="n">
        <f aca="false">F23+G23</f>
        <v>0</v>
      </c>
      <c r="J23" s="37"/>
      <c r="K23" s="188"/>
      <c r="L23" s="188"/>
      <c r="M23" s="187" t="n">
        <f aca="false">N23+O23+Q23+R23+T23+U23</f>
        <v>0</v>
      </c>
      <c r="N23" s="38"/>
      <c r="O23" s="38"/>
      <c r="P23" s="41" t="n">
        <v>0</v>
      </c>
      <c r="Q23" s="38" t="n">
        <v>0</v>
      </c>
      <c r="R23" s="38" t="n">
        <v>0</v>
      </c>
      <c r="S23" s="146" t="n">
        <v>0</v>
      </c>
      <c r="T23" s="38" t="n">
        <v>0</v>
      </c>
      <c r="U23" s="38" t="n">
        <v>0</v>
      </c>
      <c r="V23" s="38" t="n">
        <f aca="false">(M23+R23+U23)*1.404%</f>
        <v>0</v>
      </c>
      <c r="W23" s="43" t="n">
        <f aca="false">V23+H23</f>
        <v>0</v>
      </c>
      <c r="X23" s="189" t="n">
        <f aca="false">J23+C23</f>
        <v>0</v>
      </c>
      <c r="Y23" s="190" t="n">
        <f aca="false">M23+I23</f>
        <v>0</v>
      </c>
    </row>
    <row r="24" customFormat="false" ht="20.25" hidden="false" customHeight="true" outlineLevel="0" collapsed="false">
      <c r="A24" s="35" t="n">
        <v>17</v>
      </c>
      <c r="B24" s="36" t="s">
        <v>41</v>
      </c>
      <c r="C24" s="54" t="n">
        <f aca="false">D24+E24</f>
        <v>0</v>
      </c>
      <c r="D24" s="191"/>
      <c r="E24" s="191"/>
      <c r="F24" s="48"/>
      <c r="G24" s="48"/>
      <c r="H24" s="38"/>
      <c r="I24" s="187" t="n">
        <f aca="false">F24+G24</f>
        <v>0</v>
      </c>
      <c r="J24" s="37"/>
      <c r="K24" s="188"/>
      <c r="L24" s="188"/>
      <c r="M24" s="187" t="n">
        <f aca="false">N24+O24+Q24+R24+T24+U24</f>
        <v>0</v>
      </c>
      <c r="N24" s="38"/>
      <c r="O24" s="38"/>
      <c r="P24" s="41" t="n">
        <v>0</v>
      </c>
      <c r="Q24" s="38" t="n">
        <v>0</v>
      </c>
      <c r="R24" s="38" t="n">
        <v>0</v>
      </c>
      <c r="S24" s="146" t="n">
        <v>0</v>
      </c>
      <c r="T24" s="38" t="n">
        <v>0</v>
      </c>
      <c r="U24" s="38" t="n">
        <v>0</v>
      </c>
      <c r="V24" s="38" t="n">
        <f aca="false">(M24+R24+U24)*1.404%</f>
        <v>0</v>
      </c>
      <c r="W24" s="43" t="n">
        <f aca="false">V24+H24</f>
        <v>0</v>
      </c>
      <c r="X24" s="189" t="n">
        <f aca="false">J24+C24</f>
        <v>0</v>
      </c>
      <c r="Y24" s="190" t="n">
        <f aca="false">M24+I24</f>
        <v>0</v>
      </c>
    </row>
    <row r="25" customFormat="false" ht="21.05" hidden="false" customHeight="true" outlineLevel="0" collapsed="false">
      <c r="A25" s="35" t="n">
        <v>18</v>
      </c>
      <c r="B25" s="36" t="s">
        <v>42</v>
      </c>
      <c r="C25" s="54" t="n">
        <f aca="false">D25+E25</f>
        <v>0</v>
      </c>
      <c r="D25" s="191"/>
      <c r="E25" s="191"/>
      <c r="F25" s="48"/>
      <c r="G25" s="48"/>
      <c r="H25" s="38"/>
      <c r="I25" s="187" t="n">
        <f aca="false">F25+G25</f>
        <v>0</v>
      </c>
      <c r="J25" s="37"/>
      <c r="K25" s="188"/>
      <c r="L25" s="188"/>
      <c r="M25" s="187" t="n">
        <f aca="false">N25+O25+Q25+R25+T25+U25</f>
        <v>0</v>
      </c>
      <c r="N25" s="38"/>
      <c r="O25" s="48"/>
      <c r="P25" s="41" t="n">
        <v>0</v>
      </c>
      <c r="Q25" s="38" t="n">
        <v>0</v>
      </c>
      <c r="R25" s="38" t="n">
        <v>0</v>
      </c>
      <c r="S25" s="146" t="n">
        <v>0</v>
      </c>
      <c r="T25" s="38" t="n">
        <v>0</v>
      </c>
      <c r="U25" s="38" t="n">
        <v>0</v>
      </c>
      <c r="V25" s="38" t="n">
        <f aca="false">(M25+R25+U25)*1.404%</f>
        <v>0</v>
      </c>
      <c r="W25" s="43" t="n">
        <f aca="false">V25+H25</f>
        <v>0</v>
      </c>
      <c r="X25" s="189" t="n">
        <f aca="false">J25+C25</f>
        <v>0</v>
      </c>
      <c r="Y25" s="190" t="n">
        <f aca="false">M25+I25</f>
        <v>0</v>
      </c>
    </row>
    <row r="26" customFormat="false" ht="19.95" hidden="false" customHeight="true" outlineLevel="0" collapsed="false">
      <c r="A26" s="35" t="n">
        <v>19</v>
      </c>
      <c r="B26" s="36" t="s">
        <v>43</v>
      </c>
      <c r="C26" s="54" t="n">
        <f aca="false">D26+E26</f>
        <v>0</v>
      </c>
      <c r="D26" s="191"/>
      <c r="E26" s="191"/>
      <c r="F26" s="48"/>
      <c r="G26" s="48"/>
      <c r="H26" s="38"/>
      <c r="I26" s="187" t="n">
        <f aca="false">F26+G26</f>
        <v>0</v>
      </c>
      <c r="J26" s="37"/>
      <c r="K26" s="188"/>
      <c r="L26" s="188"/>
      <c r="M26" s="187" t="n">
        <f aca="false">N26+O26+Q26+R26+T26+U26</f>
        <v>0</v>
      </c>
      <c r="N26" s="38"/>
      <c r="O26" s="38"/>
      <c r="P26" s="41" t="n">
        <v>0</v>
      </c>
      <c r="Q26" s="38" t="n">
        <v>0</v>
      </c>
      <c r="R26" s="38" t="n">
        <v>0</v>
      </c>
      <c r="S26" s="146" t="n">
        <v>0</v>
      </c>
      <c r="T26" s="38" t="n">
        <v>0</v>
      </c>
      <c r="U26" s="38" t="n">
        <v>0</v>
      </c>
      <c r="V26" s="38" t="n">
        <f aca="false">(M26+R26+U26)*1.404%</f>
        <v>0</v>
      </c>
      <c r="W26" s="43" t="n">
        <f aca="false">V26+H26</f>
        <v>0</v>
      </c>
      <c r="X26" s="189" t="n">
        <f aca="false">J26+C26</f>
        <v>0</v>
      </c>
      <c r="Y26" s="190" t="n">
        <f aca="false">M26+I26</f>
        <v>0</v>
      </c>
    </row>
    <row r="27" customFormat="false" ht="20.25" hidden="false" customHeight="true" outlineLevel="0" collapsed="false">
      <c r="A27" s="35" t="n">
        <v>20</v>
      </c>
      <c r="B27" s="36" t="s">
        <v>44</v>
      </c>
      <c r="C27" s="54" t="n">
        <f aca="false">D27+E27</f>
        <v>0</v>
      </c>
      <c r="D27" s="191"/>
      <c r="E27" s="191"/>
      <c r="F27" s="48"/>
      <c r="G27" s="48"/>
      <c r="H27" s="38"/>
      <c r="I27" s="187" t="n">
        <f aca="false">F27+G27</f>
        <v>0</v>
      </c>
      <c r="J27" s="37"/>
      <c r="K27" s="188"/>
      <c r="L27" s="188"/>
      <c r="M27" s="187" t="n">
        <f aca="false">N27+O27+Q27+R27+T27+U27</f>
        <v>0</v>
      </c>
      <c r="N27" s="38"/>
      <c r="O27" s="38"/>
      <c r="P27" s="41" t="n">
        <v>0</v>
      </c>
      <c r="Q27" s="38" t="n">
        <v>0</v>
      </c>
      <c r="R27" s="38" t="n">
        <v>0</v>
      </c>
      <c r="S27" s="146" t="n">
        <v>0</v>
      </c>
      <c r="T27" s="38" t="n">
        <v>0</v>
      </c>
      <c r="U27" s="38" t="n">
        <v>0</v>
      </c>
      <c r="V27" s="38" t="n">
        <f aca="false">(M27+R27+U27)*1.404%</f>
        <v>0</v>
      </c>
      <c r="W27" s="43" t="n">
        <f aca="false">V27+H27</f>
        <v>0</v>
      </c>
      <c r="X27" s="189" t="n">
        <f aca="false">J27+C27</f>
        <v>0</v>
      </c>
      <c r="Y27" s="190" t="n">
        <f aca="false">M27+I27</f>
        <v>0</v>
      </c>
    </row>
    <row r="28" customFormat="false" ht="21.05" hidden="false" customHeight="true" outlineLevel="0" collapsed="false">
      <c r="A28" s="35" t="n">
        <v>21</v>
      </c>
      <c r="B28" s="36" t="s">
        <v>45</v>
      </c>
      <c r="C28" s="54" t="n">
        <f aca="false">D28+E28</f>
        <v>0</v>
      </c>
      <c r="D28" s="191"/>
      <c r="E28" s="191"/>
      <c r="F28" s="48"/>
      <c r="G28" s="48"/>
      <c r="H28" s="38"/>
      <c r="I28" s="187" t="n">
        <f aca="false">F28+G28</f>
        <v>0</v>
      </c>
      <c r="J28" s="37"/>
      <c r="K28" s="188"/>
      <c r="L28" s="188"/>
      <c r="M28" s="187" t="n">
        <f aca="false">N28+O28+Q28+R28+T28+U28</f>
        <v>0</v>
      </c>
      <c r="N28" s="38"/>
      <c r="O28" s="38"/>
      <c r="P28" s="41" t="n">
        <v>0</v>
      </c>
      <c r="Q28" s="38" t="n">
        <v>0</v>
      </c>
      <c r="R28" s="38" t="n">
        <v>0</v>
      </c>
      <c r="S28" s="146" t="n">
        <v>0</v>
      </c>
      <c r="T28" s="38" t="n">
        <v>0</v>
      </c>
      <c r="U28" s="38" t="n">
        <v>0</v>
      </c>
      <c r="V28" s="38" t="n">
        <f aca="false">(M28+R28+U28)*1.404%</f>
        <v>0</v>
      </c>
      <c r="W28" s="43" t="n">
        <f aca="false">V28+H28</f>
        <v>0</v>
      </c>
      <c r="X28" s="189" t="n">
        <f aca="false">J28+C28</f>
        <v>0</v>
      </c>
      <c r="Y28" s="190" t="n">
        <f aca="false">M28+I28</f>
        <v>0</v>
      </c>
    </row>
    <row r="29" customFormat="false" ht="21.05" hidden="false" customHeight="true" outlineLevel="0" collapsed="false">
      <c r="A29" s="35" t="n">
        <v>22</v>
      </c>
      <c r="B29" s="36" t="s">
        <v>46</v>
      </c>
      <c r="C29" s="54" t="n">
        <f aca="false">D29+E29</f>
        <v>0</v>
      </c>
      <c r="D29" s="191"/>
      <c r="E29" s="191"/>
      <c r="F29" s="48"/>
      <c r="G29" s="48"/>
      <c r="H29" s="38"/>
      <c r="I29" s="187" t="n">
        <f aca="false">F29+G29</f>
        <v>0</v>
      </c>
      <c r="J29" s="37"/>
      <c r="K29" s="188"/>
      <c r="L29" s="188"/>
      <c r="M29" s="187" t="n">
        <f aca="false">N29+O29+Q29+R29+T29+U29</f>
        <v>0</v>
      </c>
      <c r="N29" s="38"/>
      <c r="O29" s="38"/>
      <c r="P29" s="41" t="n">
        <v>0</v>
      </c>
      <c r="Q29" s="38" t="n">
        <v>0</v>
      </c>
      <c r="R29" s="38" t="n">
        <v>0</v>
      </c>
      <c r="S29" s="146" t="n">
        <v>0</v>
      </c>
      <c r="T29" s="38" t="n">
        <v>0</v>
      </c>
      <c r="U29" s="38" t="n">
        <v>0</v>
      </c>
      <c r="V29" s="38" t="n">
        <f aca="false">(M29+R29+U29)*1.404%</f>
        <v>0</v>
      </c>
      <c r="W29" s="43" t="n">
        <f aca="false">V29+H29</f>
        <v>0</v>
      </c>
      <c r="X29" s="189" t="n">
        <f aca="false">J29+C29</f>
        <v>0</v>
      </c>
      <c r="Y29" s="190" t="n">
        <f aca="false">M29+I29</f>
        <v>0</v>
      </c>
    </row>
    <row r="30" customFormat="false" ht="21.05" hidden="false" customHeight="true" outlineLevel="0" collapsed="false">
      <c r="A30" s="35" t="n">
        <v>23</v>
      </c>
      <c r="B30" s="36" t="s">
        <v>47</v>
      </c>
      <c r="C30" s="54" t="n">
        <f aca="false">D30+E30</f>
        <v>0</v>
      </c>
      <c r="D30" s="191"/>
      <c r="E30" s="191"/>
      <c r="F30" s="48"/>
      <c r="G30" s="48"/>
      <c r="H30" s="38"/>
      <c r="I30" s="187" t="n">
        <f aca="false">F30+G30</f>
        <v>0</v>
      </c>
      <c r="J30" s="37"/>
      <c r="K30" s="188"/>
      <c r="L30" s="188"/>
      <c r="M30" s="187" t="n">
        <f aca="false">N30+O30+Q30+R30+T30+U30</f>
        <v>0</v>
      </c>
      <c r="N30" s="38"/>
      <c r="O30" s="38"/>
      <c r="P30" s="41" t="n">
        <v>0</v>
      </c>
      <c r="Q30" s="38" t="n">
        <v>0</v>
      </c>
      <c r="R30" s="38" t="n">
        <v>0</v>
      </c>
      <c r="S30" s="146" t="n">
        <v>0</v>
      </c>
      <c r="T30" s="38" t="n">
        <v>0</v>
      </c>
      <c r="U30" s="38" t="n">
        <v>0</v>
      </c>
      <c r="V30" s="38" t="n">
        <f aca="false">(M30+R30+U30)*1.404%</f>
        <v>0</v>
      </c>
      <c r="W30" s="101" t="n">
        <f aca="false">V30+H30</f>
        <v>0</v>
      </c>
      <c r="X30" s="189" t="n">
        <f aca="false">J30+C30</f>
        <v>0</v>
      </c>
      <c r="Y30" s="190" t="n">
        <f aca="false">M30+I30</f>
        <v>0</v>
      </c>
    </row>
    <row r="31" s="46" customFormat="true" ht="21.05" hidden="false" customHeight="true" outlineLevel="0" collapsed="false">
      <c r="A31" s="35" t="n">
        <v>24</v>
      </c>
      <c r="B31" s="36" t="s">
        <v>48</v>
      </c>
      <c r="C31" s="54" t="n">
        <f aca="false">D31+E31</f>
        <v>0</v>
      </c>
      <c r="D31" s="191"/>
      <c r="E31" s="191"/>
      <c r="F31" s="48"/>
      <c r="G31" s="48"/>
      <c r="H31" s="38"/>
      <c r="I31" s="187" t="n">
        <f aca="false">F31+G31</f>
        <v>0</v>
      </c>
      <c r="J31" s="37"/>
      <c r="K31" s="188"/>
      <c r="L31" s="188"/>
      <c r="M31" s="187" t="n">
        <f aca="false">N31+O31+Q31+R31+T31+U31</f>
        <v>0</v>
      </c>
      <c r="N31" s="38"/>
      <c r="O31" s="38"/>
      <c r="P31" s="41" t="n">
        <v>0</v>
      </c>
      <c r="Q31" s="38" t="n">
        <v>0</v>
      </c>
      <c r="R31" s="38" t="n">
        <v>0</v>
      </c>
      <c r="S31" s="146" t="n">
        <v>0</v>
      </c>
      <c r="T31" s="38" t="n">
        <v>0</v>
      </c>
      <c r="U31" s="38" t="n">
        <v>0</v>
      </c>
      <c r="V31" s="38" t="n">
        <f aca="false">(M31+R31+U31)*1.404%</f>
        <v>0</v>
      </c>
      <c r="W31" s="43" t="n">
        <f aca="false">V31+H31</f>
        <v>0</v>
      </c>
      <c r="X31" s="189" t="n">
        <f aca="false">J31+C31</f>
        <v>0</v>
      </c>
      <c r="Y31" s="190" t="n">
        <f aca="false">M31+I31</f>
        <v>0</v>
      </c>
    </row>
    <row r="32" customFormat="false" ht="21.7" hidden="false" customHeight="true" outlineLevel="0" collapsed="false">
      <c r="A32" s="35" t="n">
        <v>25</v>
      </c>
      <c r="B32" s="36" t="s">
        <v>49</v>
      </c>
      <c r="C32" s="54" t="n">
        <f aca="false">D32+E32</f>
        <v>0</v>
      </c>
      <c r="D32" s="191"/>
      <c r="E32" s="191"/>
      <c r="F32" s="48"/>
      <c r="G32" s="48"/>
      <c r="H32" s="38"/>
      <c r="I32" s="187" t="n">
        <f aca="false">F32+G32</f>
        <v>0</v>
      </c>
      <c r="J32" s="37"/>
      <c r="K32" s="188"/>
      <c r="L32" s="188"/>
      <c r="M32" s="187" t="n">
        <f aca="false">N32+O32+Q32+R32+T32+U32</f>
        <v>0</v>
      </c>
      <c r="N32" s="38"/>
      <c r="O32" s="38"/>
      <c r="P32" s="41" t="n">
        <v>0</v>
      </c>
      <c r="Q32" s="38" t="n">
        <v>0</v>
      </c>
      <c r="R32" s="38" t="n">
        <v>0</v>
      </c>
      <c r="S32" s="146" t="n">
        <v>0</v>
      </c>
      <c r="T32" s="38" t="n">
        <v>0</v>
      </c>
      <c r="U32" s="38" t="n">
        <v>0</v>
      </c>
      <c r="V32" s="38" t="n">
        <f aca="false">(M32+R32+U32)*1.404%</f>
        <v>0</v>
      </c>
      <c r="W32" s="43" t="n">
        <f aca="false">V32+H32</f>
        <v>0</v>
      </c>
      <c r="X32" s="189" t="n">
        <f aca="false">J32+C32</f>
        <v>0</v>
      </c>
      <c r="Y32" s="190" t="n">
        <f aca="false">M32+I32</f>
        <v>0</v>
      </c>
    </row>
    <row r="33" s="1" customFormat="true" ht="21.05" hidden="false" customHeight="true" outlineLevel="0" collapsed="false">
      <c r="A33" s="35" t="n">
        <v>26</v>
      </c>
      <c r="B33" s="36" t="s">
        <v>50</v>
      </c>
      <c r="C33" s="54" t="n">
        <f aca="false">D33+E33</f>
        <v>0</v>
      </c>
      <c r="D33" s="191"/>
      <c r="E33" s="191"/>
      <c r="F33" s="48"/>
      <c r="G33" s="48"/>
      <c r="H33" s="38"/>
      <c r="I33" s="187" t="n">
        <f aca="false">F33+G33</f>
        <v>0</v>
      </c>
      <c r="J33" s="37"/>
      <c r="K33" s="188"/>
      <c r="L33" s="188"/>
      <c r="M33" s="187" t="n">
        <f aca="false">N33+O33+Q33+R33+T33+U33</f>
        <v>0</v>
      </c>
      <c r="N33" s="38"/>
      <c r="O33" s="38"/>
      <c r="P33" s="41" t="n">
        <v>0</v>
      </c>
      <c r="Q33" s="38" t="n">
        <v>0</v>
      </c>
      <c r="R33" s="38" t="n">
        <v>0</v>
      </c>
      <c r="S33" s="146" t="n">
        <v>0</v>
      </c>
      <c r="T33" s="38" t="n">
        <v>0</v>
      </c>
      <c r="U33" s="38" t="n">
        <v>0</v>
      </c>
      <c r="V33" s="38" t="n">
        <f aca="false">(M33+R33+U33)*1.404%</f>
        <v>0</v>
      </c>
      <c r="W33" s="43" t="n">
        <f aca="false">V33+H33</f>
        <v>0</v>
      </c>
      <c r="X33" s="189" t="n">
        <f aca="false">J33+C33</f>
        <v>0</v>
      </c>
      <c r="Y33" s="190" t="n">
        <f aca="false">M33+I33</f>
        <v>0</v>
      </c>
    </row>
    <row r="34" customFormat="false" ht="21.05" hidden="false" customHeight="true" outlineLevel="0" collapsed="false">
      <c r="A34" s="35" t="n">
        <v>27</v>
      </c>
      <c r="B34" s="36" t="s">
        <v>51</v>
      </c>
      <c r="C34" s="54" t="n">
        <f aca="false">D34+E34</f>
        <v>0</v>
      </c>
      <c r="D34" s="191"/>
      <c r="E34" s="191"/>
      <c r="F34" s="48"/>
      <c r="G34" s="48"/>
      <c r="H34" s="38"/>
      <c r="I34" s="187" t="n">
        <f aca="false">F34+G34</f>
        <v>0</v>
      </c>
      <c r="J34" s="37"/>
      <c r="K34" s="188"/>
      <c r="L34" s="188"/>
      <c r="M34" s="187" t="n">
        <f aca="false">N34+O34+Q34+R34+T34+U34</f>
        <v>0</v>
      </c>
      <c r="N34" s="38"/>
      <c r="O34" s="38"/>
      <c r="P34" s="41" t="n">
        <v>0</v>
      </c>
      <c r="Q34" s="38" t="n">
        <v>0</v>
      </c>
      <c r="R34" s="38" t="n">
        <v>0</v>
      </c>
      <c r="S34" s="146" t="n">
        <v>0</v>
      </c>
      <c r="T34" s="38" t="n">
        <v>0</v>
      </c>
      <c r="U34" s="38" t="n">
        <v>0</v>
      </c>
      <c r="V34" s="38" t="n">
        <f aca="false">(M34+R34+U34)*1.404%</f>
        <v>0</v>
      </c>
      <c r="W34" s="43" t="n">
        <f aca="false">V34+H34</f>
        <v>0</v>
      </c>
      <c r="X34" s="189" t="n">
        <f aca="false">J34+C34</f>
        <v>0</v>
      </c>
      <c r="Y34" s="190" t="n">
        <f aca="false">M34+I34</f>
        <v>0</v>
      </c>
    </row>
    <row r="35" customFormat="false" ht="21.05" hidden="false" customHeight="true" outlineLevel="0" collapsed="false">
      <c r="A35" s="35" t="n">
        <v>28</v>
      </c>
      <c r="B35" s="36" t="s">
        <v>52</v>
      </c>
      <c r="C35" s="54" t="n">
        <f aca="false">D35+E35</f>
        <v>0</v>
      </c>
      <c r="D35" s="191"/>
      <c r="E35" s="191"/>
      <c r="F35" s="48"/>
      <c r="G35" s="48"/>
      <c r="H35" s="38"/>
      <c r="I35" s="187" t="n">
        <f aca="false">F35+G35</f>
        <v>0</v>
      </c>
      <c r="J35" s="37"/>
      <c r="K35" s="188"/>
      <c r="L35" s="188"/>
      <c r="M35" s="187" t="n">
        <f aca="false">N35+O35+Q35+R35+T35+U35</f>
        <v>0</v>
      </c>
      <c r="N35" s="38"/>
      <c r="O35" s="38"/>
      <c r="P35" s="41" t="n">
        <v>0</v>
      </c>
      <c r="Q35" s="38" t="n">
        <v>0</v>
      </c>
      <c r="R35" s="38" t="n">
        <v>0</v>
      </c>
      <c r="S35" s="146" t="n">
        <v>0</v>
      </c>
      <c r="T35" s="38" t="n">
        <v>0</v>
      </c>
      <c r="U35" s="38" t="n">
        <v>0</v>
      </c>
      <c r="V35" s="38" t="n">
        <f aca="false">(M35+R35+U35)*1.404%</f>
        <v>0</v>
      </c>
      <c r="W35" s="43" t="n">
        <f aca="false">V35+H35</f>
        <v>0</v>
      </c>
      <c r="X35" s="189" t="n">
        <f aca="false">J35+C35</f>
        <v>0</v>
      </c>
      <c r="Y35" s="190" t="n">
        <f aca="false">M35+I35</f>
        <v>0</v>
      </c>
    </row>
    <row r="36" customFormat="false" ht="21.05" hidden="false" customHeight="true" outlineLevel="0" collapsed="false">
      <c r="A36" s="35" t="n">
        <v>29</v>
      </c>
      <c r="B36" s="36" t="s">
        <v>53</v>
      </c>
      <c r="C36" s="54" t="n">
        <f aca="false">D36+E36</f>
        <v>0</v>
      </c>
      <c r="D36" s="191"/>
      <c r="E36" s="191"/>
      <c r="F36" s="48"/>
      <c r="G36" s="48"/>
      <c r="H36" s="38"/>
      <c r="I36" s="187" t="n">
        <f aca="false">F36+G36</f>
        <v>0</v>
      </c>
      <c r="J36" s="37"/>
      <c r="K36" s="188"/>
      <c r="L36" s="188"/>
      <c r="M36" s="187" t="n">
        <f aca="false">N36+O36+Q36+R36+T36+U36</f>
        <v>0</v>
      </c>
      <c r="N36" s="38"/>
      <c r="O36" s="38"/>
      <c r="P36" s="41" t="n">
        <v>0</v>
      </c>
      <c r="Q36" s="38" t="n">
        <v>0</v>
      </c>
      <c r="R36" s="38" t="n">
        <v>0</v>
      </c>
      <c r="S36" s="146" t="n">
        <v>0</v>
      </c>
      <c r="T36" s="38" t="n">
        <v>0</v>
      </c>
      <c r="U36" s="38" t="n">
        <v>0</v>
      </c>
      <c r="V36" s="38" t="n">
        <f aca="false">(M36+R36+U36)*1.404%</f>
        <v>0</v>
      </c>
      <c r="W36" s="43" t="n">
        <f aca="false">V36+H36</f>
        <v>0</v>
      </c>
      <c r="X36" s="189" t="n">
        <f aca="false">J36+C36</f>
        <v>0</v>
      </c>
      <c r="Y36" s="190" t="n">
        <f aca="false">M36+I36</f>
        <v>0</v>
      </c>
    </row>
    <row r="37" customFormat="false" ht="21.05" hidden="false" customHeight="true" outlineLevel="0" collapsed="false">
      <c r="A37" s="35" t="n">
        <v>30</v>
      </c>
      <c r="B37" s="36" t="s">
        <v>54</v>
      </c>
      <c r="C37" s="54" t="n">
        <f aca="false">D37+E37</f>
        <v>0</v>
      </c>
      <c r="D37" s="191"/>
      <c r="E37" s="191"/>
      <c r="F37" s="48"/>
      <c r="G37" s="48"/>
      <c r="H37" s="38"/>
      <c r="I37" s="187" t="n">
        <f aca="false">F37+G37</f>
        <v>0</v>
      </c>
      <c r="J37" s="37"/>
      <c r="K37" s="188"/>
      <c r="L37" s="188"/>
      <c r="M37" s="187" t="n">
        <f aca="false">N37+O37+Q37+R37+T37+U37</f>
        <v>0</v>
      </c>
      <c r="N37" s="38"/>
      <c r="O37" s="38"/>
      <c r="P37" s="41" t="n">
        <v>0</v>
      </c>
      <c r="Q37" s="38" t="n">
        <v>0</v>
      </c>
      <c r="R37" s="38" t="n">
        <v>0</v>
      </c>
      <c r="S37" s="146" t="n">
        <v>0</v>
      </c>
      <c r="T37" s="38" t="n">
        <v>0</v>
      </c>
      <c r="U37" s="38" t="n">
        <v>0</v>
      </c>
      <c r="V37" s="38" t="n">
        <f aca="false">(M37+R37+U37)*1.404%</f>
        <v>0</v>
      </c>
      <c r="W37" s="43" t="n">
        <f aca="false">V37+H37</f>
        <v>0</v>
      </c>
      <c r="X37" s="189" t="n">
        <f aca="false">J37+C37</f>
        <v>0</v>
      </c>
      <c r="Y37" s="190" t="n">
        <f aca="false">M37+I37</f>
        <v>0</v>
      </c>
    </row>
    <row r="38" customFormat="false" ht="21.05" hidden="false" customHeight="true" outlineLevel="0" collapsed="false">
      <c r="A38" s="35" t="n">
        <v>31</v>
      </c>
      <c r="B38" s="36" t="s">
        <v>55</v>
      </c>
      <c r="C38" s="54" t="n">
        <f aca="false">D38+E38</f>
        <v>0</v>
      </c>
      <c r="D38" s="191"/>
      <c r="E38" s="191"/>
      <c r="F38" s="48"/>
      <c r="G38" s="48"/>
      <c r="H38" s="38"/>
      <c r="I38" s="187" t="n">
        <f aca="false">F38+G38</f>
        <v>0</v>
      </c>
      <c r="J38" s="37"/>
      <c r="K38" s="188"/>
      <c r="L38" s="188"/>
      <c r="M38" s="187" t="n">
        <f aca="false">N38+O38+Q38+R38+T38+U38</f>
        <v>0</v>
      </c>
      <c r="N38" s="38"/>
      <c r="O38" s="38"/>
      <c r="P38" s="41" t="n">
        <v>0</v>
      </c>
      <c r="Q38" s="38" t="n">
        <v>0</v>
      </c>
      <c r="R38" s="38" t="n">
        <v>0</v>
      </c>
      <c r="S38" s="146" t="n">
        <v>0</v>
      </c>
      <c r="T38" s="38" t="n">
        <v>0</v>
      </c>
      <c r="U38" s="38" t="n">
        <v>0</v>
      </c>
      <c r="V38" s="38" t="n">
        <f aca="false">(M38+R38+U38)*1.404%</f>
        <v>0</v>
      </c>
      <c r="W38" s="43" t="n">
        <f aca="false">V38+H38</f>
        <v>0</v>
      </c>
      <c r="X38" s="189" t="n">
        <f aca="false">J38+C38</f>
        <v>0</v>
      </c>
      <c r="Y38" s="190" t="n">
        <f aca="false">M38+I38</f>
        <v>0</v>
      </c>
    </row>
    <row r="39" customFormat="false" ht="21.05" hidden="false" customHeight="true" outlineLevel="0" collapsed="false">
      <c r="A39" s="35" t="n">
        <v>32</v>
      </c>
      <c r="B39" s="36" t="s">
        <v>56</v>
      </c>
      <c r="C39" s="54" t="n">
        <f aca="false">D39+E39</f>
        <v>0</v>
      </c>
      <c r="D39" s="191"/>
      <c r="E39" s="191"/>
      <c r="F39" s="48"/>
      <c r="G39" s="48"/>
      <c r="H39" s="38"/>
      <c r="I39" s="187" t="n">
        <f aca="false">F39+G39</f>
        <v>0</v>
      </c>
      <c r="J39" s="37"/>
      <c r="K39" s="188"/>
      <c r="L39" s="188"/>
      <c r="M39" s="187" t="n">
        <f aca="false">N39+O39+Q39+R39+T39+U39</f>
        <v>0</v>
      </c>
      <c r="N39" s="38"/>
      <c r="O39" s="38"/>
      <c r="P39" s="41" t="n">
        <v>0</v>
      </c>
      <c r="Q39" s="38" t="n">
        <v>0</v>
      </c>
      <c r="R39" s="38" t="n">
        <v>0</v>
      </c>
      <c r="S39" s="146" t="n">
        <v>0</v>
      </c>
      <c r="T39" s="38" t="n">
        <v>0</v>
      </c>
      <c r="U39" s="38" t="n">
        <v>0</v>
      </c>
      <c r="V39" s="38" t="n">
        <f aca="false">(M39+R39+U39)*1.404%</f>
        <v>0</v>
      </c>
      <c r="W39" s="43" t="n">
        <f aca="false">V39+H39</f>
        <v>0</v>
      </c>
      <c r="X39" s="189" t="n">
        <f aca="false">J39+C39</f>
        <v>0</v>
      </c>
      <c r="Y39" s="190" t="n">
        <f aca="false">M39+I39</f>
        <v>0</v>
      </c>
    </row>
    <row r="40" customFormat="false" ht="21.05" hidden="false" customHeight="true" outlineLevel="0" collapsed="false">
      <c r="A40" s="35" t="n">
        <v>33</v>
      </c>
      <c r="B40" s="36" t="s">
        <v>57</v>
      </c>
      <c r="C40" s="54" t="n">
        <f aca="false">D40+E40</f>
        <v>0</v>
      </c>
      <c r="D40" s="191"/>
      <c r="E40" s="191"/>
      <c r="F40" s="48"/>
      <c r="G40" s="48"/>
      <c r="H40" s="38"/>
      <c r="I40" s="187" t="n">
        <f aca="false">F40+G40</f>
        <v>0</v>
      </c>
      <c r="J40" s="37"/>
      <c r="K40" s="188"/>
      <c r="L40" s="188"/>
      <c r="M40" s="187" t="n">
        <f aca="false">N40+O40+Q40+R40+T40+U40</f>
        <v>0</v>
      </c>
      <c r="N40" s="38"/>
      <c r="O40" s="38"/>
      <c r="P40" s="41" t="n">
        <v>0</v>
      </c>
      <c r="Q40" s="38" t="n">
        <v>0</v>
      </c>
      <c r="R40" s="38" t="n">
        <v>0</v>
      </c>
      <c r="S40" s="146" t="n">
        <v>0</v>
      </c>
      <c r="T40" s="38" t="n">
        <v>0</v>
      </c>
      <c r="U40" s="38" t="n">
        <v>0</v>
      </c>
      <c r="V40" s="38" t="n">
        <f aca="false">(M40+R40+U40)*1.404%</f>
        <v>0</v>
      </c>
      <c r="W40" s="43" t="n">
        <f aca="false">V40+H40</f>
        <v>0</v>
      </c>
      <c r="X40" s="189" t="n">
        <f aca="false">J40+C40</f>
        <v>0</v>
      </c>
      <c r="Y40" s="190" t="n">
        <f aca="false">M40+I40</f>
        <v>0</v>
      </c>
    </row>
    <row r="41" customFormat="false" ht="21.05" hidden="false" customHeight="true" outlineLevel="0" collapsed="false">
      <c r="A41" s="35" t="n">
        <v>34</v>
      </c>
      <c r="B41" s="36" t="s">
        <v>58</v>
      </c>
      <c r="C41" s="54" t="n">
        <f aca="false">D41+E41</f>
        <v>0</v>
      </c>
      <c r="D41" s="191"/>
      <c r="E41" s="191"/>
      <c r="F41" s="48"/>
      <c r="G41" s="48"/>
      <c r="H41" s="38"/>
      <c r="I41" s="187" t="n">
        <f aca="false">F41+G41</f>
        <v>0</v>
      </c>
      <c r="J41" s="37"/>
      <c r="K41" s="188"/>
      <c r="L41" s="188"/>
      <c r="M41" s="187" t="n">
        <f aca="false">N41+O41+Q41+R41+T41+U41</f>
        <v>0</v>
      </c>
      <c r="N41" s="38"/>
      <c r="O41" s="38"/>
      <c r="P41" s="41" t="n">
        <v>0</v>
      </c>
      <c r="Q41" s="38" t="n">
        <v>0</v>
      </c>
      <c r="R41" s="38" t="n">
        <v>0</v>
      </c>
      <c r="S41" s="146" t="n">
        <v>0</v>
      </c>
      <c r="T41" s="38" t="n">
        <v>0</v>
      </c>
      <c r="U41" s="38" t="n">
        <v>0</v>
      </c>
      <c r="V41" s="38" t="n">
        <f aca="false">(M41+R41+U41)*1.404%</f>
        <v>0</v>
      </c>
      <c r="W41" s="43" t="n">
        <f aca="false">V41+H41</f>
        <v>0</v>
      </c>
      <c r="X41" s="189" t="n">
        <f aca="false">J41+C41</f>
        <v>0</v>
      </c>
      <c r="Y41" s="190" t="n">
        <f aca="false">M41+I41</f>
        <v>0</v>
      </c>
    </row>
    <row r="42" customFormat="false" ht="21.05" hidden="false" customHeight="true" outlineLevel="0" collapsed="false">
      <c r="A42" s="35" t="n">
        <v>35</v>
      </c>
      <c r="B42" s="36" t="s">
        <v>59</v>
      </c>
      <c r="C42" s="54" t="n">
        <f aca="false">D42+E42</f>
        <v>0</v>
      </c>
      <c r="D42" s="191"/>
      <c r="E42" s="191"/>
      <c r="F42" s="48"/>
      <c r="G42" s="48"/>
      <c r="H42" s="38"/>
      <c r="I42" s="187" t="n">
        <f aca="false">F42+G42</f>
        <v>0</v>
      </c>
      <c r="J42" s="37"/>
      <c r="K42" s="188"/>
      <c r="L42" s="188"/>
      <c r="M42" s="187" t="n">
        <f aca="false">N42+O42+Q42+R42+T42+U42</f>
        <v>0</v>
      </c>
      <c r="N42" s="38"/>
      <c r="O42" s="38"/>
      <c r="P42" s="41" t="n">
        <v>0</v>
      </c>
      <c r="Q42" s="38" t="n">
        <v>0</v>
      </c>
      <c r="R42" s="38" t="n">
        <v>0</v>
      </c>
      <c r="S42" s="146" t="n">
        <v>0</v>
      </c>
      <c r="T42" s="38" t="n">
        <v>0</v>
      </c>
      <c r="U42" s="38" t="n">
        <v>0</v>
      </c>
      <c r="V42" s="38" t="n">
        <f aca="false">(M42+R42+U42)*1.404%</f>
        <v>0</v>
      </c>
      <c r="W42" s="43" t="n">
        <f aca="false">V42+H42</f>
        <v>0</v>
      </c>
      <c r="X42" s="189" t="n">
        <f aca="false">J42+C42</f>
        <v>0</v>
      </c>
      <c r="Y42" s="190" t="n">
        <f aca="false">M42+I42</f>
        <v>0</v>
      </c>
    </row>
    <row r="43" s="46" customFormat="true" ht="21.05" hidden="false" customHeight="true" outlineLevel="0" collapsed="false">
      <c r="A43" s="35" t="n">
        <v>36</v>
      </c>
      <c r="B43" s="36" t="s">
        <v>60</v>
      </c>
      <c r="C43" s="54" t="n">
        <f aca="false">D43+E43</f>
        <v>0</v>
      </c>
      <c r="D43" s="191"/>
      <c r="E43" s="191"/>
      <c r="F43" s="48"/>
      <c r="G43" s="48"/>
      <c r="H43" s="38"/>
      <c r="I43" s="187" t="n">
        <f aca="false">F43+G43</f>
        <v>0</v>
      </c>
      <c r="J43" s="37"/>
      <c r="K43" s="188"/>
      <c r="L43" s="188"/>
      <c r="M43" s="187" t="n">
        <f aca="false">N43+O43+Q43+R43+T43+U43</f>
        <v>0</v>
      </c>
      <c r="N43" s="38"/>
      <c r="O43" s="38"/>
      <c r="P43" s="41" t="n">
        <v>0</v>
      </c>
      <c r="Q43" s="38" t="n">
        <v>0</v>
      </c>
      <c r="R43" s="38" t="n">
        <v>0</v>
      </c>
      <c r="S43" s="146" t="n">
        <v>0</v>
      </c>
      <c r="T43" s="38" t="n">
        <v>0</v>
      </c>
      <c r="U43" s="38" t="n">
        <v>0</v>
      </c>
      <c r="V43" s="38" t="n">
        <f aca="false">(M43+R43+U43)*1.404%</f>
        <v>0</v>
      </c>
      <c r="W43" s="43" t="n">
        <f aca="false">V43+H43</f>
        <v>0</v>
      </c>
      <c r="X43" s="189" t="n">
        <f aca="false">J43+C43</f>
        <v>0</v>
      </c>
      <c r="Y43" s="190" t="n">
        <f aca="false">M43+I43</f>
        <v>0</v>
      </c>
    </row>
    <row r="44" s="46" customFormat="true" ht="21.05" hidden="false" customHeight="true" outlineLevel="0" collapsed="false">
      <c r="A44" s="35" t="n">
        <v>37</v>
      </c>
      <c r="B44" s="36" t="s">
        <v>61</v>
      </c>
      <c r="C44" s="54" t="n">
        <f aca="false">D44+E44</f>
        <v>0</v>
      </c>
      <c r="D44" s="191"/>
      <c r="E44" s="191"/>
      <c r="F44" s="48"/>
      <c r="G44" s="48"/>
      <c r="H44" s="38"/>
      <c r="I44" s="187" t="n">
        <f aca="false">F44+G44</f>
        <v>0</v>
      </c>
      <c r="J44" s="37"/>
      <c r="K44" s="188"/>
      <c r="L44" s="188"/>
      <c r="M44" s="187" t="n">
        <f aca="false">N44+O44+Q44+R44+T44+U44</f>
        <v>0</v>
      </c>
      <c r="N44" s="38"/>
      <c r="O44" s="38"/>
      <c r="P44" s="41" t="n">
        <v>0</v>
      </c>
      <c r="Q44" s="38" t="n">
        <v>0</v>
      </c>
      <c r="R44" s="38" t="n">
        <v>0</v>
      </c>
      <c r="S44" s="146" t="n">
        <v>0</v>
      </c>
      <c r="T44" s="38" t="n">
        <v>0</v>
      </c>
      <c r="U44" s="38" t="n">
        <v>0</v>
      </c>
      <c r="V44" s="38" t="n">
        <f aca="false">(M44+R44+U44)*1.404%</f>
        <v>0</v>
      </c>
      <c r="W44" s="43" t="n">
        <f aca="false">V44+H44</f>
        <v>0</v>
      </c>
      <c r="X44" s="189" t="n">
        <f aca="false">J44+C44</f>
        <v>0</v>
      </c>
      <c r="Y44" s="190" t="n">
        <f aca="false">M44+I44</f>
        <v>0</v>
      </c>
    </row>
    <row r="45" customFormat="false" ht="21.05" hidden="false" customHeight="true" outlineLevel="0" collapsed="false">
      <c r="A45" s="35" t="n">
        <v>38</v>
      </c>
      <c r="B45" s="36" t="s">
        <v>62</v>
      </c>
      <c r="C45" s="54" t="n">
        <f aca="false">D45+E45</f>
        <v>0</v>
      </c>
      <c r="D45" s="191"/>
      <c r="E45" s="191"/>
      <c r="F45" s="48"/>
      <c r="G45" s="48"/>
      <c r="H45" s="38"/>
      <c r="I45" s="187" t="n">
        <f aca="false">F45+G45</f>
        <v>0</v>
      </c>
      <c r="J45" s="37"/>
      <c r="K45" s="188"/>
      <c r="L45" s="188"/>
      <c r="M45" s="187" t="n">
        <f aca="false">N45+O45+Q45+R45+T45+U45</f>
        <v>0</v>
      </c>
      <c r="N45" s="38"/>
      <c r="O45" s="38"/>
      <c r="P45" s="41" t="n">
        <v>0</v>
      </c>
      <c r="Q45" s="38" t="n">
        <v>0</v>
      </c>
      <c r="R45" s="38" t="n">
        <v>0</v>
      </c>
      <c r="S45" s="146" t="n">
        <v>0</v>
      </c>
      <c r="T45" s="38" t="n">
        <v>0</v>
      </c>
      <c r="U45" s="38" t="n">
        <v>0</v>
      </c>
      <c r="V45" s="38" t="n">
        <f aca="false">(M45+R45+U45)*1.404%</f>
        <v>0</v>
      </c>
      <c r="W45" s="43" t="n">
        <f aca="false">V45+H45</f>
        <v>0</v>
      </c>
      <c r="X45" s="189" t="n">
        <f aca="false">J45+C45</f>
        <v>0</v>
      </c>
      <c r="Y45" s="190" t="n">
        <f aca="false">M45+I45</f>
        <v>0</v>
      </c>
    </row>
    <row r="46" s="46" customFormat="true" ht="21.05" hidden="false" customHeight="true" outlineLevel="0" collapsed="false">
      <c r="A46" s="35" t="n">
        <v>39</v>
      </c>
      <c r="B46" s="36" t="s">
        <v>63</v>
      </c>
      <c r="C46" s="54" t="n">
        <f aca="false">D46+E46</f>
        <v>0</v>
      </c>
      <c r="D46" s="191"/>
      <c r="E46" s="191"/>
      <c r="F46" s="48"/>
      <c r="G46" s="48"/>
      <c r="H46" s="38"/>
      <c r="I46" s="187" t="n">
        <f aca="false">F46+G46</f>
        <v>0</v>
      </c>
      <c r="J46" s="37"/>
      <c r="K46" s="188"/>
      <c r="L46" s="188"/>
      <c r="M46" s="187" t="n">
        <f aca="false">N46+O46+Q46+R46+T46+U46</f>
        <v>0</v>
      </c>
      <c r="N46" s="38"/>
      <c r="O46" s="38"/>
      <c r="P46" s="41" t="n">
        <v>0</v>
      </c>
      <c r="Q46" s="38" t="n">
        <v>0</v>
      </c>
      <c r="R46" s="38" t="n">
        <v>0</v>
      </c>
      <c r="S46" s="146" t="n">
        <v>0</v>
      </c>
      <c r="T46" s="38" t="n">
        <v>0</v>
      </c>
      <c r="U46" s="38" t="n">
        <v>0</v>
      </c>
      <c r="V46" s="38" t="n">
        <f aca="false">(M46+R46+U46)*1.404%</f>
        <v>0</v>
      </c>
      <c r="W46" s="43" t="n">
        <f aca="false">V46+H46</f>
        <v>0</v>
      </c>
      <c r="X46" s="189" t="n">
        <f aca="false">J46+C46</f>
        <v>0</v>
      </c>
      <c r="Y46" s="190" t="n">
        <f aca="false">M46+I46</f>
        <v>0</v>
      </c>
    </row>
    <row r="47" customFormat="false" ht="18" hidden="false" customHeight="true" outlineLevel="0" collapsed="false">
      <c r="A47" s="35" t="n">
        <v>40</v>
      </c>
      <c r="B47" s="36" t="s">
        <v>64</v>
      </c>
      <c r="C47" s="54" t="n">
        <f aca="false">D47+E47</f>
        <v>0</v>
      </c>
      <c r="D47" s="191"/>
      <c r="E47" s="191"/>
      <c r="F47" s="48"/>
      <c r="G47" s="48"/>
      <c r="H47" s="38"/>
      <c r="I47" s="187" t="n">
        <f aca="false">F47+G47</f>
        <v>0</v>
      </c>
      <c r="J47" s="37"/>
      <c r="K47" s="188"/>
      <c r="L47" s="188"/>
      <c r="M47" s="187" t="n">
        <f aca="false">N47+O47+Q47+R47+T47+U47</f>
        <v>0</v>
      </c>
      <c r="N47" s="38"/>
      <c r="O47" s="38"/>
      <c r="P47" s="41" t="n">
        <v>0</v>
      </c>
      <c r="Q47" s="38" t="n">
        <v>0</v>
      </c>
      <c r="R47" s="38" t="n">
        <v>0</v>
      </c>
      <c r="S47" s="146" t="n">
        <v>0</v>
      </c>
      <c r="T47" s="38" t="n">
        <v>0</v>
      </c>
      <c r="U47" s="38" t="n">
        <v>0</v>
      </c>
      <c r="V47" s="38" t="n">
        <f aca="false">(M47+R47+U47)*1.404%</f>
        <v>0</v>
      </c>
      <c r="W47" s="43" t="n">
        <f aca="false">V47+H47</f>
        <v>0</v>
      </c>
      <c r="X47" s="189" t="n">
        <f aca="false">J47+C47</f>
        <v>0</v>
      </c>
      <c r="Y47" s="190" t="n">
        <f aca="false">M47+I47</f>
        <v>0</v>
      </c>
    </row>
    <row r="48" customFormat="false" ht="18" hidden="false" customHeight="true" outlineLevel="0" collapsed="false">
      <c r="A48" s="35" t="n">
        <v>41</v>
      </c>
      <c r="B48" s="36" t="s">
        <v>65</v>
      </c>
      <c r="C48" s="54" t="n">
        <f aca="false">D48+E48</f>
        <v>0</v>
      </c>
      <c r="D48" s="191"/>
      <c r="E48" s="191"/>
      <c r="F48" s="48"/>
      <c r="G48" s="48"/>
      <c r="H48" s="38"/>
      <c r="I48" s="187" t="n">
        <f aca="false">F48+G48</f>
        <v>0</v>
      </c>
      <c r="J48" s="37"/>
      <c r="K48" s="188"/>
      <c r="L48" s="188"/>
      <c r="M48" s="187" t="n">
        <f aca="false">N48+O48+Q48+R48+T48+U48</f>
        <v>0</v>
      </c>
      <c r="N48" s="38"/>
      <c r="O48" s="38"/>
      <c r="P48" s="41" t="n">
        <v>0</v>
      </c>
      <c r="Q48" s="38" t="n">
        <v>0</v>
      </c>
      <c r="R48" s="38" t="n">
        <v>0</v>
      </c>
      <c r="S48" s="146" t="n">
        <v>0</v>
      </c>
      <c r="T48" s="38" t="n">
        <v>0</v>
      </c>
      <c r="U48" s="38" t="n">
        <v>0</v>
      </c>
      <c r="V48" s="38" t="n">
        <f aca="false">(M48+R48+U48)*1.404%</f>
        <v>0</v>
      </c>
      <c r="W48" s="43" t="n">
        <f aca="false">V48+H48</f>
        <v>0</v>
      </c>
      <c r="X48" s="189" t="n">
        <f aca="false">J48+C48</f>
        <v>0</v>
      </c>
      <c r="Y48" s="190" t="n">
        <f aca="false">M48+I48</f>
        <v>0</v>
      </c>
    </row>
    <row r="49" customFormat="false" ht="21.05" hidden="false" customHeight="true" outlineLevel="0" collapsed="false">
      <c r="A49" s="35" t="n">
        <v>42</v>
      </c>
      <c r="B49" s="36" t="s">
        <v>66</v>
      </c>
      <c r="C49" s="54" t="n">
        <f aca="false">D49+E49</f>
        <v>0</v>
      </c>
      <c r="D49" s="191"/>
      <c r="E49" s="191"/>
      <c r="F49" s="48"/>
      <c r="G49" s="48"/>
      <c r="H49" s="38"/>
      <c r="I49" s="187" t="n">
        <f aca="false">F49+G49</f>
        <v>0</v>
      </c>
      <c r="J49" s="37"/>
      <c r="K49" s="188"/>
      <c r="L49" s="188"/>
      <c r="M49" s="187" t="n">
        <f aca="false">N49+O49+Q49+R49+T49+U49</f>
        <v>0</v>
      </c>
      <c r="N49" s="38"/>
      <c r="O49" s="38"/>
      <c r="P49" s="41" t="n">
        <v>0</v>
      </c>
      <c r="Q49" s="38" t="n">
        <v>0</v>
      </c>
      <c r="R49" s="38" t="n">
        <v>0</v>
      </c>
      <c r="S49" s="146" t="n">
        <v>0</v>
      </c>
      <c r="T49" s="38" t="n">
        <v>0</v>
      </c>
      <c r="U49" s="38" t="n">
        <v>0</v>
      </c>
      <c r="V49" s="38" t="n">
        <f aca="false">(M49+R49+U49)*1.404%</f>
        <v>0</v>
      </c>
      <c r="W49" s="43" t="n">
        <f aca="false">V49+H49</f>
        <v>0</v>
      </c>
      <c r="X49" s="189" t="n">
        <f aca="false">J49+C49</f>
        <v>0</v>
      </c>
      <c r="Y49" s="190" t="n">
        <f aca="false">M49+I49</f>
        <v>0</v>
      </c>
    </row>
    <row r="50" customFormat="false" ht="21.05" hidden="false" customHeight="true" outlineLevel="0" collapsed="false">
      <c r="A50" s="35" t="n">
        <v>44</v>
      </c>
      <c r="B50" s="36" t="s">
        <v>67</v>
      </c>
      <c r="C50" s="54" t="n">
        <f aca="false">D50+E50</f>
        <v>0</v>
      </c>
      <c r="D50" s="191"/>
      <c r="E50" s="191"/>
      <c r="F50" s="48"/>
      <c r="G50" s="48"/>
      <c r="H50" s="38"/>
      <c r="I50" s="187" t="n">
        <f aca="false">F50+G50</f>
        <v>0</v>
      </c>
      <c r="J50" s="37"/>
      <c r="K50" s="188"/>
      <c r="L50" s="188"/>
      <c r="M50" s="187" t="n">
        <f aca="false">N50+O50+Q50+R50+T50+U50</f>
        <v>0</v>
      </c>
      <c r="N50" s="38"/>
      <c r="O50" s="38"/>
      <c r="P50" s="41" t="n">
        <v>0</v>
      </c>
      <c r="Q50" s="38" t="n">
        <v>0</v>
      </c>
      <c r="R50" s="38" t="n">
        <v>0</v>
      </c>
      <c r="S50" s="146" t="n">
        <v>0</v>
      </c>
      <c r="T50" s="38" t="n">
        <v>0</v>
      </c>
      <c r="U50" s="38" t="n">
        <v>0</v>
      </c>
      <c r="V50" s="38" t="n">
        <f aca="false">(M50+R50+U50)*1.404%</f>
        <v>0</v>
      </c>
      <c r="W50" s="43" t="n">
        <f aca="false">V50+H50</f>
        <v>0</v>
      </c>
      <c r="X50" s="189" t="n">
        <f aca="false">J50+C50</f>
        <v>0</v>
      </c>
      <c r="Y50" s="190" t="n">
        <f aca="false">M50+I50</f>
        <v>0</v>
      </c>
    </row>
    <row r="51" s="204" customFormat="true" ht="21.05" hidden="false" customHeight="true" outlineLevel="0" collapsed="false">
      <c r="A51" s="192" t="n">
        <v>45</v>
      </c>
      <c r="B51" s="193" t="s">
        <v>68</v>
      </c>
      <c r="C51" s="194" t="n">
        <f aca="false">D51+E51</f>
        <v>0</v>
      </c>
      <c r="D51" s="195"/>
      <c r="E51" s="195"/>
      <c r="F51" s="196"/>
      <c r="G51" s="196"/>
      <c r="H51" s="38"/>
      <c r="I51" s="197" t="n">
        <f aca="false">F51+G51</f>
        <v>0</v>
      </c>
      <c r="J51" s="198"/>
      <c r="K51" s="199"/>
      <c r="L51" s="199"/>
      <c r="M51" s="187" t="n">
        <f aca="false">N51+O51+Q51+R51+T51+U51</f>
        <v>0</v>
      </c>
      <c r="N51" s="200"/>
      <c r="O51" s="200"/>
      <c r="P51" s="41" t="n">
        <v>0</v>
      </c>
      <c r="Q51" s="38" t="n">
        <v>0</v>
      </c>
      <c r="R51" s="38" t="n">
        <v>0</v>
      </c>
      <c r="S51" s="146" t="n">
        <v>0</v>
      </c>
      <c r="T51" s="38" t="n">
        <v>0</v>
      </c>
      <c r="U51" s="38" t="n">
        <v>0</v>
      </c>
      <c r="V51" s="200" t="n">
        <f aca="false">(M51+R51+U51)*1.404%</f>
        <v>0</v>
      </c>
      <c r="W51" s="201" t="n">
        <f aca="false">V51+H51</f>
        <v>0</v>
      </c>
      <c r="X51" s="202" t="n">
        <f aca="false">J51+C51</f>
        <v>0</v>
      </c>
      <c r="Y51" s="203" t="n">
        <f aca="false">M51+I51</f>
        <v>0</v>
      </c>
    </row>
    <row r="52" customFormat="false" ht="18" hidden="false" customHeight="true" outlineLevel="0" collapsed="false">
      <c r="A52" s="35" t="n">
        <v>46</v>
      </c>
      <c r="B52" s="36" t="s">
        <v>69</v>
      </c>
      <c r="C52" s="54" t="n">
        <f aca="false">D52+E52</f>
        <v>0</v>
      </c>
      <c r="D52" s="191"/>
      <c r="E52" s="191"/>
      <c r="F52" s="48"/>
      <c r="G52" s="48"/>
      <c r="H52" s="38"/>
      <c r="I52" s="187" t="n">
        <f aca="false">F52+G52</f>
        <v>0</v>
      </c>
      <c r="J52" s="37"/>
      <c r="K52" s="188"/>
      <c r="L52" s="188"/>
      <c r="M52" s="187" t="n">
        <f aca="false">N52+O52+Q52+R52+T52+U52</f>
        <v>0</v>
      </c>
      <c r="N52" s="38"/>
      <c r="O52" s="38"/>
      <c r="P52" s="41" t="n">
        <v>0</v>
      </c>
      <c r="Q52" s="38" t="n">
        <v>0</v>
      </c>
      <c r="R52" s="38" t="n">
        <v>0</v>
      </c>
      <c r="S52" s="146" t="n">
        <v>0</v>
      </c>
      <c r="T52" s="38" t="n">
        <v>0</v>
      </c>
      <c r="U52" s="38" t="n">
        <v>0</v>
      </c>
      <c r="V52" s="38" t="n">
        <f aca="false">(M52+R52+U52)*1.404%</f>
        <v>0</v>
      </c>
      <c r="W52" s="43" t="n">
        <f aca="false">V52+H52</f>
        <v>0</v>
      </c>
      <c r="X52" s="189" t="n">
        <f aca="false">J52+C52</f>
        <v>0</v>
      </c>
      <c r="Y52" s="190" t="n">
        <f aca="false">M52+I52</f>
        <v>0</v>
      </c>
    </row>
    <row r="53" customFormat="false" ht="21.05" hidden="false" customHeight="true" outlineLevel="0" collapsed="false">
      <c r="A53" s="35" t="n">
        <v>47</v>
      </c>
      <c r="B53" s="36" t="s">
        <v>70</v>
      </c>
      <c r="C53" s="54" t="n">
        <f aca="false">D53+E53</f>
        <v>0</v>
      </c>
      <c r="D53" s="146"/>
      <c r="E53" s="146"/>
      <c r="F53" s="48"/>
      <c r="G53" s="48"/>
      <c r="H53" s="38"/>
      <c r="I53" s="187" t="n">
        <f aca="false">F53+G53</f>
        <v>0</v>
      </c>
      <c r="J53" s="37"/>
      <c r="K53" s="188"/>
      <c r="L53" s="188"/>
      <c r="M53" s="187" t="n">
        <f aca="false">N53+O53+Q53+R53+T53+U53</f>
        <v>0</v>
      </c>
      <c r="N53" s="48"/>
      <c r="O53" s="48"/>
      <c r="P53" s="41" t="n">
        <v>0</v>
      </c>
      <c r="Q53" s="38" t="n">
        <v>0</v>
      </c>
      <c r="R53" s="38" t="n">
        <v>0</v>
      </c>
      <c r="S53" s="146" t="n">
        <v>0</v>
      </c>
      <c r="T53" s="38" t="n">
        <v>0</v>
      </c>
      <c r="U53" s="38" t="n">
        <v>0</v>
      </c>
      <c r="V53" s="38" t="n">
        <f aca="false">(M53+R53+U53)*1.17%</f>
        <v>0</v>
      </c>
      <c r="W53" s="43" t="n">
        <f aca="false">V53+H53</f>
        <v>0</v>
      </c>
      <c r="X53" s="189" t="n">
        <f aca="false">J53+C53</f>
        <v>0</v>
      </c>
      <c r="Y53" s="190" t="n">
        <f aca="false">M53+I53</f>
        <v>0</v>
      </c>
    </row>
    <row r="54" customFormat="false" ht="21.05" hidden="false" customHeight="true" outlineLevel="0" collapsed="false">
      <c r="A54" s="35" t="n">
        <v>48</v>
      </c>
      <c r="B54" s="36" t="s">
        <v>71</v>
      </c>
      <c r="C54" s="54" t="n">
        <f aca="false">D54+E54</f>
        <v>0</v>
      </c>
      <c r="D54" s="191"/>
      <c r="E54" s="191"/>
      <c r="F54" s="48"/>
      <c r="G54" s="48"/>
      <c r="H54" s="38"/>
      <c r="I54" s="187" t="n">
        <f aca="false">F54+G54</f>
        <v>0</v>
      </c>
      <c r="J54" s="37"/>
      <c r="K54" s="188"/>
      <c r="L54" s="188"/>
      <c r="M54" s="187" t="n">
        <f aca="false">N54+O54+Q54+R54+T54+U54</f>
        <v>0</v>
      </c>
      <c r="N54" s="38"/>
      <c r="O54" s="38"/>
      <c r="P54" s="41" t="n">
        <v>0</v>
      </c>
      <c r="Q54" s="38" t="n">
        <v>0</v>
      </c>
      <c r="R54" s="38" t="n">
        <v>0</v>
      </c>
      <c r="S54" s="146" t="n">
        <v>0</v>
      </c>
      <c r="T54" s="38" t="n">
        <v>0</v>
      </c>
      <c r="U54" s="38" t="n">
        <v>0</v>
      </c>
      <c r="V54" s="38" t="n">
        <f aca="false">(M54+R54+U54)*1.404%</f>
        <v>0</v>
      </c>
      <c r="W54" s="43" t="n">
        <f aca="false">V54+H54</f>
        <v>0</v>
      </c>
      <c r="X54" s="189" t="n">
        <f aca="false">J54+C54</f>
        <v>0</v>
      </c>
      <c r="Y54" s="190" t="n">
        <f aca="false">M54+I54</f>
        <v>0</v>
      </c>
    </row>
    <row r="55" customFormat="false" ht="21.05" hidden="false" customHeight="true" outlineLevel="0" collapsed="false">
      <c r="A55" s="35" t="n">
        <v>49</v>
      </c>
      <c r="B55" s="36" t="s">
        <v>72</v>
      </c>
      <c r="C55" s="54" t="n">
        <f aca="false">D55+E55</f>
        <v>0</v>
      </c>
      <c r="D55" s="191"/>
      <c r="E55" s="191"/>
      <c r="F55" s="48"/>
      <c r="G55" s="48"/>
      <c r="H55" s="38"/>
      <c r="I55" s="187" t="n">
        <f aca="false">F55+G55</f>
        <v>0</v>
      </c>
      <c r="J55" s="37"/>
      <c r="K55" s="188"/>
      <c r="L55" s="188"/>
      <c r="M55" s="187" t="n">
        <f aca="false">N55+O55+Q55+R55+T55+U55</f>
        <v>0</v>
      </c>
      <c r="N55" s="48"/>
      <c r="O55" s="38"/>
      <c r="P55" s="41" t="n">
        <v>0</v>
      </c>
      <c r="Q55" s="38" t="n">
        <v>0</v>
      </c>
      <c r="R55" s="38" t="n">
        <v>0</v>
      </c>
      <c r="S55" s="146" t="n">
        <v>0</v>
      </c>
      <c r="T55" s="38" t="n">
        <v>0</v>
      </c>
      <c r="U55" s="38" t="n">
        <v>0</v>
      </c>
      <c r="V55" s="38" t="n">
        <f aca="false">(M55+R55+U55)*1.404%</f>
        <v>0</v>
      </c>
      <c r="W55" s="43" t="n">
        <f aca="false">V55+H55</f>
        <v>0</v>
      </c>
      <c r="X55" s="189" t="n">
        <f aca="false">J55+C55</f>
        <v>0</v>
      </c>
      <c r="Y55" s="190" t="n">
        <f aca="false">M55+I55</f>
        <v>0</v>
      </c>
    </row>
    <row r="56" customFormat="false" ht="21.05" hidden="false" customHeight="true" outlineLevel="0" collapsed="false">
      <c r="A56" s="35" t="n">
        <v>50</v>
      </c>
      <c r="B56" s="36" t="s">
        <v>73</v>
      </c>
      <c r="C56" s="54" t="n">
        <f aca="false">D56+E56</f>
        <v>0</v>
      </c>
      <c r="D56" s="191"/>
      <c r="E56" s="191"/>
      <c r="F56" s="48"/>
      <c r="G56" s="48"/>
      <c r="H56" s="38"/>
      <c r="I56" s="187" t="n">
        <f aca="false">F56+G56</f>
        <v>0</v>
      </c>
      <c r="J56" s="37"/>
      <c r="K56" s="188"/>
      <c r="L56" s="188"/>
      <c r="M56" s="187" t="n">
        <f aca="false">N56+O56+Q56+R56+T56+U56</f>
        <v>0</v>
      </c>
      <c r="N56" s="38"/>
      <c r="O56" s="38"/>
      <c r="P56" s="41" t="n">
        <v>0</v>
      </c>
      <c r="Q56" s="38" t="n">
        <v>0</v>
      </c>
      <c r="R56" s="38" t="n">
        <v>0</v>
      </c>
      <c r="S56" s="146" t="n">
        <v>0</v>
      </c>
      <c r="T56" s="38" t="n">
        <v>0</v>
      </c>
      <c r="U56" s="38" t="n">
        <v>0</v>
      </c>
      <c r="V56" s="38" t="n">
        <f aca="false">(M56+R56+U56)*1.404%</f>
        <v>0</v>
      </c>
      <c r="W56" s="43" t="n">
        <f aca="false">V56+H56</f>
        <v>0</v>
      </c>
      <c r="X56" s="189" t="n">
        <f aca="false">J56+C56</f>
        <v>0</v>
      </c>
      <c r="Y56" s="190" t="n">
        <f aca="false">M56+I56</f>
        <v>0</v>
      </c>
    </row>
    <row r="57" customFormat="false" ht="18" hidden="false" customHeight="true" outlineLevel="0" collapsed="false">
      <c r="A57" s="35" t="n">
        <v>51</v>
      </c>
      <c r="B57" s="36" t="s">
        <v>74</v>
      </c>
      <c r="C57" s="54" t="n">
        <f aca="false">D57+E57</f>
        <v>0</v>
      </c>
      <c r="D57" s="191"/>
      <c r="E57" s="191"/>
      <c r="F57" s="48"/>
      <c r="G57" s="48"/>
      <c r="H57" s="38"/>
      <c r="I57" s="187" t="n">
        <f aca="false">F57+G57</f>
        <v>0</v>
      </c>
      <c r="J57" s="37"/>
      <c r="K57" s="188"/>
      <c r="L57" s="188"/>
      <c r="M57" s="187" t="n">
        <f aca="false">N57+O57+Q57+R57+T57+U57</f>
        <v>0</v>
      </c>
      <c r="N57" s="38"/>
      <c r="O57" s="38"/>
      <c r="P57" s="41" t="n">
        <v>0</v>
      </c>
      <c r="Q57" s="38" t="n">
        <v>0</v>
      </c>
      <c r="R57" s="38" t="n">
        <v>0</v>
      </c>
      <c r="S57" s="146" t="n">
        <v>0</v>
      </c>
      <c r="T57" s="38" t="n">
        <v>0</v>
      </c>
      <c r="U57" s="38" t="n">
        <v>0</v>
      </c>
      <c r="V57" s="38" t="n">
        <f aca="false">(M57+R57+U57)*1.404%</f>
        <v>0</v>
      </c>
      <c r="W57" s="43" t="n">
        <f aca="false">V57+H57</f>
        <v>0</v>
      </c>
      <c r="X57" s="189" t="n">
        <f aca="false">J57+C57</f>
        <v>0</v>
      </c>
      <c r="Y57" s="190" t="n">
        <f aca="false">M57+I57</f>
        <v>0</v>
      </c>
    </row>
    <row r="58" customFormat="false" ht="18" hidden="false" customHeight="true" outlineLevel="0" collapsed="false">
      <c r="A58" s="35" t="n">
        <v>52</v>
      </c>
      <c r="B58" s="36" t="s">
        <v>75</v>
      </c>
      <c r="C58" s="54" t="n">
        <f aca="false">D58+E58</f>
        <v>0</v>
      </c>
      <c r="D58" s="191"/>
      <c r="E58" s="191"/>
      <c r="F58" s="38"/>
      <c r="G58" s="48"/>
      <c r="H58" s="38"/>
      <c r="I58" s="187" t="n">
        <f aca="false">F58+G58</f>
        <v>0</v>
      </c>
      <c r="J58" s="37"/>
      <c r="K58" s="188"/>
      <c r="L58" s="188"/>
      <c r="M58" s="187" t="n">
        <f aca="false">N58+O58+Q58+R58+T58+U58</f>
        <v>0</v>
      </c>
      <c r="N58" s="38"/>
      <c r="O58" s="38"/>
      <c r="P58" s="41" t="n">
        <v>0</v>
      </c>
      <c r="Q58" s="38" t="n">
        <v>0</v>
      </c>
      <c r="R58" s="38" t="n">
        <v>0</v>
      </c>
      <c r="S58" s="146" t="n">
        <v>0</v>
      </c>
      <c r="T58" s="38" t="n">
        <v>0</v>
      </c>
      <c r="U58" s="38" t="n">
        <v>0</v>
      </c>
      <c r="V58" s="38" t="n">
        <f aca="false">(M58+R58+U58)*1.404%</f>
        <v>0</v>
      </c>
      <c r="W58" s="43" t="n">
        <f aca="false">V58+H58</f>
        <v>0</v>
      </c>
      <c r="X58" s="189" t="n">
        <f aca="false">J58+C58</f>
        <v>0</v>
      </c>
      <c r="Y58" s="190" t="n">
        <f aca="false">M58+I58</f>
        <v>0</v>
      </c>
    </row>
    <row r="59" customFormat="false" ht="18.8" hidden="false" customHeight="true" outlineLevel="0" collapsed="false">
      <c r="A59" s="35" t="n">
        <v>53</v>
      </c>
      <c r="B59" s="36" t="s">
        <v>76</v>
      </c>
      <c r="C59" s="54" t="n">
        <f aca="false">D59+E59</f>
        <v>0</v>
      </c>
      <c r="D59" s="205"/>
      <c r="E59" s="205"/>
      <c r="F59" s="61"/>
      <c r="G59" s="61"/>
      <c r="H59" s="38"/>
      <c r="I59" s="187" t="n">
        <f aca="false">F59+G59</f>
        <v>0</v>
      </c>
      <c r="J59" s="37"/>
      <c r="K59" s="188"/>
      <c r="L59" s="188"/>
      <c r="M59" s="187" t="n">
        <f aca="false">N59+O59+Q59+R59+T59+U59</f>
        <v>0</v>
      </c>
      <c r="N59" s="63"/>
      <c r="O59" s="63"/>
      <c r="P59" s="41" t="n">
        <v>0</v>
      </c>
      <c r="Q59" s="38" t="n">
        <v>0</v>
      </c>
      <c r="R59" s="38" t="n">
        <v>0</v>
      </c>
      <c r="S59" s="146" t="n">
        <v>0</v>
      </c>
      <c r="T59" s="38" t="n">
        <v>0</v>
      </c>
      <c r="U59" s="38" t="n">
        <v>0</v>
      </c>
      <c r="V59" s="38" t="n">
        <f aca="false">(M59+R59+U59)*1.404%</f>
        <v>0</v>
      </c>
      <c r="W59" s="43" t="n">
        <f aca="false">V59+H59</f>
        <v>0</v>
      </c>
      <c r="X59" s="189" t="n">
        <f aca="false">J59+C59</f>
        <v>0</v>
      </c>
      <c r="Y59" s="190" t="n">
        <f aca="false">M59+I59</f>
        <v>0</v>
      </c>
    </row>
    <row r="60" customFormat="false" ht="21.05" hidden="false" customHeight="true" outlineLevel="0" collapsed="false">
      <c r="A60" s="66" t="s">
        <v>77</v>
      </c>
      <c r="B60" s="66"/>
      <c r="C60" s="206" t="n">
        <f aca="false">SUM(C8:C59)</f>
        <v>0</v>
      </c>
      <c r="D60" s="207" t="n">
        <f aca="false">SUM(D8:D59)</f>
        <v>0</v>
      </c>
      <c r="E60" s="207" t="n">
        <f aca="false">SUM(E8:E59)</f>
        <v>0</v>
      </c>
      <c r="F60" s="113" t="n">
        <f aca="false">SUM(F8:F59)</f>
        <v>0</v>
      </c>
      <c r="G60" s="113" t="n">
        <f aca="false">SUM(G8:G59)</f>
        <v>0</v>
      </c>
      <c r="H60" s="113" t="n">
        <f aca="false">SUM(H8:H59)</f>
        <v>0</v>
      </c>
      <c r="I60" s="113" t="n">
        <f aca="false">SUM(I8:I59)</f>
        <v>0</v>
      </c>
      <c r="J60" s="207" t="n">
        <f aca="false">SUM(J8:J59)</f>
        <v>0</v>
      </c>
      <c r="K60" s="207" t="n">
        <f aca="false">SUM(K8:K59)</f>
        <v>0</v>
      </c>
      <c r="L60" s="207" t="n">
        <f aca="false">SUM(L8:L59)</f>
        <v>0</v>
      </c>
      <c r="M60" s="113" t="n">
        <f aca="false">SUM(M8:M59)</f>
        <v>0</v>
      </c>
      <c r="N60" s="113" t="n">
        <f aca="false">SUM(N8:N59)</f>
        <v>0</v>
      </c>
      <c r="O60" s="113" t="n">
        <f aca="false">SUM(O8:O59)</f>
        <v>0</v>
      </c>
      <c r="P60" s="208" t="n">
        <f aca="false">SUM(P8:P59)</f>
        <v>0</v>
      </c>
      <c r="Q60" s="209" t="n">
        <f aca="false">SUM(Q8:Q59)</f>
        <v>0</v>
      </c>
      <c r="R60" s="210" t="n">
        <f aca="false">SUM(R8:R59)</f>
        <v>0</v>
      </c>
      <c r="S60" s="211" t="n">
        <f aca="false">SUM(S8:S59)</f>
        <v>0</v>
      </c>
      <c r="T60" s="210" t="n">
        <f aca="false">SUM(T8:T59)</f>
        <v>0</v>
      </c>
      <c r="U60" s="212" t="n">
        <f aca="false">SUM(U8:U59)</f>
        <v>0</v>
      </c>
      <c r="V60" s="118" t="n">
        <f aca="false">SUM(V8:V59)</f>
        <v>0</v>
      </c>
      <c r="W60" s="115" t="n">
        <f aca="false">SUM(W8:W59)</f>
        <v>0</v>
      </c>
      <c r="X60" s="213" t="n">
        <f aca="false">SUM(X8:X59)</f>
        <v>0</v>
      </c>
      <c r="Y60" s="214" t="n">
        <f aca="false">SUM(Y8:Y59)</f>
        <v>0</v>
      </c>
    </row>
    <row r="61" customFormat="false" ht="12.9" hidden="false" customHeight="true" outlineLevel="0" collapsed="false">
      <c r="S61" s="215"/>
    </row>
    <row r="62" customFormat="false" ht="12.9" hidden="false" customHeight="true" outlineLevel="0" collapsed="false">
      <c r="D62" s="215"/>
      <c r="E62" s="215"/>
      <c r="S62" s="215"/>
      <c r="X62" s="46"/>
      <c r="Y62" s="1"/>
    </row>
    <row r="63" customFormat="false" ht="12.9" hidden="false" customHeight="true" outlineLevel="0" collapsed="false">
      <c r="C63" s="215"/>
      <c r="D63" s="215"/>
      <c r="G63" s="80"/>
      <c r="S63" s="215"/>
      <c r="W63" s="80"/>
      <c r="X63" s="46"/>
      <c r="Y63" s="80"/>
    </row>
    <row r="64" customFormat="false" ht="12.9" hidden="false" customHeight="true" outlineLevel="0" collapsed="false">
      <c r="Q64" s="80"/>
      <c r="S64" s="215"/>
      <c r="X64" s="46"/>
      <c r="Y64" s="46"/>
    </row>
    <row r="65" customFormat="false" ht="12.9" hidden="false" customHeight="true" outlineLevel="0" collapsed="false">
      <c r="E65" s="215"/>
      <c r="G65" s="80"/>
      <c r="S65" s="215"/>
      <c r="X65" s="46"/>
      <c r="Y65" s="46"/>
    </row>
    <row r="66" customFormat="false" ht="12.9" hidden="false" customHeight="true" outlineLevel="0" collapsed="false">
      <c r="S66" s="215"/>
      <c r="X66" s="46"/>
      <c r="Y66" s="46"/>
    </row>
    <row r="67" customFormat="false" ht="12.9" hidden="false" customHeight="true" outlineLevel="0" collapsed="false">
      <c r="S67" s="215"/>
      <c r="X67" s="46"/>
      <c r="Y67" s="46"/>
    </row>
    <row r="68" customFormat="false" ht="12.9" hidden="false" customHeight="true" outlineLevel="0" collapsed="false">
      <c r="S68" s="215"/>
      <c r="X68" s="46"/>
      <c r="Y68" s="46"/>
    </row>
    <row r="69" customFormat="false" ht="12.9" hidden="false" customHeight="true" outlineLevel="0" collapsed="false">
      <c r="S69" s="215"/>
    </row>
    <row r="70" customFormat="false" ht="12.9" hidden="false" customHeight="true" outlineLevel="0" collapsed="false">
      <c r="S70" s="215"/>
    </row>
  </sheetData>
  <mergeCells count="10">
    <mergeCell ref="A3:A5"/>
    <mergeCell ref="B3:B5"/>
    <mergeCell ref="C3:V3"/>
    <mergeCell ref="X3:Y4"/>
    <mergeCell ref="C4:I4"/>
    <mergeCell ref="J4:V4"/>
    <mergeCell ref="W4:W5"/>
    <mergeCell ref="Q5:R5"/>
    <mergeCell ref="T5:U5"/>
    <mergeCell ref="A60:B6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CCCC"/>
    <pageSetUpPr fitToPage="false"/>
  </sheetPr>
  <dimension ref="A2:DO655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9" activeCellId="1" sqref="F9:G60 C9"/>
    </sheetView>
  </sheetViews>
  <sheetFormatPr defaultColWidth="9.2109375" defaultRowHeight="27.8" zeroHeight="false" outlineLevelRow="0" outlineLevelCol="0"/>
  <cols>
    <col collapsed="false" customWidth="true" hidden="false" outlineLevel="0" max="1" min="1" style="1" width="4.63"/>
    <col collapsed="false" customWidth="true" hidden="false" outlineLevel="0" max="2" min="2" style="1" width="27.96"/>
    <col collapsed="false" customWidth="true" hidden="false" outlineLevel="0" max="3" min="3" style="1" width="5.32"/>
    <col collapsed="false" customWidth="true" hidden="false" outlineLevel="0" max="4" min="4" style="1" width="15.31"/>
    <col collapsed="false" customWidth="true" hidden="false" outlineLevel="0" max="5" min="5" style="1" width="6.32"/>
    <col collapsed="false" customWidth="true" hidden="false" outlineLevel="0" max="6" min="6" style="1" width="15.08"/>
    <col collapsed="false" customWidth="true" hidden="false" outlineLevel="0" max="7" min="7" style="1" width="5.88"/>
    <col collapsed="false" customWidth="true" hidden="false" outlineLevel="0" max="8" min="8" style="1" width="15.31"/>
    <col collapsed="false" customWidth="true" hidden="false" outlineLevel="0" max="9" min="9" style="1" width="6.65"/>
    <col collapsed="false" customWidth="true" hidden="false" outlineLevel="0" max="10" min="10" style="1" width="16.53"/>
    <col collapsed="false" customWidth="true" hidden="false" outlineLevel="0" max="11" min="11" style="1" width="7.54"/>
    <col collapsed="false" customWidth="true" hidden="false" outlineLevel="0" max="12" min="12" style="1" width="15.08"/>
    <col collapsed="false" customWidth="true" hidden="false" outlineLevel="0" max="13" min="13" style="1" width="11.31"/>
    <col collapsed="false" customWidth="true" hidden="false" outlineLevel="0" max="14" min="14" style="1" width="14.42"/>
    <col collapsed="false" customWidth="true" hidden="false" outlineLevel="0" max="15" min="15" style="1" width="9.86"/>
    <col collapsed="false" customWidth="true" hidden="false" outlineLevel="0" max="16" min="16" style="1" width="16.87"/>
    <col collapsed="false" customWidth="true" hidden="false" outlineLevel="0" max="17" min="17" style="1" width="7.34"/>
    <col collapsed="false" customWidth="true" hidden="false" outlineLevel="0" max="18" min="18" style="1" width="15.31"/>
    <col collapsed="false" customWidth="true" hidden="false" outlineLevel="0" max="19" min="19" style="1" width="7.09"/>
    <col collapsed="false" customWidth="true" hidden="false" outlineLevel="0" max="20" min="20" style="1" width="15.31"/>
    <col collapsed="false" customWidth="true" hidden="false" outlineLevel="0" max="21" min="21" style="1" width="6.98"/>
    <col collapsed="false" customWidth="true" hidden="false" outlineLevel="0" max="22" min="22" style="1" width="15.31"/>
    <col collapsed="false" customWidth="true" hidden="false" outlineLevel="0" max="23" min="23" style="1" width="7.34"/>
    <col collapsed="false" customWidth="true" hidden="false" outlineLevel="0" max="24" min="24" style="1" width="15.53"/>
    <col collapsed="false" customWidth="true" hidden="false" outlineLevel="0" max="25" min="25" style="2" width="14.64"/>
    <col collapsed="false" customWidth="true" hidden="false" outlineLevel="0" max="26" min="26" style="2" width="13.63"/>
    <col collapsed="false" customWidth="true" hidden="false" outlineLevel="0" max="27" min="27" style="46" width="15.42"/>
    <col collapsed="false" customWidth="true" hidden="false" outlineLevel="0" max="28" min="28" style="4" width="11.42"/>
    <col collapsed="false" customWidth="true" hidden="false" outlineLevel="0" max="29" min="29" style="4" width="16.97"/>
    <col collapsed="false" customWidth="true" hidden="false" outlineLevel="0" max="30" min="30" style="1" width="9.09"/>
    <col collapsed="false" customWidth="true" hidden="false" outlineLevel="0" max="31" min="31" style="1" width="15.64"/>
    <col collapsed="false" customWidth="true" hidden="false" outlineLevel="0" max="257" min="32" style="1" width="9.09"/>
  </cols>
  <sheetData>
    <row r="2" customFormat="false" ht="17.2" hidden="true" customHeight="true" outlineLevel="0" collapsed="false">
      <c r="A2" s="82" t="s">
        <v>114</v>
      </c>
      <c r="B2" s="82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7"/>
      <c r="Z2" s="217"/>
      <c r="AA2" s="218"/>
      <c r="AB2" s="216"/>
      <c r="AC2" s="216"/>
    </row>
    <row r="3" customFormat="false" ht="13.5" hidden="false" customHeight="true" outlineLevel="0" collapsed="false"/>
    <row r="4" customFormat="false" ht="21.05" hidden="false" customHeight="true" outlineLevel="0" collapsed="false">
      <c r="A4" s="83" t="s">
        <v>0</v>
      </c>
      <c r="B4" s="83" t="s">
        <v>1</v>
      </c>
      <c r="C4" s="219" t="s">
        <v>115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133" t="s">
        <v>88</v>
      </c>
      <c r="AC4" s="133"/>
    </row>
    <row r="5" customFormat="false" ht="24.45" hidden="false" customHeight="true" outlineLevel="0" collapsed="false">
      <c r="A5" s="83"/>
      <c r="B5" s="83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88" t="s">
        <v>5</v>
      </c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135" t="s">
        <v>21</v>
      </c>
      <c r="AB5" s="133"/>
      <c r="AC5" s="133"/>
    </row>
    <row r="6" customFormat="false" ht="84.25" hidden="false" customHeight="true" outlineLevel="0" collapsed="false">
      <c r="A6" s="83"/>
      <c r="B6" s="83"/>
      <c r="C6" s="221" t="s">
        <v>6</v>
      </c>
      <c r="D6" s="222" t="s">
        <v>116</v>
      </c>
      <c r="E6" s="223" t="s">
        <v>6</v>
      </c>
      <c r="F6" s="222" t="s">
        <v>117</v>
      </c>
      <c r="G6" s="223" t="s">
        <v>6</v>
      </c>
      <c r="H6" s="222" t="s">
        <v>118</v>
      </c>
      <c r="I6" s="224" t="s">
        <v>6</v>
      </c>
      <c r="J6" s="222" t="s">
        <v>119</v>
      </c>
      <c r="K6" s="224" t="s">
        <v>6</v>
      </c>
      <c r="L6" s="222" t="s">
        <v>120</v>
      </c>
      <c r="M6" s="225" t="s">
        <v>121</v>
      </c>
      <c r="N6" s="175" t="s">
        <v>122</v>
      </c>
      <c r="O6" s="224" t="s">
        <v>6</v>
      </c>
      <c r="P6" s="226" t="s">
        <v>123</v>
      </c>
      <c r="Q6" s="223" t="s">
        <v>6</v>
      </c>
      <c r="R6" s="222" t="s">
        <v>124</v>
      </c>
      <c r="S6" s="223" t="s">
        <v>6</v>
      </c>
      <c r="T6" s="222" t="s">
        <v>125</v>
      </c>
      <c r="U6" s="224" t="s">
        <v>6</v>
      </c>
      <c r="V6" s="222" t="s">
        <v>126</v>
      </c>
      <c r="W6" s="224" t="s">
        <v>6</v>
      </c>
      <c r="X6" s="222" t="s">
        <v>127</v>
      </c>
      <c r="Y6" s="227" t="s">
        <v>128</v>
      </c>
      <c r="Z6" s="228" t="s">
        <v>84</v>
      </c>
      <c r="AA6" s="135"/>
      <c r="AB6" s="141" t="s">
        <v>85</v>
      </c>
      <c r="AC6" s="141" t="s">
        <v>23</v>
      </c>
    </row>
    <row r="7" s="233" customFormat="true" ht="18.8" hidden="false" customHeight="true" outlineLevel="0" collapsed="false">
      <c r="A7" s="28"/>
      <c r="B7" s="28"/>
      <c r="C7" s="28"/>
      <c r="D7" s="28"/>
      <c r="E7" s="28"/>
      <c r="F7" s="28"/>
      <c r="G7" s="229"/>
      <c r="H7" s="230"/>
      <c r="I7" s="28"/>
      <c r="J7" s="28"/>
      <c r="K7" s="28"/>
      <c r="L7" s="28"/>
      <c r="M7" s="231"/>
      <c r="N7" s="28"/>
      <c r="O7" s="28"/>
      <c r="P7" s="28"/>
      <c r="Q7" s="28"/>
      <c r="R7" s="229"/>
      <c r="S7" s="230"/>
      <c r="T7" s="28"/>
      <c r="U7" s="28"/>
      <c r="V7" s="28"/>
      <c r="W7" s="28"/>
      <c r="X7" s="231"/>
      <c r="Y7" s="28"/>
      <c r="Z7" s="28"/>
      <c r="AA7" s="28"/>
      <c r="AB7" s="28"/>
      <c r="AC7" s="232"/>
    </row>
    <row r="8" s="215" customFormat="true" ht="14.15" hidden="false" customHeight="true" outlineLevel="0" collapsed="false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="46" customFormat="true" ht="18" hidden="false" customHeight="true" outlineLevel="0" collapsed="false">
      <c r="A9" s="35" t="n">
        <v>1</v>
      </c>
      <c r="B9" s="36" t="s">
        <v>25</v>
      </c>
      <c r="C9" s="106"/>
      <c r="D9" s="58"/>
      <c r="E9" s="106"/>
      <c r="F9" s="58"/>
      <c r="G9" s="106"/>
      <c r="H9" s="58"/>
      <c r="I9" s="106"/>
      <c r="J9" s="58"/>
      <c r="K9" s="106"/>
      <c r="L9" s="58"/>
      <c r="M9" s="39" t="n">
        <f aca="false">(D9+F9+H9+J9+L9)*0.5%</f>
        <v>0</v>
      </c>
      <c r="N9" s="187" t="n">
        <f aca="false">D9+F9+H9+J9+L9</f>
        <v>0</v>
      </c>
      <c r="O9" s="106"/>
      <c r="P9" s="38"/>
      <c r="Q9" s="106"/>
      <c r="R9" s="38"/>
      <c r="S9" s="106"/>
      <c r="T9" s="38"/>
      <c r="U9" s="106"/>
      <c r="V9" s="58"/>
      <c r="W9" s="106"/>
      <c r="X9" s="38"/>
      <c r="Y9" s="234" t="n">
        <f aca="false">P9+R9+T9+V9+X9</f>
        <v>0</v>
      </c>
      <c r="Z9" s="105" t="n">
        <f aca="false">Y9*1.404%</f>
        <v>0</v>
      </c>
      <c r="AA9" s="101" t="n">
        <f aca="false">Z9+M9</f>
        <v>0</v>
      </c>
      <c r="AB9" s="189" t="n">
        <f aca="false">C9+E9+G9+I9+K9+O9+Q9+S9+U9+W9</f>
        <v>0</v>
      </c>
      <c r="AC9" s="190" t="n">
        <f aca="false">N9+Y9</f>
        <v>0</v>
      </c>
      <c r="AE9" s="121" t="n">
        <f aca="false">фед!AF8+реаб!N9+вет!N9+мног!N8+35_6!Y8+спец!AC9</f>
        <v>0</v>
      </c>
    </row>
    <row r="10" s="46" customFormat="true" ht="18" hidden="false" customHeight="true" outlineLevel="0" collapsed="false">
      <c r="A10" s="35" t="n">
        <v>2</v>
      </c>
      <c r="B10" s="36" t="s">
        <v>26</v>
      </c>
      <c r="C10" s="235"/>
      <c r="D10" s="59"/>
      <c r="E10" s="235"/>
      <c r="F10" s="59"/>
      <c r="G10" s="235"/>
      <c r="H10" s="59"/>
      <c r="I10" s="106"/>
      <c r="J10" s="58"/>
      <c r="K10" s="106"/>
      <c r="L10" s="58"/>
      <c r="M10" s="39" t="n">
        <f aca="false">(D10+F10+H10+J10+L10)*0.5%</f>
        <v>0</v>
      </c>
      <c r="N10" s="187" t="n">
        <f aca="false">D10+F10+H10+J10+L10</f>
        <v>0</v>
      </c>
      <c r="O10" s="106"/>
      <c r="P10" s="38"/>
      <c r="Q10" s="106"/>
      <c r="R10" s="38"/>
      <c r="S10" s="106"/>
      <c r="T10" s="38"/>
      <c r="U10" s="106"/>
      <c r="V10" s="58"/>
      <c r="W10" s="106"/>
      <c r="X10" s="38"/>
      <c r="Y10" s="234" t="n">
        <f aca="false">P10+R10+T10+V10+X10</f>
        <v>0</v>
      </c>
      <c r="Z10" s="105" t="n">
        <f aca="false">Y10*1.404%</f>
        <v>0</v>
      </c>
      <c r="AA10" s="101" t="n">
        <f aca="false">Z10+M10</f>
        <v>0</v>
      </c>
      <c r="AB10" s="189" t="n">
        <f aca="false">C10+E10+G10+I10+K10+O10+Q10+S10+U10+W10</f>
        <v>0</v>
      </c>
      <c r="AC10" s="190" t="n">
        <f aca="false">N10+Y10</f>
        <v>0</v>
      </c>
      <c r="AE10" s="121" t="n">
        <f aca="false">фед!AF9+реаб!N10+вет!N10+мног!N9+35_6!Y9+спец!AC10</f>
        <v>0</v>
      </c>
    </row>
    <row r="11" customFormat="false" ht="18" hidden="false" customHeight="true" outlineLevel="0" collapsed="false">
      <c r="A11" s="35" t="n">
        <v>3</v>
      </c>
      <c r="B11" s="36" t="s">
        <v>27</v>
      </c>
      <c r="C11" s="235"/>
      <c r="D11" s="59"/>
      <c r="E11" s="235"/>
      <c r="F11" s="59"/>
      <c r="G11" s="235"/>
      <c r="H11" s="59"/>
      <c r="I11" s="106"/>
      <c r="J11" s="58"/>
      <c r="K11" s="106"/>
      <c r="L11" s="58"/>
      <c r="M11" s="39" t="n">
        <f aca="false">(D11+F11+H11+J11+L11)*0.5%</f>
        <v>0</v>
      </c>
      <c r="N11" s="187" t="n">
        <f aca="false">D11+F11+H11+J11+L11</f>
        <v>0</v>
      </c>
      <c r="O11" s="106"/>
      <c r="P11" s="38"/>
      <c r="Q11" s="106"/>
      <c r="R11" s="38"/>
      <c r="S11" s="106"/>
      <c r="T11" s="38"/>
      <c r="U11" s="106"/>
      <c r="V11" s="58"/>
      <c r="W11" s="106"/>
      <c r="X11" s="38"/>
      <c r="Y11" s="234" t="n">
        <f aca="false">P11+R11+T11+V11+X11</f>
        <v>0</v>
      </c>
      <c r="Z11" s="105" t="n">
        <f aca="false">Y11*1.404%</f>
        <v>0</v>
      </c>
      <c r="AA11" s="101" t="n">
        <f aca="false">Z11+M11</f>
        <v>0</v>
      </c>
      <c r="AB11" s="189" t="n">
        <f aca="false">C11+E11+G11+I11+K11+O11+Q11+S11+U11+W11</f>
        <v>0</v>
      </c>
      <c r="AC11" s="190" t="n">
        <f aca="false">N11+Y11</f>
        <v>0</v>
      </c>
      <c r="AE11" s="121" t="n">
        <f aca="false">фед!AF10+реаб!N11+вет!N11+мног!N10+35_6!Y10+спец!AC11</f>
        <v>0</v>
      </c>
    </row>
    <row r="12" customFormat="false" ht="18" hidden="false" customHeight="true" outlineLevel="0" collapsed="false">
      <c r="A12" s="35" t="n">
        <v>4</v>
      </c>
      <c r="B12" s="36" t="s">
        <v>28</v>
      </c>
      <c r="C12" s="235"/>
      <c r="D12" s="59"/>
      <c r="E12" s="235"/>
      <c r="F12" s="59"/>
      <c r="G12" s="235"/>
      <c r="H12" s="59"/>
      <c r="I12" s="106"/>
      <c r="J12" s="58"/>
      <c r="K12" s="106"/>
      <c r="L12" s="58"/>
      <c r="M12" s="39" t="n">
        <f aca="false">(D12+F12+H12+J12+L12)*0.5%</f>
        <v>0</v>
      </c>
      <c r="N12" s="187" t="n">
        <f aca="false">D12+F12+H12+J12+L12</f>
        <v>0</v>
      </c>
      <c r="O12" s="106"/>
      <c r="P12" s="38"/>
      <c r="Q12" s="106"/>
      <c r="R12" s="38"/>
      <c r="S12" s="106"/>
      <c r="T12" s="38"/>
      <c r="U12" s="106"/>
      <c r="V12" s="58"/>
      <c r="W12" s="106"/>
      <c r="X12" s="58"/>
      <c r="Y12" s="234" t="n">
        <f aca="false">P12+R12+T12+V12+X12</f>
        <v>0</v>
      </c>
      <c r="Z12" s="105" t="n">
        <f aca="false">Y12*1.404%</f>
        <v>0</v>
      </c>
      <c r="AA12" s="101" t="n">
        <f aca="false">Z12+M12</f>
        <v>0</v>
      </c>
      <c r="AB12" s="189" t="n">
        <f aca="false">C12+E12+G12+I12+K12+O12+Q12+S12+U12+W12</f>
        <v>0</v>
      </c>
      <c r="AC12" s="190" t="n">
        <f aca="false">N12+Y12</f>
        <v>0</v>
      </c>
      <c r="AE12" s="121" t="n">
        <f aca="false">фед!AF11+реаб!N12+вет!N12+мног!N11+35_6!Y11+спец!AC12</f>
        <v>0</v>
      </c>
    </row>
    <row r="13" s="1" customFormat="true" ht="18" hidden="false" customHeight="true" outlineLevel="0" collapsed="false">
      <c r="A13" s="35" t="n">
        <v>5</v>
      </c>
      <c r="B13" s="36" t="s">
        <v>29</v>
      </c>
      <c r="C13" s="235"/>
      <c r="D13" s="59"/>
      <c r="E13" s="235"/>
      <c r="F13" s="59"/>
      <c r="G13" s="235"/>
      <c r="H13" s="59"/>
      <c r="I13" s="106"/>
      <c r="J13" s="58"/>
      <c r="K13" s="106"/>
      <c r="L13" s="58"/>
      <c r="M13" s="39" t="n">
        <f aca="false">(D13+F13+H13+J13+L13)*0.5%</f>
        <v>0</v>
      </c>
      <c r="N13" s="187" t="n">
        <f aca="false">D13+F13+H13+J13+L13</f>
        <v>0</v>
      </c>
      <c r="O13" s="106"/>
      <c r="P13" s="38"/>
      <c r="Q13" s="106"/>
      <c r="R13" s="38"/>
      <c r="S13" s="106"/>
      <c r="T13" s="38"/>
      <c r="U13" s="106"/>
      <c r="V13" s="58"/>
      <c r="W13" s="106"/>
      <c r="X13" s="38"/>
      <c r="Y13" s="234" t="n">
        <f aca="false">P13+R13+T13+V13+X13</f>
        <v>0</v>
      </c>
      <c r="Z13" s="105" t="n">
        <f aca="false">Y13*1.404%</f>
        <v>0</v>
      </c>
      <c r="AA13" s="43" t="n">
        <f aca="false">Z13+M13</f>
        <v>0</v>
      </c>
      <c r="AB13" s="189" t="n">
        <f aca="false">C13+E13+G13+I13+K13+O13+Q13+S13+U13+W13</f>
        <v>0</v>
      </c>
      <c r="AC13" s="190" t="n">
        <f aca="false">N13+Y13</f>
        <v>0</v>
      </c>
      <c r="AE13" s="121" t="n">
        <f aca="false">фед!AF12+реаб!N13+вет!N13+мног!N12+35_6!Y12+спец!AC13</f>
        <v>0</v>
      </c>
    </row>
    <row r="14" s="46" customFormat="true" ht="18" hidden="false" customHeight="true" outlineLevel="0" collapsed="false">
      <c r="A14" s="35" t="n">
        <v>6</v>
      </c>
      <c r="B14" s="36" t="s">
        <v>30</v>
      </c>
      <c r="C14" s="235"/>
      <c r="D14" s="59"/>
      <c r="E14" s="235"/>
      <c r="F14" s="59"/>
      <c r="G14" s="235"/>
      <c r="H14" s="59"/>
      <c r="I14" s="106"/>
      <c r="J14" s="58"/>
      <c r="K14" s="235"/>
      <c r="L14" s="59"/>
      <c r="M14" s="39" t="n">
        <f aca="false">(D14+F14+H14+J14+L14)*0.5%</f>
        <v>0</v>
      </c>
      <c r="N14" s="187" t="n">
        <f aca="false">D14+F14+H14+J14+L14</f>
        <v>0</v>
      </c>
      <c r="O14" s="106"/>
      <c r="P14" s="38"/>
      <c r="Q14" s="106"/>
      <c r="R14" s="38"/>
      <c r="S14" s="106"/>
      <c r="T14" s="38"/>
      <c r="U14" s="106"/>
      <c r="V14" s="58"/>
      <c r="W14" s="106"/>
      <c r="X14" s="38"/>
      <c r="Y14" s="234" t="n">
        <f aca="false">P14+R14+T14+V14+X14</f>
        <v>0</v>
      </c>
      <c r="Z14" s="105" t="n">
        <f aca="false">Y14*1.404%</f>
        <v>0</v>
      </c>
      <c r="AA14" s="101" t="n">
        <f aca="false">Z14+M14</f>
        <v>0</v>
      </c>
      <c r="AB14" s="189" t="n">
        <f aca="false">C14+E14+G14+I14+K14+O14+Q14+S14+U14+W14</f>
        <v>0</v>
      </c>
      <c r="AC14" s="190" t="n">
        <f aca="false">N14+Y14</f>
        <v>0</v>
      </c>
      <c r="AE14" s="121" t="n">
        <f aca="false">фед!AF13+реаб!N14+вет!N14+мног!N13+35_6!Y13+спец!AC14</f>
        <v>0</v>
      </c>
    </row>
    <row r="15" s="237" customFormat="true" ht="18" hidden="false" customHeight="true" outlineLevel="0" collapsed="false">
      <c r="A15" s="35" t="n">
        <v>7</v>
      </c>
      <c r="B15" s="36" t="s">
        <v>31</v>
      </c>
      <c r="C15" s="235"/>
      <c r="D15" s="236"/>
      <c r="E15" s="235"/>
      <c r="F15" s="236"/>
      <c r="G15" s="235"/>
      <c r="H15" s="236"/>
      <c r="I15" s="106"/>
      <c r="J15" s="236"/>
      <c r="K15" s="235"/>
      <c r="L15" s="236"/>
      <c r="M15" s="39" t="n">
        <f aca="false">(D15+F15+H15+J15+L15)*0.5%</f>
        <v>0</v>
      </c>
      <c r="N15" s="187" t="n">
        <f aca="false">D15+F15+H15+J15+L15</f>
        <v>0</v>
      </c>
      <c r="O15" s="106"/>
      <c r="P15" s="236"/>
      <c r="Q15" s="106"/>
      <c r="R15" s="236"/>
      <c r="S15" s="106"/>
      <c r="T15" s="236"/>
      <c r="U15" s="106"/>
      <c r="V15" s="236"/>
      <c r="W15" s="106"/>
      <c r="X15" s="236"/>
      <c r="Y15" s="234" t="n">
        <f aca="false">P15+R15+T15+V15+X15</f>
        <v>0</v>
      </c>
      <c r="Z15" s="105" t="n">
        <f aca="false">Y15*1.404%</f>
        <v>0</v>
      </c>
      <c r="AA15" s="101" t="n">
        <f aca="false">Z15+M15</f>
        <v>0</v>
      </c>
      <c r="AB15" s="189" t="n">
        <f aca="false">C15+E15+G15+I15+K15+O15+Q15+S15+U15+W15</f>
        <v>0</v>
      </c>
      <c r="AC15" s="190" t="n">
        <f aca="false">N15+Y15</f>
        <v>0</v>
      </c>
      <c r="AD15" s="236"/>
      <c r="AE15" s="121" t="n">
        <f aca="false">фед!AF14+реаб!N15+вет!N15+мног!N14+35_6!Y14+спец!AC15</f>
        <v>0</v>
      </c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H15" s="236"/>
      <c r="CI15" s="236"/>
      <c r="CJ15" s="236"/>
      <c r="CK15" s="236"/>
      <c r="CL15" s="236"/>
      <c r="CM15" s="236"/>
      <c r="CN15" s="236"/>
      <c r="CO15" s="236"/>
      <c r="CP15" s="236"/>
      <c r="CQ15" s="236"/>
      <c r="CR15" s="236"/>
      <c r="CS15" s="236"/>
      <c r="CT15" s="236"/>
      <c r="CU15" s="236"/>
      <c r="CV15" s="236"/>
      <c r="CW15" s="236"/>
      <c r="CX15" s="236"/>
      <c r="CY15" s="236"/>
      <c r="CZ15" s="236"/>
      <c r="DA15" s="236"/>
      <c r="DB15" s="236"/>
      <c r="DC15" s="236"/>
      <c r="DD15" s="236"/>
      <c r="DE15" s="236"/>
      <c r="DF15" s="236"/>
      <c r="DG15" s="236"/>
      <c r="DH15" s="236"/>
      <c r="DI15" s="236"/>
      <c r="DJ15" s="236"/>
      <c r="DK15" s="236"/>
      <c r="DL15" s="236"/>
      <c r="DM15" s="236"/>
      <c r="DN15" s="236"/>
      <c r="DO15" s="236"/>
    </row>
    <row r="16" customFormat="false" ht="18" hidden="false" customHeight="true" outlineLevel="0" collapsed="false">
      <c r="A16" s="35" t="n">
        <v>8</v>
      </c>
      <c r="B16" s="36" t="s">
        <v>32</v>
      </c>
      <c r="C16" s="235"/>
      <c r="D16" s="59"/>
      <c r="E16" s="235"/>
      <c r="F16" s="59"/>
      <c r="G16" s="235"/>
      <c r="H16" s="59"/>
      <c r="I16" s="106"/>
      <c r="J16" s="58"/>
      <c r="K16" s="106"/>
      <c r="L16" s="58"/>
      <c r="M16" s="39" t="n">
        <f aca="false">(D16+F16+H16+J16+L16)*0.5%</f>
        <v>0</v>
      </c>
      <c r="N16" s="187" t="n">
        <f aca="false">D16+F16+H16+J16+L16</f>
        <v>0</v>
      </c>
      <c r="O16" s="106"/>
      <c r="P16" s="38"/>
      <c r="Q16" s="235"/>
      <c r="R16" s="59"/>
      <c r="S16" s="106"/>
      <c r="T16" s="58"/>
      <c r="U16" s="106"/>
      <c r="V16" s="58"/>
      <c r="W16" s="106"/>
      <c r="X16" s="38"/>
      <c r="Y16" s="234" t="n">
        <f aca="false">P16+R16+T16+V16+X16</f>
        <v>0</v>
      </c>
      <c r="Z16" s="105" t="n">
        <f aca="false">Y16*1.404%</f>
        <v>0</v>
      </c>
      <c r="AA16" s="101" t="n">
        <f aca="false">Z16+M16</f>
        <v>0</v>
      </c>
      <c r="AB16" s="189" t="n">
        <f aca="false">C16+E16+G16+I16+K16+O16+Q16+S16+U16+W16</f>
        <v>0</v>
      </c>
      <c r="AC16" s="190" t="n">
        <f aca="false">N16+Y16</f>
        <v>0</v>
      </c>
      <c r="AE16" s="121" t="n">
        <f aca="false">фед!AF15+реаб!N16+вет!N16+мног!N15+35_6!Y15+спец!AC16</f>
        <v>0</v>
      </c>
    </row>
    <row r="17" s="46" customFormat="true" ht="18" hidden="false" customHeight="true" outlineLevel="0" collapsed="false">
      <c r="A17" s="35" t="n">
        <v>9</v>
      </c>
      <c r="B17" s="36" t="s">
        <v>33</v>
      </c>
      <c r="C17" s="235"/>
      <c r="D17" s="59"/>
      <c r="E17" s="235"/>
      <c r="F17" s="59"/>
      <c r="G17" s="235"/>
      <c r="H17" s="59"/>
      <c r="I17" s="106"/>
      <c r="J17" s="38"/>
      <c r="K17" s="106"/>
      <c r="L17" s="38"/>
      <c r="M17" s="39" t="n">
        <f aca="false">(D17+F17+H17+J17+L17)*0.5%</f>
        <v>0</v>
      </c>
      <c r="N17" s="187" t="n">
        <f aca="false">D17+F17+H17+J17+L17</f>
        <v>0</v>
      </c>
      <c r="O17" s="106"/>
      <c r="P17" s="38"/>
      <c r="Q17" s="106"/>
      <c r="R17" s="58"/>
      <c r="S17" s="106"/>
      <c r="T17" s="58"/>
      <c r="U17" s="106"/>
      <c r="V17" s="58"/>
      <c r="W17" s="106"/>
      <c r="X17" s="38"/>
      <c r="Y17" s="234" t="n">
        <f aca="false">P17+R17+T17+V17+X17</f>
        <v>0</v>
      </c>
      <c r="Z17" s="105" t="n">
        <f aca="false">Y17*1.404%</f>
        <v>0</v>
      </c>
      <c r="AA17" s="101" t="n">
        <f aca="false">Z17+M17</f>
        <v>0</v>
      </c>
      <c r="AB17" s="189" t="n">
        <f aca="false">C17+E17+G17+I17+K17+O17+Q17+S17+U17+W17</f>
        <v>0</v>
      </c>
      <c r="AC17" s="190" t="n">
        <f aca="false">N17+Y17</f>
        <v>0</v>
      </c>
      <c r="AE17" s="121" t="n">
        <f aca="false">фед!AF16+реаб!N17+вет!N17+мног!N16+35_6!Y16+спец!AC17</f>
        <v>0</v>
      </c>
    </row>
    <row r="18" customFormat="false" ht="20.25" hidden="false" customHeight="true" outlineLevel="0" collapsed="false">
      <c r="A18" s="35" t="n">
        <v>10</v>
      </c>
      <c r="B18" s="36" t="s">
        <v>34</v>
      </c>
      <c r="C18" s="235"/>
      <c r="D18" s="59"/>
      <c r="E18" s="235"/>
      <c r="F18" s="59"/>
      <c r="G18" s="235"/>
      <c r="H18" s="48"/>
      <c r="I18" s="106"/>
      <c r="J18" s="38"/>
      <c r="K18" s="106"/>
      <c r="L18" s="38"/>
      <c r="M18" s="39" t="n">
        <f aca="false">(D18+F18+H18+J18+L18)*0.5%</f>
        <v>0</v>
      </c>
      <c r="N18" s="187" t="n">
        <f aca="false">D18+F18+H18+J18+L18</f>
        <v>0</v>
      </c>
      <c r="O18" s="106"/>
      <c r="P18" s="38"/>
      <c r="Q18" s="106"/>
      <c r="R18" s="38"/>
      <c r="S18" s="106"/>
      <c r="T18" s="58"/>
      <c r="U18" s="106"/>
      <c r="V18" s="58"/>
      <c r="W18" s="106"/>
      <c r="X18" s="38"/>
      <c r="Y18" s="234" t="n">
        <f aca="false">P18+R18+T18+V18+X18</f>
        <v>0</v>
      </c>
      <c r="Z18" s="105" t="n">
        <f aca="false">Y18*1.404%</f>
        <v>0</v>
      </c>
      <c r="AA18" s="101" t="n">
        <f aca="false">Z18+M18</f>
        <v>0</v>
      </c>
      <c r="AB18" s="189" t="n">
        <f aca="false">C18+E18+G18+I18+K18+O18+Q18+S18+U18+W18</f>
        <v>0</v>
      </c>
      <c r="AC18" s="190" t="n">
        <f aca="false">N18+Y18</f>
        <v>0</v>
      </c>
      <c r="AE18" s="121" t="n">
        <f aca="false">фед!AF17+реаб!N18+вет!N18+мног!N17+35_6!Y17+спец!AC18</f>
        <v>0</v>
      </c>
    </row>
    <row r="19" s="1" customFormat="true" ht="20.25" hidden="false" customHeight="true" outlineLevel="0" collapsed="false">
      <c r="A19" s="35" t="n">
        <v>11</v>
      </c>
      <c r="B19" s="36" t="s">
        <v>35</v>
      </c>
      <c r="C19" s="106"/>
      <c r="D19" s="38"/>
      <c r="E19" s="235"/>
      <c r="F19" s="48"/>
      <c r="G19" s="235"/>
      <c r="H19" s="48"/>
      <c r="I19" s="106"/>
      <c r="J19" s="38"/>
      <c r="K19" s="106"/>
      <c r="L19" s="38"/>
      <c r="M19" s="39" t="n">
        <f aca="false">(D19+F19+H19+J19+L19)*0.5%</f>
        <v>0</v>
      </c>
      <c r="N19" s="187" t="n">
        <f aca="false">D19+F19+H19+J19+L19</f>
        <v>0</v>
      </c>
      <c r="O19" s="106"/>
      <c r="P19" s="38"/>
      <c r="Q19" s="106"/>
      <c r="R19" s="38"/>
      <c r="S19" s="106"/>
      <c r="T19" s="38"/>
      <c r="U19" s="106"/>
      <c r="V19" s="38"/>
      <c r="W19" s="106"/>
      <c r="X19" s="38"/>
      <c r="Y19" s="234" t="n">
        <f aca="false">P19+R19+T19+V19+X19</f>
        <v>0</v>
      </c>
      <c r="Z19" s="105" t="n">
        <f aca="false">Y19*1.404%</f>
        <v>0</v>
      </c>
      <c r="AA19" s="43" t="n">
        <f aca="false">Z19+M19</f>
        <v>0</v>
      </c>
      <c r="AB19" s="189" t="n">
        <f aca="false">C19+E19+G19+I19+K19+O19+Q19+S19+U19+W19</f>
        <v>0</v>
      </c>
      <c r="AC19" s="190" t="n">
        <f aca="false">N19+Y19</f>
        <v>0</v>
      </c>
      <c r="AE19" s="121" t="n">
        <f aca="false">фед!AF18+реаб!N19+вет!N19+мног!N18+35_6!Y18+спец!AC19</f>
        <v>0</v>
      </c>
    </row>
    <row r="20" s="46" customFormat="true" ht="20.25" hidden="false" customHeight="true" outlineLevel="0" collapsed="false">
      <c r="A20" s="35" t="n">
        <v>12</v>
      </c>
      <c r="B20" s="36" t="s">
        <v>36</v>
      </c>
      <c r="C20" s="235"/>
      <c r="D20" s="48"/>
      <c r="E20" s="235"/>
      <c r="F20" s="48"/>
      <c r="G20" s="235"/>
      <c r="H20" s="48"/>
      <c r="I20" s="106"/>
      <c r="J20" s="58"/>
      <c r="K20" s="235"/>
      <c r="L20" s="48"/>
      <c r="M20" s="39" t="n">
        <f aca="false">(D20+F20+H20+J20+L20)*0.5%</f>
        <v>0</v>
      </c>
      <c r="N20" s="187" t="n">
        <f aca="false">D20+F20+H20+J20+L20</f>
        <v>0</v>
      </c>
      <c r="O20" s="106"/>
      <c r="P20" s="58"/>
      <c r="Q20" s="106"/>
      <c r="R20" s="38"/>
      <c r="S20" s="106"/>
      <c r="T20" s="38"/>
      <c r="U20" s="106"/>
      <c r="V20" s="38"/>
      <c r="W20" s="106"/>
      <c r="X20" s="38"/>
      <c r="Y20" s="234" t="n">
        <f aca="false">P20+R20+T20+V20+X20</f>
        <v>0</v>
      </c>
      <c r="Z20" s="105" t="n">
        <f aca="false">Y20*1.17%</f>
        <v>0</v>
      </c>
      <c r="AA20" s="101" t="n">
        <f aca="false">Z20+M20</f>
        <v>0</v>
      </c>
      <c r="AB20" s="189" t="n">
        <f aca="false">C20+E20+G20+I20+K20+O20+Q20+S20+U20+W20</f>
        <v>0</v>
      </c>
      <c r="AC20" s="190" t="n">
        <f aca="false">N20+Y20</f>
        <v>0</v>
      </c>
      <c r="AE20" s="121" t="n">
        <f aca="false">фед!AF19+реаб!N20+вет!N20+мног!N19+35_6!Y19+спец!AC20</f>
        <v>0</v>
      </c>
    </row>
    <row r="21" customFormat="false" ht="20.25" hidden="false" customHeight="true" outlineLevel="0" collapsed="false">
      <c r="A21" s="35" t="n">
        <v>13</v>
      </c>
      <c r="B21" s="36" t="s">
        <v>37</v>
      </c>
      <c r="C21" s="235"/>
      <c r="D21" s="59"/>
      <c r="E21" s="235"/>
      <c r="F21" s="59"/>
      <c r="G21" s="235"/>
      <c r="H21" s="59"/>
      <c r="I21" s="106"/>
      <c r="J21" s="58"/>
      <c r="K21" s="106"/>
      <c r="L21" s="58"/>
      <c r="M21" s="39" t="n">
        <f aca="false">(D21+F21+H21+J21+L21)*0.5%</f>
        <v>0</v>
      </c>
      <c r="N21" s="187" t="n">
        <f aca="false">D21+F21+H21+J21+L21</f>
        <v>0</v>
      </c>
      <c r="O21" s="106"/>
      <c r="P21" s="58"/>
      <c r="Q21" s="106"/>
      <c r="R21" s="38"/>
      <c r="S21" s="106"/>
      <c r="T21" s="38"/>
      <c r="U21" s="106"/>
      <c r="V21" s="38"/>
      <c r="W21" s="106"/>
      <c r="X21" s="58"/>
      <c r="Y21" s="234" t="n">
        <f aca="false">P21+R21+T21+V21+X21</f>
        <v>0</v>
      </c>
      <c r="Z21" s="105" t="n">
        <f aca="false">Y21*1.404%</f>
        <v>0</v>
      </c>
      <c r="AA21" s="101" t="n">
        <f aca="false">Z21+M21</f>
        <v>0</v>
      </c>
      <c r="AB21" s="189" t="n">
        <f aca="false">C21+E21+G21+I21+K21+O21+Q21+S21+U21+W21</f>
        <v>0</v>
      </c>
      <c r="AC21" s="190" t="n">
        <f aca="false">N21+Y21</f>
        <v>0</v>
      </c>
      <c r="AE21" s="121" t="n">
        <f aca="false">фед!AF20+реаб!N21+вет!N21+мног!N20+35_6!Y20+спец!AC21</f>
        <v>0</v>
      </c>
    </row>
    <row r="22" s="1" customFormat="true" ht="20.25" hidden="false" customHeight="true" outlineLevel="0" collapsed="false">
      <c r="A22" s="35" t="n">
        <v>14</v>
      </c>
      <c r="B22" s="36" t="s">
        <v>38</v>
      </c>
      <c r="C22" s="235"/>
      <c r="D22" s="59"/>
      <c r="E22" s="235"/>
      <c r="F22" s="59"/>
      <c r="G22" s="235"/>
      <c r="H22" s="59"/>
      <c r="I22" s="106"/>
      <c r="J22" s="58"/>
      <c r="K22" s="106"/>
      <c r="L22" s="58"/>
      <c r="M22" s="39" t="n">
        <f aca="false">(D22+F22+H22+J22+L22)*0.5%</f>
        <v>0</v>
      </c>
      <c r="N22" s="187" t="n">
        <f aca="false">D22+F22+H22+J22+L22</f>
        <v>0</v>
      </c>
      <c r="O22" s="106"/>
      <c r="P22" s="38"/>
      <c r="Q22" s="106"/>
      <c r="R22" s="38"/>
      <c r="S22" s="106"/>
      <c r="T22" s="38"/>
      <c r="U22" s="106"/>
      <c r="V22" s="58"/>
      <c r="W22" s="106"/>
      <c r="X22" s="38"/>
      <c r="Y22" s="234" t="n">
        <f aca="false">P22+R22+T22+V22+X22</f>
        <v>0</v>
      </c>
      <c r="Z22" s="105" t="n">
        <f aca="false">Y22*1.404%</f>
        <v>0</v>
      </c>
      <c r="AA22" s="101" t="n">
        <f aca="false">Z22+M22</f>
        <v>0</v>
      </c>
      <c r="AB22" s="189" t="n">
        <f aca="false">C22+E22+G22+I22+K22+O22+Q22+S22+U22+W22</f>
        <v>0</v>
      </c>
      <c r="AC22" s="190" t="n">
        <f aca="false">N22+Y22</f>
        <v>0</v>
      </c>
      <c r="AE22" s="121" t="n">
        <f aca="false">фед!AF21+реаб!N22+вет!N22+мног!N21+35_6!Y21+спец!AC22</f>
        <v>0</v>
      </c>
    </row>
    <row r="23" customFormat="false" ht="20.25" hidden="false" customHeight="true" outlineLevel="0" collapsed="false">
      <c r="A23" s="35" t="n">
        <v>15</v>
      </c>
      <c r="B23" s="36" t="s">
        <v>39</v>
      </c>
      <c r="C23" s="235"/>
      <c r="D23" s="59"/>
      <c r="E23" s="235"/>
      <c r="F23" s="59"/>
      <c r="G23" s="235"/>
      <c r="H23" s="59"/>
      <c r="I23" s="106"/>
      <c r="J23" s="58"/>
      <c r="K23" s="106"/>
      <c r="L23" s="58"/>
      <c r="M23" s="39" t="n">
        <f aca="false">(D23+F23+H23+J23+L23)*0.5%</f>
        <v>0</v>
      </c>
      <c r="N23" s="187" t="n">
        <f aca="false">D23+F23+H23+J23+L23</f>
        <v>0</v>
      </c>
      <c r="O23" s="106"/>
      <c r="P23" s="38"/>
      <c r="Q23" s="106"/>
      <c r="R23" s="38"/>
      <c r="S23" s="106"/>
      <c r="T23" s="38"/>
      <c r="U23" s="106"/>
      <c r="V23" s="58"/>
      <c r="W23" s="106"/>
      <c r="X23" s="38"/>
      <c r="Y23" s="234" t="n">
        <f aca="false">P23+R23+T23+V23+X23</f>
        <v>0</v>
      </c>
      <c r="Z23" s="105" t="n">
        <f aca="false">Y23*1.404%</f>
        <v>0</v>
      </c>
      <c r="AA23" s="101" t="n">
        <f aca="false">Z23+M23</f>
        <v>0</v>
      </c>
      <c r="AB23" s="189" t="n">
        <f aca="false">C23+E23+G23+I23+K23+O23+Q23+S23+U23+W23</f>
        <v>0</v>
      </c>
      <c r="AC23" s="190" t="n">
        <f aca="false">N23+Y23</f>
        <v>0</v>
      </c>
      <c r="AE23" s="121" t="n">
        <f aca="false">фед!AF22+реаб!N23+вет!N23+мног!N22+35_6!Y22+спец!AC23</f>
        <v>0</v>
      </c>
    </row>
    <row r="24" customFormat="false" ht="18" hidden="false" customHeight="true" outlineLevel="0" collapsed="false">
      <c r="A24" s="35" t="n">
        <v>16</v>
      </c>
      <c r="B24" s="36" t="s">
        <v>40</v>
      </c>
      <c r="C24" s="235"/>
      <c r="D24" s="59"/>
      <c r="E24" s="235"/>
      <c r="F24" s="59"/>
      <c r="G24" s="235"/>
      <c r="H24" s="59"/>
      <c r="I24" s="106"/>
      <c r="J24" s="58"/>
      <c r="K24" s="106"/>
      <c r="L24" s="58"/>
      <c r="M24" s="39" t="n">
        <f aca="false">(D24+F24+H24+J24+L24)*0.5%</f>
        <v>0</v>
      </c>
      <c r="N24" s="187" t="n">
        <f aca="false">D24+F24+H24+J24+L24</f>
        <v>0</v>
      </c>
      <c r="O24" s="106"/>
      <c r="P24" s="38"/>
      <c r="Q24" s="106"/>
      <c r="R24" s="38"/>
      <c r="S24" s="106"/>
      <c r="T24" s="38"/>
      <c r="U24" s="106"/>
      <c r="V24" s="58"/>
      <c r="W24" s="106"/>
      <c r="X24" s="38"/>
      <c r="Y24" s="234" t="n">
        <f aca="false">P24+R24+T24+V24+X24</f>
        <v>0</v>
      </c>
      <c r="Z24" s="105" t="n">
        <f aca="false">Y24*1.404%</f>
        <v>0</v>
      </c>
      <c r="AA24" s="101" t="n">
        <f aca="false">Z24+M24</f>
        <v>0</v>
      </c>
      <c r="AB24" s="189" t="n">
        <f aca="false">C24+E24+G24+I24+K24+O24+Q24+S24+U24+W24</f>
        <v>0</v>
      </c>
      <c r="AC24" s="190" t="n">
        <f aca="false">N24+Y24</f>
        <v>0</v>
      </c>
      <c r="AE24" s="121" t="n">
        <f aca="false">фед!AF23+реаб!N24+вет!N24+мног!N23+35_6!Y23+спец!AC24</f>
        <v>0</v>
      </c>
    </row>
    <row r="25" customFormat="false" ht="18" hidden="false" customHeight="true" outlineLevel="0" collapsed="false">
      <c r="A25" s="35" t="n">
        <v>17</v>
      </c>
      <c r="B25" s="36" t="s">
        <v>41</v>
      </c>
      <c r="C25" s="235"/>
      <c r="D25" s="59"/>
      <c r="E25" s="235"/>
      <c r="F25" s="59"/>
      <c r="G25" s="235"/>
      <c r="H25" s="59"/>
      <c r="I25" s="106"/>
      <c r="J25" s="58"/>
      <c r="K25" s="106"/>
      <c r="L25" s="58"/>
      <c r="M25" s="39" t="n">
        <f aca="false">(D25+F25+H25+J25+L25)*0.5%</f>
        <v>0</v>
      </c>
      <c r="N25" s="187" t="n">
        <f aca="false">D25+F25+H25+J25+L25</f>
        <v>0</v>
      </c>
      <c r="O25" s="235"/>
      <c r="P25" s="48"/>
      <c r="Q25" s="106"/>
      <c r="R25" s="38"/>
      <c r="S25" s="106"/>
      <c r="T25" s="38"/>
      <c r="U25" s="106"/>
      <c r="V25" s="58"/>
      <c r="W25" s="106"/>
      <c r="X25" s="38"/>
      <c r="Y25" s="234" t="n">
        <f aca="false">P25+R25+T25+V25+X25</f>
        <v>0</v>
      </c>
      <c r="Z25" s="105" t="n">
        <f aca="false">Y25*1.404%</f>
        <v>0</v>
      </c>
      <c r="AA25" s="101" t="n">
        <f aca="false">Z25+M25</f>
        <v>0</v>
      </c>
      <c r="AB25" s="189" t="n">
        <f aca="false">C25+E25+G25+I25+K25+O25+Q25+S25+U25+W25</f>
        <v>0</v>
      </c>
      <c r="AC25" s="190" t="n">
        <f aca="false">N25+Y25</f>
        <v>0</v>
      </c>
      <c r="AE25" s="121" t="n">
        <f aca="false">фед!AF24+реаб!N25+вет!N25+мног!N24+35_6!Y24+спец!AC25</f>
        <v>0</v>
      </c>
    </row>
    <row r="26" customFormat="false" ht="18" hidden="false" customHeight="true" outlineLevel="0" collapsed="false">
      <c r="A26" s="35" t="n">
        <v>18</v>
      </c>
      <c r="B26" s="36" t="s">
        <v>42</v>
      </c>
      <c r="C26" s="235"/>
      <c r="D26" s="59"/>
      <c r="E26" s="235"/>
      <c r="F26" s="59"/>
      <c r="G26" s="235"/>
      <c r="H26" s="59"/>
      <c r="I26" s="106"/>
      <c r="J26" s="58"/>
      <c r="K26" s="106"/>
      <c r="L26" s="58"/>
      <c r="M26" s="39" t="n">
        <f aca="false">(D26+F26+H26+J26+L26)*0.5%</f>
        <v>0</v>
      </c>
      <c r="N26" s="187" t="n">
        <f aca="false">D26+F26+H26+J26+L26</f>
        <v>0</v>
      </c>
      <c r="O26" s="106"/>
      <c r="P26" s="38"/>
      <c r="Q26" s="106"/>
      <c r="R26" s="38"/>
      <c r="S26" s="106"/>
      <c r="T26" s="38"/>
      <c r="U26" s="106"/>
      <c r="V26" s="58"/>
      <c r="W26" s="106"/>
      <c r="X26" s="38"/>
      <c r="Y26" s="234" t="n">
        <f aca="false">P26+R26+T26+V26+X26</f>
        <v>0</v>
      </c>
      <c r="Z26" s="105" t="n">
        <f aca="false">Y26*1.404%</f>
        <v>0</v>
      </c>
      <c r="AA26" s="101" t="n">
        <f aca="false">Z26+M26</f>
        <v>0</v>
      </c>
      <c r="AB26" s="189" t="n">
        <f aca="false">C26+E26+G26+I26+K26+O26+Q26+S26+U26+W26</f>
        <v>0</v>
      </c>
      <c r="AC26" s="190" t="n">
        <f aca="false">N26+Y26</f>
        <v>0</v>
      </c>
      <c r="AE26" s="121" t="n">
        <f aca="false">фед!AF25+реаб!N26+вет!N26+мног!N25+35_6!Y25+спец!AC26</f>
        <v>0</v>
      </c>
    </row>
    <row r="27" customFormat="false" ht="18" hidden="false" customHeight="true" outlineLevel="0" collapsed="false">
      <c r="A27" s="35" t="n">
        <v>19</v>
      </c>
      <c r="B27" s="36" t="s">
        <v>43</v>
      </c>
      <c r="C27" s="106"/>
      <c r="D27" s="58"/>
      <c r="E27" s="106"/>
      <c r="F27" s="58"/>
      <c r="G27" s="106"/>
      <c r="H27" s="58"/>
      <c r="I27" s="106"/>
      <c r="J27" s="58"/>
      <c r="K27" s="106"/>
      <c r="L27" s="58"/>
      <c r="M27" s="39" t="n">
        <f aca="false">(D27+F27+H27+J27+L27)*0.5%</f>
        <v>0</v>
      </c>
      <c r="N27" s="187" t="n">
        <f aca="false">D27+F27+H27+J27+L27</f>
        <v>0</v>
      </c>
      <c r="O27" s="106"/>
      <c r="P27" s="38"/>
      <c r="Q27" s="106"/>
      <c r="R27" s="38"/>
      <c r="S27" s="106"/>
      <c r="T27" s="38"/>
      <c r="U27" s="106"/>
      <c r="V27" s="58"/>
      <c r="W27" s="106"/>
      <c r="X27" s="38"/>
      <c r="Y27" s="234" t="n">
        <f aca="false">P27+R27+T27+V27+X27</f>
        <v>0</v>
      </c>
      <c r="Z27" s="105" t="n">
        <f aca="false">Y27*1.404%</f>
        <v>0</v>
      </c>
      <c r="AA27" s="101" t="n">
        <f aca="false">Z27+M27</f>
        <v>0</v>
      </c>
      <c r="AB27" s="189" t="n">
        <f aca="false">C27+E27+G27+I27+K27+O27+Q27+S27+U27+W27</f>
        <v>0</v>
      </c>
      <c r="AC27" s="190" t="n">
        <f aca="false">N27+Y27</f>
        <v>0</v>
      </c>
      <c r="AE27" s="121" t="n">
        <f aca="false">фед!AF26+реаб!N27+вет!N27+мног!N26+35_6!Y26+спец!AC27</f>
        <v>0</v>
      </c>
    </row>
    <row r="28" customFormat="false" ht="20.25" hidden="false" customHeight="true" outlineLevel="0" collapsed="false">
      <c r="A28" s="35" t="n">
        <v>20</v>
      </c>
      <c r="B28" s="36" t="s">
        <v>44</v>
      </c>
      <c r="C28" s="235"/>
      <c r="D28" s="59"/>
      <c r="E28" s="235"/>
      <c r="F28" s="59"/>
      <c r="G28" s="235"/>
      <c r="H28" s="59"/>
      <c r="I28" s="106"/>
      <c r="J28" s="58"/>
      <c r="K28" s="106"/>
      <c r="L28" s="58"/>
      <c r="M28" s="39" t="n">
        <f aca="false">(D28+F28+H28+J28+L28)*0.5%</f>
        <v>0</v>
      </c>
      <c r="N28" s="187" t="n">
        <f aca="false">D28+F28+H28+J28+L28</f>
        <v>0</v>
      </c>
      <c r="O28" s="106"/>
      <c r="P28" s="38"/>
      <c r="Q28" s="106"/>
      <c r="R28" s="38"/>
      <c r="S28" s="106"/>
      <c r="T28" s="38"/>
      <c r="U28" s="106"/>
      <c r="V28" s="58"/>
      <c r="W28" s="106"/>
      <c r="X28" s="38"/>
      <c r="Y28" s="234" t="n">
        <f aca="false">P28+R28+T28+V28+X28</f>
        <v>0</v>
      </c>
      <c r="Z28" s="105" t="n">
        <f aca="false">Y28*1.404%</f>
        <v>0</v>
      </c>
      <c r="AA28" s="101" t="n">
        <f aca="false">Z28+M28</f>
        <v>0</v>
      </c>
      <c r="AB28" s="189" t="n">
        <f aca="false">C28+E28+G28+I28+K28+O28+Q28+S28+U28+W28</f>
        <v>0</v>
      </c>
      <c r="AC28" s="190" t="n">
        <f aca="false">N28+Y28</f>
        <v>0</v>
      </c>
      <c r="AE28" s="121" t="n">
        <f aca="false">фед!AF27+реаб!N28+вет!N28+мног!N27+35_6!Y27+спец!AC28</f>
        <v>0</v>
      </c>
    </row>
    <row r="29" s="1" customFormat="true" ht="18" hidden="false" customHeight="true" outlineLevel="0" collapsed="false">
      <c r="A29" s="35" t="n">
        <v>21</v>
      </c>
      <c r="B29" s="36" t="s">
        <v>45</v>
      </c>
      <c r="C29" s="235"/>
      <c r="D29" s="48"/>
      <c r="E29" s="235"/>
      <c r="F29" s="48"/>
      <c r="G29" s="235"/>
      <c r="H29" s="48"/>
      <c r="I29" s="106"/>
      <c r="J29" s="38"/>
      <c r="K29" s="106"/>
      <c r="L29" s="38"/>
      <c r="M29" s="39" t="n">
        <f aca="false">(D29+F29+H29+J29+L29)*0.5%</f>
        <v>0</v>
      </c>
      <c r="N29" s="187" t="n">
        <f aca="false">D29+F29+H29+J29+L29</f>
        <v>0</v>
      </c>
      <c r="O29" s="106"/>
      <c r="P29" s="38"/>
      <c r="Q29" s="106"/>
      <c r="R29" s="38"/>
      <c r="S29" s="106"/>
      <c r="T29" s="38"/>
      <c r="U29" s="106"/>
      <c r="V29" s="38"/>
      <c r="W29" s="106"/>
      <c r="X29" s="38"/>
      <c r="Y29" s="234" t="n">
        <f aca="false">P29+R29+T29+V29+X29</f>
        <v>0</v>
      </c>
      <c r="Z29" s="105" t="n">
        <f aca="false">Y29*1.404%</f>
        <v>0</v>
      </c>
      <c r="AA29" s="43" t="n">
        <f aca="false">Z29+M29</f>
        <v>0</v>
      </c>
      <c r="AB29" s="189" t="n">
        <f aca="false">C29+E29+G29+I29+K29+O29+Q29+S29+U29+W29</f>
        <v>0</v>
      </c>
      <c r="AC29" s="190" t="n">
        <f aca="false">N29+Y29</f>
        <v>0</v>
      </c>
      <c r="AE29" s="121" t="n">
        <f aca="false">фед!AF28+реаб!N29+вет!N29+мног!N28+35_6!Y28+спец!AC29</f>
        <v>0</v>
      </c>
    </row>
    <row r="30" customFormat="false" ht="18.65" hidden="false" customHeight="true" outlineLevel="0" collapsed="false">
      <c r="A30" s="35" t="n">
        <v>22</v>
      </c>
      <c r="B30" s="36" t="s">
        <v>46</v>
      </c>
      <c r="C30" s="235"/>
      <c r="D30" s="59"/>
      <c r="E30" s="235"/>
      <c r="F30" s="59"/>
      <c r="G30" s="235"/>
      <c r="H30" s="59"/>
      <c r="I30" s="106"/>
      <c r="J30" s="58"/>
      <c r="K30" s="106"/>
      <c r="L30" s="58"/>
      <c r="M30" s="39" t="n">
        <f aca="false">(D30+F30+H30+J30+L30)*0.5%</f>
        <v>0</v>
      </c>
      <c r="N30" s="187" t="n">
        <f aca="false">D30+F30+H30+J30+L30</f>
        <v>0</v>
      </c>
      <c r="O30" s="106"/>
      <c r="P30" s="38"/>
      <c r="Q30" s="106"/>
      <c r="R30" s="38"/>
      <c r="S30" s="106"/>
      <c r="T30" s="38"/>
      <c r="U30" s="106"/>
      <c r="V30" s="58"/>
      <c r="W30" s="106"/>
      <c r="X30" s="38"/>
      <c r="Y30" s="234" t="n">
        <f aca="false">P30+R30+T30+V30+X30</f>
        <v>0</v>
      </c>
      <c r="Z30" s="105" t="n">
        <f aca="false">Y30*1.404%</f>
        <v>0</v>
      </c>
      <c r="AA30" s="101" t="n">
        <f aca="false">Z30+M30</f>
        <v>0</v>
      </c>
      <c r="AB30" s="189" t="n">
        <f aca="false">C30+E30+G30+I30+K30+O30+Q30+S30+U30+W30</f>
        <v>0</v>
      </c>
      <c r="AC30" s="190" t="n">
        <f aca="false">N30+Y30</f>
        <v>0</v>
      </c>
      <c r="AE30" s="121" t="n">
        <f aca="false">фед!AF29+реаб!N30+вет!N30+мног!N29+35_6!Y29+спец!AC30</f>
        <v>0</v>
      </c>
    </row>
    <row r="31" customFormat="false" ht="18" hidden="false" customHeight="true" outlineLevel="0" collapsed="false">
      <c r="A31" s="35" t="n">
        <v>23</v>
      </c>
      <c r="B31" s="36" t="s">
        <v>47</v>
      </c>
      <c r="C31" s="235"/>
      <c r="D31" s="59"/>
      <c r="E31" s="235"/>
      <c r="F31" s="59"/>
      <c r="G31" s="235"/>
      <c r="H31" s="59"/>
      <c r="I31" s="106"/>
      <c r="J31" s="58"/>
      <c r="K31" s="106"/>
      <c r="L31" s="58"/>
      <c r="M31" s="39" t="n">
        <f aca="false">(D31+F31+H31+J31+L31)*0.5%</f>
        <v>0</v>
      </c>
      <c r="N31" s="187" t="n">
        <f aca="false">D31+F31+H31+J31+L31</f>
        <v>0</v>
      </c>
      <c r="O31" s="106"/>
      <c r="P31" s="38"/>
      <c r="Q31" s="106"/>
      <c r="R31" s="38"/>
      <c r="S31" s="106"/>
      <c r="T31" s="38"/>
      <c r="U31" s="106"/>
      <c r="V31" s="58"/>
      <c r="W31" s="106"/>
      <c r="X31" s="38"/>
      <c r="Y31" s="234" t="n">
        <f aca="false">P31+R31+T31+V31+X31</f>
        <v>0</v>
      </c>
      <c r="Z31" s="105" t="n">
        <f aca="false">Y31*1.404%</f>
        <v>0</v>
      </c>
      <c r="AA31" s="101" t="n">
        <f aca="false">Z31+M31</f>
        <v>0</v>
      </c>
      <c r="AB31" s="189" t="n">
        <f aca="false">C31+E31+G31+I31+K31+O31+Q31+S31+U31+W31</f>
        <v>0</v>
      </c>
      <c r="AC31" s="190" t="n">
        <f aca="false">N31+Y31</f>
        <v>0</v>
      </c>
      <c r="AE31" s="121" t="n">
        <f aca="false">фед!AF30+реаб!N31+вет!N31+мног!N30+35_6!Y30+спец!AC31</f>
        <v>0</v>
      </c>
    </row>
    <row r="32" s="1" customFormat="true" ht="18" hidden="false" customHeight="true" outlineLevel="0" collapsed="false">
      <c r="A32" s="35" t="n">
        <v>24</v>
      </c>
      <c r="B32" s="36" t="s">
        <v>48</v>
      </c>
      <c r="C32" s="235"/>
      <c r="D32" s="48"/>
      <c r="E32" s="235"/>
      <c r="F32" s="48"/>
      <c r="G32" s="235"/>
      <c r="H32" s="48"/>
      <c r="I32" s="106"/>
      <c r="J32" s="38"/>
      <c r="K32" s="106"/>
      <c r="L32" s="38"/>
      <c r="M32" s="39" t="n">
        <f aca="false">(D32+F32+H32+J32+L32)*0.5%</f>
        <v>0</v>
      </c>
      <c r="N32" s="187" t="n">
        <f aca="false">D32+F32+H32+J32+L32</f>
        <v>0</v>
      </c>
      <c r="O32" s="106"/>
      <c r="P32" s="38"/>
      <c r="Q32" s="106"/>
      <c r="R32" s="38"/>
      <c r="S32" s="106"/>
      <c r="T32" s="38"/>
      <c r="U32" s="106"/>
      <c r="V32" s="38"/>
      <c r="W32" s="106"/>
      <c r="X32" s="38"/>
      <c r="Y32" s="234" t="n">
        <f aca="false">P32+R32+T32+V32+X32</f>
        <v>0</v>
      </c>
      <c r="Z32" s="105" t="n">
        <f aca="false">Y32*1.404%</f>
        <v>0</v>
      </c>
      <c r="AA32" s="43" t="n">
        <f aca="false">Z32+M32</f>
        <v>0</v>
      </c>
      <c r="AB32" s="189" t="n">
        <f aca="false">C32+E32+G32+I32+K32+O32+Q32+S32+U32+W32</f>
        <v>0</v>
      </c>
      <c r="AC32" s="190" t="n">
        <f aca="false">N32+Y32</f>
        <v>0</v>
      </c>
      <c r="AE32" s="121" t="n">
        <f aca="false">фед!AF31+реаб!N32+вет!N32+мног!N31+35_6!Y31+спец!AC32</f>
        <v>0</v>
      </c>
    </row>
    <row r="33" customFormat="false" ht="18" hidden="false" customHeight="true" outlineLevel="0" collapsed="false">
      <c r="A33" s="35" t="n">
        <v>25</v>
      </c>
      <c r="B33" s="36" t="s">
        <v>49</v>
      </c>
      <c r="C33" s="235"/>
      <c r="D33" s="48"/>
      <c r="E33" s="235"/>
      <c r="F33" s="59"/>
      <c r="G33" s="235"/>
      <c r="H33" s="48"/>
      <c r="I33" s="106"/>
      <c r="J33" s="58"/>
      <c r="K33" s="106"/>
      <c r="L33" s="58"/>
      <c r="M33" s="39" t="n">
        <f aca="false">(D33+F33+H33+J33+L33)*0.5%</f>
        <v>0</v>
      </c>
      <c r="N33" s="187" t="n">
        <f aca="false">D33+F33+H33+J33+L33</f>
        <v>0</v>
      </c>
      <c r="O33" s="106"/>
      <c r="P33" s="38"/>
      <c r="Q33" s="106"/>
      <c r="R33" s="38"/>
      <c r="S33" s="106"/>
      <c r="T33" s="38"/>
      <c r="U33" s="106"/>
      <c r="V33" s="58"/>
      <c r="W33" s="106"/>
      <c r="X33" s="38"/>
      <c r="Y33" s="234" t="n">
        <f aca="false">P33+R33+T33+V33+X33</f>
        <v>0</v>
      </c>
      <c r="Z33" s="105" t="n">
        <f aca="false">Y33*1.404%</f>
        <v>0</v>
      </c>
      <c r="AA33" s="101" t="n">
        <f aca="false">Z33+M33</f>
        <v>0</v>
      </c>
      <c r="AB33" s="189" t="n">
        <f aca="false">C33+E33+G33+I33+K33+O33+Q33+S33+U33+W33</f>
        <v>0</v>
      </c>
      <c r="AC33" s="190" t="n">
        <f aca="false">N33+Y33</f>
        <v>0</v>
      </c>
      <c r="AE33" s="121" t="n">
        <f aca="false">фед!AF32+реаб!N33+вет!N33+мног!N32+35_6!Y32+спец!AC33</f>
        <v>0</v>
      </c>
    </row>
    <row r="34" s="46" customFormat="true" ht="18" hidden="false" customHeight="true" outlineLevel="0" collapsed="false">
      <c r="A34" s="35" t="n">
        <v>26</v>
      </c>
      <c r="B34" s="36" t="s">
        <v>50</v>
      </c>
      <c r="C34" s="235"/>
      <c r="D34" s="48"/>
      <c r="E34" s="235"/>
      <c r="F34" s="48"/>
      <c r="G34" s="235"/>
      <c r="H34" s="48"/>
      <c r="I34" s="106"/>
      <c r="J34" s="58"/>
      <c r="K34" s="235"/>
      <c r="L34" s="48"/>
      <c r="M34" s="39" t="n">
        <f aca="false">(D34+F34+H34+J34+L34)*0.5%</f>
        <v>0</v>
      </c>
      <c r="N34" s="187" t="n">
        <f aca="false">D34+F34+H34+J34+L34</f>
        <v>0</v>
      </c>
      <c r="O34" s="106"/>
      <c r="P34" s="58"/>
      <c r="Q34" s="106"/>
      <c r="R34" s="38"/>
      <c r="S34" s="106"/>
      <c r="T34" s="38"/>
      <c r="U34" s="106"/>
      <c r="V34" s="38"/>
      <c r="W34" s="106"/>
      <c r="X34" s="58"/>
      <c r="Y34" s="234" t="n">
        <f aca="false">P34+R34+T34+V34+X34</f>
        <v>0</v>
      </c>
      <c r="Z34" s="105" t="n">
        <f aca="false">Y34*1.404%</f>
        <v>0</v>
      </c>
      <c r="AA34" s="101" t="n">
        <f aca="false">Z34+M34</f>
        <v>0</v>
      </c>
      <c r="AB34" s="189" t="n">
        <f aca="false">C34+E34+G34+I34+K34+O34+Q34+S34+U34+W34</f>
        <v>0</v>
      </c>
      <c r="AC34" s="190" t="n">
        <f aca="false">N34+Y34</f>
        <v>0</v>
      </c>
      <c r="AE34" s="121" t="n">
        <f aca="false">фед!AF33+реаб!N34+вет!N34+мног!N33+35_6!Y33+спец!AC34</f>
        <v>0</v>
      </c>
    </row>
    <row r="35" s="1" customFormat="true" ht="18" hidden="false" customHeight="true" outlineLevel="0" collapsed="false">
      <c r="A35" s="35" t="n">
        <v>27</v>
      </c>
      <c r="B35" s="36" t="s">
        <v>51</v>
      </c>
      <c r="C35" s="235"/>
      <c r="D35" s="38"/>
      <c r="E35" s="235"/>
      <c r="F35" s="38"/>
      <c r="G35" s="235"/>
      <c r="H35" s="38"/>
      <c r="I35" s="106"/>
      <c r="J35" s="58"/>
      <c r="K35" s="106"/>
      <c r="L35" s="58"/>
      <c r="M35" s="39" t="n">
        <f aca="false">(D35+F35+H35+J35+L35)*0.5%</f>
        <v>0</v>
      </c>
      <c r="N35" s="187" t="n">
        <f aca="false">D35+F35+H35+J35+L35</f>
        <v>0</v>
      </c>
      <c r="O35" s="106"/>
      <c r="P35" s="58"/>
      <c r="Q35" s="106"/>
      <c r="R35" s="38"/>
      <c r="S35" s="106"/>
      <c r="T35" s="38"/>
      <c r="U35" s="106"/>
      <c r="V35" s="38"/>
      <c r="W35" s="106"/>
      <c r="X35" s="38"/>
      <c r="Y35" s="234" t="n">
        <f aca="false">P35+R35+T35+V35+X35</f>
        <v>0</v>
      </c>
      <c r="Z35" s="105" t="n">
        <f aca="false">Y35*1.404%</f>
        <v>0</v>
      </c>
      <c r="AA35" s="101" t="n">
        <f aca="false">Z35+M35</f>
        <v>0</v>
      </c>
      <c r="AB35" s="189" t="n">
        <f aca="false">C35+E35+G35+I35+K35+O35+Q35+S35+U35+W35</f>
        <v>0</v>
      </c>
      <c r="AC35" s="190" t="n">
        <f aca="false">N35+Y35</f>
        <v>0</v>
      </c>
      <c r="AE35" s="121" t="n">
        <f aca="false">фед!AF34+реаб!N35+вет!N35+мног!N34+35_6!Y34+спец!AC35</f>
        <v>0</v>
      </c>
    </row>
    <row r="36" customFormat="false" ht="20.25" hidden="false" customHeight="true" outlineLevel="0" collapsed="false">
      <c r="A36" s="35" t="n">
        <v>28</v>
      </c>
      <c r="B36" s="36" t="s">
        <v>52</v>
      </c>
      <c r="C36" s="235"/>
      <c r="D36" s="48"/>
      <c r="E36" s="235"/>
      <c r="F36" s="48"/>
      <c r="G36" s="235"/>
      <c r="H36" s="48"/>
      <c r="I36" s="106"/>
      <c r="J36" s="58"/>
      <c r="K36" s="106"/>
      <c r="L36" s="58"/>
      <c r="M36" s="39" t="n">
        <f aca="false">(D36+F36+H36+J36+L36)*0.5%</f>
        <v>0</v>
      </c>
      <c r="N36" s="187" t="n">
        <f aca="false">D36+F36+H36+J36+L36</f>
        <v>0</v>
      </c>
      <c r="O36" s="106"/>
      <c r="P36" s="58"/>
      <c r="Q36" s="106"/>
      <c r="R36" s="58"/>
      <c r="S36" s="106"/>
      <c r="T36" s="38"/>
      <c r="U36" s="106"/>
      <c r="V36" s="58"/>
      <c r="W36" s="106"/>
      <c r="X36" s="58"/>
      <c r="Y36" s="234" t="n">
        <f aca="false">P36+R36+T36+V36+X36</f>
        <v>0</v>
      </c>
      <c r="Z36" s="105" t="n">
        <f aca="false">Y36*1.404%</f>
        <v>0</v>
      </c>
      <c r="AA36" s="101" t="n">
        <f aca="false">Z36+M36</f>
        <v>0</v>
      </c>
      <c r="AB36" s="189" t="n">
        <f aca="false">C36+E36+G36+I36+K36+O36+Q36+S36+U36+W36</f>
        <v>0</v>
      </c>
      <c r="AC36" s="190" t="n">
        <f aca="false">N36+Y36</f>
        <v>0</v>
      </c>
      <c r="AE36" s="121" t="n">
        <f aca="false">фед!AF35+реаб!N36+вет!N36+мног!N35+35_6!Y35+спец!AC36</f>
        <v>0</v>
      </c>
    </row>
    <row r="37" customFormat="false" ht="18" hidden="false" customHeight="true" outlineLevel="0" collapsed="false">
      <c r="A37" s="35" t="n">
        <v>29</v>
      </c>
      <c r="B37" s="36" t="s">
        <v>53</v>
      </c>
      <c r="C37" s="235"/>
      <c r="D37" s="59"/>
      <c r="E37" s="235"/>
      <c r="F37" s="59"/>
      <c r="G37" s="235"/>
      <c r="H37" s="48"/>
      <c r="I37" s="106"/>
      <c r="J37" s="58"/>
      <c r="K37" s="106"/>
      <c r="L37" s="58"/>
      <c r="M37" s="39" t="n">
        <f aca="false">(D37+F37+H37+J37+L37)*0.5%</f>
        <v>0</v>
      </c>
      <c r="N37" s="187" t="n">
        <f aca="false">D37+F37+H37+J37+L37</f>
        <v>0</v>
      </c>
      <c r="O37" s="106"/>
      <c r="P37" s="58"/>
      <c r="Q37" s="106"/>
      <c r="R37" s="58"/>
      <c r="S37" s="106"/>
      <c r="T37" s="58"/>
      <c r="U37" s="106"/>
      <c r="V37" s="58"/>
      <c r="W37" s="106"/>
      <c r="X37" s="58"/>
      <c r="Y37" s="234" t="n">
        <f aca="false">P37+R37+T37+V37+X37</f>
        <v>0</v>
      </c>
      <c r="Z37" s="105" t="n">
        <f aca="false">Y37*1.404%</f>
        <v>0</v>
      </c>
      <c r="AA37" s="101" t="n">
        <f aca="false">Z37+M37</f>
        <v>0</v>
      </c>
      <c r="AB37" s="189" t="n">
        <f aca="false">C37+E37+G37+I37+K37+O37+Q37+S37+U37+W37</f>
        <v>0</v>
      </c>
      <c r="AC37" s="190" t="n">
        <f aca="false">N37+Y37</f>
        <v>0</v>
      </c>
      <c r="AE37" s="121" t="n">
        <f aca="false">фед!AF36+реаб!N37+вет!N37+мног!N36+35_6!Y36+спец!AC37</f>
        <v>0</v>
      </c>
    </row>
    <row r="38" customFormat="false" ht="19.45" hidden="false" customHeight="true" outlineLevel="0" collapsed="false">
      <c r="A38" s="35" t="n">
        <v>30</v>
      </c>
      <c r="B38" s="36" t="s">
        <v>54</v>
      </c>
      <c r="C38" s="235"/>
      <c r="D38" s="59"/>
      <c r="E38" s="235"/>
      <c r="F38" s="59"/>
      <c r="G38" s="235"/>
      <c r="H38" s="59"/>
      <c r="I38" s="106"/>
      <c r="J38" s="58"/>
      <c r="K38" s="106"/>
      <c r="L38" s="58"/>
      <c r="M38" s="39" t="n">
        <f aca="false">(D38+F38+H38+J38+L38)*0.5%</f>
        <v>0</v>
      </c>
      <c r="N38" s="187" t="n">
        <f aca="false">D38+F38+H38+J38+L38</f>
        <v>0</v>
      </c>
      <c r="O38" s="106"/>
      <c r="P38" s="58"/>
      <c r="Q38" s="106"/>
      <c r="R38" s="58"/>
      <c r="S38" s="106"/>
      <c r="T38" s="58"/>
      <c r="U38" s="106"/>
      <c r="V38" s="58"/>
      <c r="W38" s="106"/>
      <c r="X38" s="58"/>
      <c r="Y38" s="234" t="n">
        <f aca="false">P38+R38+T38+V38+X38</f>
        <v>0</v>
      </c>
      <c r="Z38" s="105" t="n">
        <f aca="false">Y38*1.404%</f>
        <v>0</v>
      </c>
      <c r="AA38" s="101" t="n">
        <f aca="false">Z38+M38</f>
        <v>0</v>
      </c>
      <c r="AB38" s="189" t="n">
        <f aca="false">C38+E38+G38+I38+K38+O38+Q38+S38+U38+W38</f>
        <v>0</v>
      </c>
      <c r="AC38" s="190" t="n">
        <f aca="false">N38+Y38</f>
        <v>0</v>
      </c>
      <c r="AE38" s="121" t="n">
        <f aca="false">фед!AF37+реаб!N38+вет!N38+мног!N37+35_6!Y37+спец!AC38</f>
        <v>0</v>
      </c>
    </row>
    <row r="39" s="46" customFormat="true" ht="18" hidden="false" customHeight="true" outlineLevel="0" collapsed="false">
      <c r="A39" s="35" t="n">
        <v>31</v>
      </c>
      <c r="B39" s="36" t="s">
        <v>55</v>
      </c>
      <c r="C39" s="235"/>
      <c r="D39" s="59"/>
      <c r="E39" s="235"/>
      <c r="F39" s="59"/>
      <c r="G39" s="235"/>
      <c r="H39" s="59"/>
      <c r="I39" s="106"/>
      <c r="J39" s="58"/>
      <c r="K39" s="106"/>
      <c r="L39" s="58"/>
      <c r="M39" s="39" t="n">
        <f aca="false">(D39+F39+H39+J39+L39)*0.5%</f>
        <v>0</v>
      </c>
      <c r="N39" s="187" t="n">
        <f aca="false">D39+F39+H39+J39+L39</f>
        <v>0</v>
      </c>
      <c r="O39" s="106"/>
      <c r="P39" s="58"/>
      <c r="Q39" s="106"/>
      <c r="R39" s="58"/>
      <c r="S39" s="106"/>
      <c r="T39" s="58"/>
      <c r="U39" s="106"/>
      <c r="V39" s="58"/>
      <c r="W39" s="106"/>
      <c r="X39" s="58"/>
      <c r="Y39" s="234" t="n">
        <f aca="false">P39+R39+T39+V39+X39</f>
        <v>0</v>
      </c>
      <c r="Z39" s="105" t="n">
        <f aca="false">Y39*1.404%</f>
        <v>0</v>
      </c>
      <c r="AA39" s="101" t="n">
        <f aca="false">Z39+M39</f>
        <v>0</v>
      </c>
      <c r="AB39" s="189" t="n">
        <f aca="false">C39+E39+G39+I39+K39+O39+Q39+S39+U39+W39</f>
        <v>0</v>
      </c>
      <c r="AC39" s="190" t="n">
        <f aca="false">N39+Y39</f>
        <v>0</v>
      </c>
      <c r="AE39" s="121" t="n">
        <f aca="false">фед!AF38+реаб!N39+вет!N39+мног!N38+35_6!Y38+спец!AC39</f>
        <v>0</v>
      </c>
    </row>
    <row r="40" customFormat="false" ht="21.05" hidden="false" customHeight="true" outlineLevel="0" collapsed="false">
      <c r="A40" s="35" t="n">
        <v>32</v>
      </c>
      <c r="B40" s="36" t="s">
        <v>56</v>
      </c>
      <c r="C40" s="235"/>
      <c r="D40" s="59"/>
      <c r="E40" s="235"/>
      <c r="F40" s="59"/>
      <c r="G40" s="235"/>
      <c r="H40" s="59"/>
      <c r="I40" s="106"/>
      <c r="J40" s="58"/>
      <c r="K40" s="106"/>
      <c r="L40" s="58"/>
      <c r="M40" s="39" t="n">
        <f aca="false">(D40+F40+H40+J40+L40)*0.5%</f>
        <v>0</v>
      </c>
      <c r="N40" s="187" t="n">
        <f aca="false">D40+F40+H40+J40+L40</f>
        <v>0</v>
      </c>
      <c r="O40" s="106"/>
      <c r="P40" s="58"/>
      <c r="Q40" s="106"/>
      <c r="R40" s="58"/>
      <c r="S40" s="106"/>
      <c r="T40" s="58"/>
      <c r="U40" s="106"/>
      <c r="V40" s="58"/>
      <c r="W40" s="106"/>
      <c r="X40" s="58"/>
      <c r="Y40" s="234" t="n">
        <f aca="false">P40+R40+T40+V40+X40</f>
        <v>0</v>
      </c>
      <c r="Z40" s="105" t="n">
        <f aca="false">Y40*1.404%</f>
        <v>0</v>
      </c>
      <c r="AA40" s="101" t="n">
        <f aca="false">Z40+M40</f>
        <v>0</v>
      </c>
      <c r="AB40" s="189" t="n">
        <f aca="false">C40+E40+G40+I40+K40+O40+Q40+S40+U40+W40</f>
        <v>0</v>
      </c>
      <c r="AC40" s="190" t="n">
        <f aca="false">N40+Y40</f>
        <v>0</v>
      </c>
      <c r="AE40" s="121" t="n">
        <f aca="false">фед!AF39+реаб!N40+вет!N40+мног!N39+35_6!Y39+спец!AC40</f>
        <v>0</v>
      </c>
    </row>
    <row r="41" customFormat="false" ht="21.05" hidden="false" customHeight="true" outlineLevel="0" collapsed="false">
      <c r="A41" s="35" t="n">
        <v>33</v>
      </c>
      <c r="B41" s="36" t="s">
        <v>57</v>
      </c>
      <c r="C41" s="235"/>
      <c r="D41" s="59"/>
      <c r="E41" s="106"/>
      <c r="F41" s="58"/>
      <c r="G41" s="106"/>
      <c r="H41" s="58"/>
      <c r="I41" s="106"/>
      <c r="J41" s="58"/>
      <c r="K41" s="106"/>
      <c r="L41" s="58"/>
      <c r="M41" s="39" t="n">
        <f aca="false">(D41+F41+H41+J41+L41)*0.5%</f>
        <v>0</v>
      </c>
      <c r="N41" s="187" t="n">
        <f aca="false">D41+F41+H41+J41+L41</f>
        <v>0</v>
      </c>
      <c r="O41" s="106"/>
      <c r="P41" s="58"/>
      <c r="Q41" s="106"/>
      <c r="R41" s="58"/>
      <c r="S41" s="106"/>
      <c r="T41" s="58"/>
      <c r="U41" s="106"/>
      <c r="V41" s="58"/>
      <c r="W41" s="106"/>
      <c r="X41" s="58"/>
      <c r="Y41" s="234" t="n">
        <f aca="false">P41+R41+T41+V41+X41</f>
        <v>0</v>
      </c>
      <c r="Z41" s="105" t="n">
        <f aca="false">Y41*1.404%</f>
        <v>0</v>
      </c>
      <c r="AA41" s="101" t="n">
        <f aca="false">Z41+M41</f>
        <v>0</v>
      </c>
      <c r="AB41" s="189" t="n">
        <f aca="false">C41+E41+G41+I41+K41+O41+Q41+S41+U41+W41</f>
        <v>0</v>
      </c>
      <c r="AC41" s="190" t="n">
        <f aca="false">N41+Y41</f>
        <v>0</v>
      </c>
      <c r="AE41" s="121" t="n">
        <f aca="false">фед!AF40+реаб!N41+вет!N41+мног!N40+35_6!Y40+спец!AC41</f>
        <v>0</v>
      </c>
    </row>
    <row r="42" s="1" customFormat="true" ht="20.25" hidden="false" customHeight="true" outlineLevel="0" collapsed="false">
      <c r="A42" s="35" t="n">
        <v>34</v>
      </c>
      <c r="B42" s="36" t="s">
        <v>58</v>
      </c>
      <c r="C42" s="235"/>
      <c r="D42" s="48"/>
      <c r="E42" s="235"/>
      <c r="F42" s="48"/>
      <c r="G42" s="235"/>
      <c r="H42" s="48"/>
      <c r="I42" s="235"/>
      <c r="J42" s="48"/>
      <c r="K42" s="106"/>
      <c r="L42" s="38"/>
      <c r="M42" s="39" t="n">
        <f aca="false">(D42+F42+H42+J42+L42)*0.5%</f>
        <v>0</v>
      </c>
      <c r="N42" s="187" t="n">
        <f aca="false">D42+F42+H42+J42+L42</f>
        <v>0</v>
      </c>
      <c r="O42" s="106"/>
      <c r="P42" s="38"/>
      <c r="Q42" s="106"/>
      <c r="R42" s="38"/>
      <c r="S42" s="106"/>
      <c r="T42" s="38"/>
      <c r="U42" s="106"/>
      <c r="V42" s="38"/>
      <c r="W42" s="106"/>
      <c r="X42" s="38"/>
      <c r="Y42" s="234" t="n">
        <f aca="false">P42+R42+T42+V42+X42</f>
        <v>0</v>
      </c>
      <c r="Z42" s="105" t="n">
        <f aca="false">Y42*1.404%</f>
        <v>0</v>
      </c>
      <c r="AA42" s="43" t="n">
        <f aca="false">Z42+M42</f>
        <v>0</v>
      </c>
      <c r="AB42" s="189" t="n">
        <f aca="false">C42+E42+G42+I42+K42+O42+Q42+S42+U42+W42</f>
        <v>0</v>
      </c>
      <c r="AC42" s="190" t="n">
        <f aca="false">N42+Y42</f>
        <v>0</v>
      </c>
      <c r="AE42" s="121" t="n">
        <f aca="false">фед!AF41+реаб!N42+вет!N42+мног!N41+35_6!Y41+спец!AC42</f>
        <v>0</v>
      </c>
    </row>
    <row r="43" s="1" customFormat="true" ht="21.05" hidden="false" customHeight="true" outlineLevel="0" collapsed="false">
      <c r="A43" s="35" t="n">
        <v>35</v>
      </c>
      <c r="B43" s="36" t="s">
        <v>59</v>
      </c>
      <c r="C43" s="235"/>
      <c r="D43" s="38"/>
      <c r="E43" s="235"/>
      <c r="F43" s="48"/>
      <c r="G43" s="235"/>
      <c r="H43" s="48"/>
      <c r="I43" s="106"/>
      <c r="J43" s="38"/>
      <c r="K43" s="235"/>
      <c r="L43" s="38"/>
      <c r="M43" s="39" t="n">
        <f aca="false">(D43+F43+H43+J43+L43)*0.5%</f>
        <v>0</v>
      </c>
      <c r="N43" s="187" t="n">
        <f aca="false">D43+F43+H43+J43+L43</f>
        <v>0</v>
      </c>
      <c r="O43" s="106"/>
      <c r="P43" s="38"/>
      <c r="Q43" s="106"/>
      <c r="R43" s="38"/>
      <c r="S43" s="106"/>
      <c r="T43" s="38"/>
      <c r="U43" s="106"/>
      <c r="V43" s="38"/>
      <c r="W43" s="106"/>
      <c r="X43" s="38"/>
      <c r="Y43" s="234" t="n">
        <f aca="false">P43+R43+T43+V43+X43</f>
        <v>0</v>
      </c>
      <c r="Z43" s="105" t="n">
        <f aca="false">Y43*1.404%</f>
        <v>0</v>
      </c>
      <c r="AA43" s="43" t="n">
        <f aca="false">Z43+M43</f>
        <v>0</v>
      </c>
      <c r="AB43" s="189" t="n">
        <f aca="false">C43+E43+G43+I43+K43+O43+Q43+S43+U43+W43</f>
        <v>0</v>
      </c>
      <c r="AC43" s="190" t="n">
        <f aca="false">N43+Y43</f>
        <v>0</v>
      </c>
      <c r="AE43" s="121" t="n">
        <f aca="false">фед!AF42+реаб!N43+вет!N43+мног!N42+35_6!Y42+спец!AC43</f>
        <v>0</v>
      </c>
    </row>
    <row r="44" s="46" customFormat="true" ht="18" hidden="false" customHeight="true" outlineLevel="0" collapsed="false">
      <c r="A44" s="35" t="n">
        <v>36</v>
      </c>
      <c r="B44" s="36" t="s">
        <v>60</v>
      </c>
      <c r="C44" s="235"/>
      <c r="D44" s="59"/>
      <c r="E44" s="235"/>
      <c r="F44" s="38"/>
      <c r="G44" s="235"/>
      <c r="H44" s="38"/>
      <c r="I44" s="106"/>
      <c r="J44" s="58"/>
      <c r="K44" s="106"/>
      <c r="L44" s="58"/>
      <c r="M44" s="39" t="n">
        <f aca="false">(D44+F44+H44+J44+L44)*0.5%</f>
        <v>0</v>
      </c>
      <c r="N44" s="187" t="n">
        <f aca="false">D44+F44+H44+J44+L44</f>
        <v>0</v>
      </c>
      <c r="O44" s="106"/>
      <c r="P44" s="58"/>
      <c r="Q44" s="106"/>
      <c r="R44" s="38"/>
      <c r="S44" s="106"/>
      <c r="T44" s="38"/>
      <c r="U44" s="106"/>
      <c r="V44" s="58"/>
      <c r="W44" s="106"/>
      <c r="X44" s="58"/>
      <c r="Y44" s="234" t="n">
        <f aca="false">P44+R44+T44+V44+X44</f>
        <v>0</v>
      </c>
      <c r="Z44" s="105" t="n">
        <f aca="false">Y44*1.404%</f>
        <v>0</v>
      </c>
      <c r="AA44" s="101" t="n">
        <f aca="false">Z44+M44</f>
        <v>0</v>
      </c>
      <c r="AB44" s="189" t="n">
        <f aca="false">C44+E44+G44+I44+K44+O44+Q44+S44+U44+W44</f>
        <v>0</v>
      </c>
      <c r="AC44" s="190" t="n">
        <f aca="false">N44+Y44</f>
        <v>0</v>
      </c>
      <c r="AE44" s="121" t="n">
        <f aca="false">фед!AF43+реаб!N44+вет!N44+мног!N43+35_6!Y43+спец!AC44</f>
        <v>0</v>
      </c>
    </row>
    <row r="45" s="1" customFormat="true" ht="19.45" hidden="false" customHeight="true" outlineLevel="0" collapsed="false">
      <c r="A45" s="35" t="n">
        <v>37</v>
      </c>
      <c r="B45" s="36" t="s">
        <v>61</v>
      </c>
      <c r="C45" s="235"/>
      <c r="D45" s="48"/>
      <c r="E45" s="235"/>
      <c r="F45" s="48"/>
      <c r="G45" s="235"/>
      <c r="H45" s="48"/>
      <c r="I45" s="106"/>
      <c r="J45" s="38"/>
      <c r="K45" s="106"/>
      <c r="L45" s="38"/>
      <c r="M45" s="39" t="n">
        <f aca="false">(D45+F45+H45+J45+L45)*0.5%</f>
        <v>0</v>
      </c>
      <c r="N45" s="187" t="n">
        <f aca="false">D45+F45+H45+J45+L45</f>
        <v>0</v>
      </c>
      <c r="O45" s="106"/>
      <c r="P45" s="38"/>
      <c r="Q45" s="106"/>
      <c r="R45" s="38"/>
      <c r="S45" s="106"/>
      <c r="T45" s="38"/>
      <c r="U45" s="106"/>
      <c r="V45" s="38"/>
      <c r="W45" s="106"/>
      <c r="X45" s="38"/>
      <c r="Y45" s="234" t="n">
        <f aca="false">P45+R45+T45+V45+X45</f>
        <v>0</v>
      </c>
      <c r="Z45" s="105" t="n">
        <f aca="false">Y45*1.404%</f>
        <v>0</v>
      </c>
      <c r="AA45" s="43" t="n">
        <f aca="false">Z45+M45</f>
        <v>0</v>
      </c>
      <c r="AB45" s="189" t="n">
        <f aca="false">C45+E45+G45+I45+K45+O45+Q45+S45+U45+W45</f>
        <v>0</v>
      </c>
      <c r="AC45" s="190" t="n">
        <f aca="false">N45+Y45</f>
        <v>0</v>
      </c>
      <c r="AE45" s="121" t="n">
        <f aca="false">фед!AF44+реаб!N45+вет!N45+мног!N44+35_6!Y44+спец!AC45</f>
        <v>0</v>
      </c>
    </row>
    <row r="46" s="1" customFormat="true" ht="18" hidden="false" customHeight="true" outlineLevel="0" collapsed="false">
      <c r="A46" s="35" t="n">
        <v>38</v>
      </c>
      <c r="B46" s="36" t="s">
        <v>62</v>
      </c>
      <c r="C46" s="235"/>
      <c r="D46" s="59"/>
      <c r="E46" s="235"/>
      <c r="F46" s="59"/>
      <c r="G46" s="235"/>
      <c r="H46" s="59"/>
      <c r="I46" s="106"/>
      <c r="J46" s="58"/>
      <c r="K46" s="106"/>
      <c r="L46" s="58"/>
      <c r="M46" s="39" t="n">
        <f aca="false">(D46+F46+H46+J46+L46)*0.5%</f>
        <v>0</v>
      </c>
      <c r="N46" s="187" t="n">
        <f aca="false">D46+F46+H46+J46+L46</f>
        <v>0</v>
      </c>
      <c r="O46" s="106"/>
      <c r="P46" s="58"/>
      <c r="Q46" s="106"/>
      <c r="R46" s="38"/>
      <c r="S46" s="106"/>
      <c r="T46" s="58"/>
      <c r="U46" s="106"/>
      <c r="V46" s="58"/>
      <c r="W46" s="106"/>
      <c r="X46" s="58"/>
      <c r="Y46" s="234" t="n">
        <f aca="false">P46+R46+T46+V46+X46</f>
        <v>0</v>
      </c>
      <c r="Z46" s="105" t="n">
        <f aca="false">Y46*1.404%</f>
        <v>0</v>
      </c>
      <c r="AA46" s="101" t="n">
        <f aca="false">Z46+M46</f>
        <v>0</v>
      </c>
      <c r="AB46" s="189" t="n">
        <f aca="false">C46+E46+G46+I46+K46+O46+Q46+S46+U46+W46</f>
        <v>0</v>
      </c>
      <c r="AC46" s="190" t="n">
        <f aca="false">N46+Y46</f>
        <v>0</v>
      </c>
      <c r="AE46" s="121" t="n">
        <f aca="false">фед!AF45+реаб!N46+вет!N46+мног!N45+35_6!Y45+спец!AC46</f>
        <v>0</v>
      </c>
    </row>
    <row r="47" s="46" customFormat="true" ht="18" hidden="false" customHeight="true" outlineLevel="0" collapsed="false">
      <c r="A47" s="35" t="n">
        <v>39</v>
      </c>
      <c r="B47" s="36" t="s">
        <v>63</v>
      </c>
      <c r="C47" s="235"/>
      <c r="D47" s="59"/>
      <c r="E47" s="235"/>
      <c r="F47" s="59"/>
      <c r="G47" s="235"/>
      <c r="H47" s="59"/>
      <c r="I47" s="106"/>
      <c r="J47" s="58"/>
      <c r="K47" s="106"/>
      <c r="L47" s="58"/>
      <c r="M47" s="39" t="n">
        <f aca="false">(D47+F47+H47+J47+L47)*0.5%</f>
        <v>0</v>
      </c>
      <c r="N47" s="187" t="n">
        <f aca="false">D47+F47+H47+J47+L47</f>
        <v>0</v>
      </c>
      <c r="O47" s="106"/>
      <c r="P47" s="58"/>
      <c r="Q47" s="106"/>
      <c r="R47" s="38"/>
      <c r="S47" s="106"/>
      <c r="T47" s="58"/>
      <c r="U47" s="106"/>
      <c r="V47" s="58"/>
      <c r="W47" s="106"/>
      <c r="X47" s="58"/>
      <c r="Y47" s="234" t="n">
        <f aca="false">P47+R47+T47+V47+X47</f>
        <v>0</v>
      </c>
      <c r="Z47" s="105" t="n">
        <f aca="false">Y47*1.404%</f>
        <v>0</v>
      </c>
      <c r="AA47" s="101" t="n">
        <f aca="false">Z47+M47</f>
        <v>0</v>
      </c>
      <c r="AB47" s="189" t="n">
        <f aca="false">C47+E47+G47+I47+K47+O47+Q47+S47+U47+W47</f>
        <v>0</v>
      </c>
      <c r="AC47" s="190" t="n">
        <f aca="false">N47+Y47</f>
        <v>0</v>
      </c>
      <c r="AE47" s="121" t="n">
        <f aca="false">фед!AF46+реаб!N47+вет!N47+мног!N46+35_6!Y46+спец!AC47</f>
        <v>0</v>
      </c>
    </row>
    <row r="48" customFormat="false" ht="18" hidden="false" customHeight="true" outlineLevel="0" collapsed="false">
      <c r="A48" s="35" t="n">
        <v>40</v>
      </c>
      <c r="B48" s="36" t="s">
        <v>64</v>
      </c>
      <c r="C48" s="235"/>
      <c r="D48" s="59"/>
      <c r="E48" s="235"/>
      <c r="F48" s="59"/>
      <c r="G48" s="235"/>
      <c r="H48" s="59"/>
      <c r="I48" s="106"/>
      <c r="J48" s="58"/>
      <c r="K48" s="106"/>
      <c r="L48" s="58"/>
      <c r="M48" s="39" t="n">
        <f aca="false">(D48+F48+H48+J48+L48)*0.5%</f>
        <v>0</v>
      </c>
      <c r="N48" s="187" t="n">
        <f aca="false">D48+F48+H48+J48+L48</f>
        <v>0</v>
      </c>
      <c r="O48" s="106"/>
      <c r="P48" s="58"/>
      <c r="Q48" s="106"/>
      <c r="R48" s="38"/>
      <c r="S48" s="106"/>
      <c r="T48" s="58"/>
      <c r="U48" s="106"/>
      <c r="V48" s="58"/>
      <c r="W48" s="106"/>
      <c r="X48" s="58"/>
      <c r="Y48" s="234" t="n">
        <f aca="false">P48+R48+T48+V48+X48</f>
        <v>0</v>
      </c>
      <c r="Z48" s="105" t="n">
        <f aca="false">Y48*1.404%</f>
        <v>0</v>
      </c>
      <c r="AA48" s="101" t="n">
        <f aca="false">Z48+M48</f>
        <v>0</v>
      </c>
      <c r="AB48" s="189" t="n">
        <f aca="false">C48+E48+G48+I48+K48+O48+Q48+S48+U48+W48</f>
        <v>0</v>
      </c>
      <c r="AC48" s="190" t="n">
        <f aca="false">N48+Y48</f>
        <v>0</v>
      </c>
      <c r="AE48" s="121" t="n">
        <f aca="false">фед!AF47+реаб!N48+вет!N48+мног!N47+35_6!Y47+спец!AC48</f>
        <v>0</v>
      </c>
    </row>
    <row r="49" customFormat="false" ht="18" hidden="false" customHeight="true" outlineLevel="0" collapsed="false">
      <c r="A49" s="35" t="n">
        <v>41</v>
      </c>
      <c r="B49" s="36" t="s">
        <v>65</v>
      </c>
      <c r="C49" s="235"/>
      <c r="D49" s="59"/>
      <c r="E49" s="235"/>
      <c r="F49" s="59"/>
      <c r="G49" s="235"/>
      <c r="H49" s="59"/>
      <c r="I49" s="106"/>
      <c r="J49" s="58"/>
      <c r="K49" s="106"/>
      <c r="L49" s="58"/>
      <c r="M49" s="39" t="n">
        <f aca="false">(D49+F49+H49+J49+L49)*0.5%</f>
        <v>0</v>
      </c>
      <c r="N49" s="187" t="n">
        <f aca="false">D49+F49+H49+J49+L49</f>
        <v>0</v>
      </c>
      <c r="O49" s="106"/>
      <c r="P49" s="58"/>
      <c r="Q49" s="106"/>
      <c r="R49" s="58"/>
      <c r="S49" s="106"/>
      <c r="T49" s="58"/>
      <c r="U49" s="106"/>
      <c r="V49" s="58"/>
      <c r="W49" s="106"/>
      <c r="X49" s="58"/>
      <c r="Y49" s="234" t="n">
        <f aca="false">P49+R49+T49+V49+X49</f>
        <v>0</v>
      </c>
      <c r="Z49" s="105" t="n">
        <f aca="false">Y49*1.404%</f>
        <v>0</v>
      </c>
      <c r="AA49" s="101" t="n">
        <f aca="false">Z49+M49</f>
        <v>0</v>
      </c>
      <c r="AB49" s="189" t="n">
        <f aca="false">C49+E49+G49+I49+K49+O49+Q49+S49+U49+W49</f>
        <v>0</v>
      </c>
      <c r="AC49" s="190" t="n">
        <f aca="false">N49+Y49</f>
        <v>0</v>
      </c>
      <c r="AE49" s="121" t="n">
        <f aca="false">фед!AF48+реаб!N49+вет!N49+мног!N48+35_6!Y48+спец!AC49</f>
        <v>0</v>
      </c>
    </row>
    <row r="50" customFormat="false" ht="18" hidden="false" customHeight="true" outlineLevel="0" collapsed="false">
      <c r="A50" s="35" t="n">
        <v>42</v>
      </c>
      <c r="B50" s="36" t="s">
        <v>66</v>
      </c>
      <c r="C50" s="235"/>
      <c r="D50" s="59"/>
      <c r="E50" s="235"/>
      <c r="F50" s="59"/>
      <c r="G50" s="235"/>
      <c r="H50" s="59"/>
      <c r="I50" s="106"/>
      <c r="J50" s="58"/>
      <c r="K50" s="106"/>
      <c r="L50" s="58"/>
      <c r="M50" s="39" t="n">
        <f aca="false">(D50+F50+H50+J50+L50)*0.5%</f>
        <v>0</v>
      </c>
      <c r="N50" s="187" t="n">
        <f aca="false">D50+F50+H50+J50+L50</f>
        <v>0</v>
      </c>
      <c r="O50" s="106"/>
      <c r="P50" s="58"/>
      <c r="Q50" s="106"/>
      <c r="R50" s="58"/>
      <c r="S50" s="106"/>
      <c r="T50" s="58"/>
      <c r="U50" s="106"/>
      <c r="V50" s="58"/>
      <c r="W50" s="106"/>
      <c r="X50" s="58"/>
      <c r="Y50" s="234" t="n">
        <f aca="false">P50+R50+T50+V50+X50</f>
        <v>0</v>
      </c>
      <c r="Z50" s="105" t="n">
        <f aca="false">Y50*1.404%</f>
        <v>0</v>
      </c>
      <c r="AA50" s="101" t="n">
        <f aca="false">Z50+M50</f>
        <v>0</v>
      </c>
      <c r="AB50" s="189" t="n">
        <f aca="false">C50+E50+G50+I50+K50+O50+Q50+S50+U50+W50</f>
        <v>0</v>
      </c>
      <c r="AC50" s="190" t="n">
        <f aca="false">N50+Y50</f>
        <v>0</v>
      </c>
      <c r="AE50" s="121" t="n">
        <f aca="false">фед!AF49+реаб!N50+вет!N50+мног!N49+35_6!Y49+спец!AC50</f>
        <v>0</v>
      </c>
    </row>
    <row r="51" customFormat="false" ht="19.95" hidden="false" customHeight="true" outlineLevel="0" collapsed="false">
      <c r="A51" s="35" t="n">
        <v>44</v>
      </c>
      <c r="B51" s="36" t="s">
        <v>67</v>
      </c>
      <c r="C51" s="235"/>
      <c r="D51" s="59"/>
      <c r="E51" s="235"/>
      <c r="F51" s="59"/>
      <c r="G51" s="235"/>
      <c r="H51" s="59"/>
      <c r="I51" s="106"/>
      <c r="J51" s="58"/>
      <c r="K51" s="106"/>
      <c r="L51" s="58"/>
      <c r="M51" s="39" t="n">
        <f aca="false">(D51+F51+H51+J51+L51)*0.5%</f>
        <v>0</v>
      </c>
      <c r="N51" s="187" t="n">
        <f aca="false">D51+F51+H51+J51+L51</f>
        <v>0</v>
      </c>
      <c r="O51" s="106"/>
      <c r="P51" s="58"/>
      <c r="Q51" s="106"/>
      <c r="R51" s="58"/>
      <c r="S51" s="106"/>
      <c r="T51" s="58"/>
      <c r="U51" s="106"/>
      <c r="V51" s="58"/>
      <c r="W51" s="106"/>
      <c r="X51" s="58"/>
      <c r="Y51" s="234" t="n">
        <f aca="false">P51+R51+T51+V51+X51</f>
        <v>0</v>
      </c>
      <c r="Z51" s="105" t="n">
        <f aca="false">Y51*1.404%</f>
        <v>0</v>
      </c>
      <c r="AA51" s="101" t="n">
        <f aca="false">Z51+M51</f>
        <v>0</v>
      </c>
      <c r="AB51" s="189" t="n">
        <f aca="false">C51+E51+G51+I51+K51+O51+Q51+S51+U51+W51</f>
        <v>0</v>
      </c>
      <c r="AC51" s="190" t="n">
        <f aca="false">N51+Y51</f>
        <v>0</v>
      </c>
      <c r="AE51" s="121" t="n">
        <f aca="false">фед!AF50+реаб!N51+вет!N51+мног!N50+35_6!Y50+спец!AC51</f>
        <v>0</v>
      </c>
    </row>
    <row r="52" customFormat="false" ht="19.95" hidden="false" customHeight="true" outlineLevel="0" collapsed="false">
      <c r="A52" s="35" t="n">
        <v>45</v>
      </c>
      <c r="B52" s="36" t="s">
        <v>68</v>
      </c>
      <c r="C52" s="235"/>
      <c r="D52" s="59"/>
      <c r="E52" s="235"/>
      <c r="F52" s="59"/>
      <c r="G52" s="235"/>
      <c r="H52" s="59"/>
      <c r="I52" s="106"/>
      <c r="J52" s="58"/>
      <c r="K52" s="106"/>
      <c r="L52" s="58"/>
      <c r="M52" s="39" t="n">
        <f aca="false">(D52+F52+H52+J52+L52)*0.5%</f>
        <v>0</v>
      </c>
      <c r="N52" s="187" t="n">
        <f aca="false">D52+F52+H52+J52+L52</f>
        <v>0</v>
      </c>
      <c r="O52" s="106"/>
      <c r="P52" s="58"/>
      <c r="Q52" s="106"/>
      <c r="R52" s="58"/>
      <c r="S52" s="106"/>
      <c r="T52" s="58"/>
      <c r="U52" s="106"/>
      <c r="V52" s="58"/>
      <c r="W52" s="106"/>
      <c r="X52" s="58"/>
      <c r="Y52" s="234" t="n">
        <f aca="false">P52+R52+T52+V52+X52</f>
        <v>0</v>
      </c>
      <c r="Z52" s="105" t="n">
        <f aca="false">Y52*1.404%</f>
        <v>0</v>
      </c>
      <c r="AA52" s="101" t="n">
        <f aca="false">Z52+M52</f>
        <v>0</v>
      </c>
      <c r="AB52" s="189" t="n">
        <f aca="false">C52+E52+G52+I52+K52+O52+Q52+S52+U52+W52</f>
        <v>0</v>
      </c>
      <c r="AC52" s="190" t="n">
        <f aca="false">N52+Y52</f>
        <v>0</v>
      </c>
      <c r="AE52" s="121" t="n">
        <f aca="false">фед!AF51+реаб!N52+вет!N52+мног!N51+35_6!Y51+спец!AC52</f>
        <v>0</v>
      </c>
    </row>
    <row r="53" customFormat="false" ht="19.95" hidden="false" customHeight="true" outlineLevel="0" collapsed="false">
      <c r="A53" s="35" t="n">
        <v>46</v>
      </c>
      <c r="B53" s="36" t="s">
        <v>69</v>
      </c>
      <c r="C53" s="235"/>
      <c r="D53" s="59"/>
      <c r="E53" s="235"/>
      <c r="F53" s="59"/>
      <c r="G53" s="235"/>
      <c r="H53" s="59"/>
      <c r="I53" s="106"/>
      <c r="J53" s="58"/>
      <c r="K53" s="106"/>
      <c r="L53" s="58"/>
      <c r="M53" s="39" t="n">
        <f aca="false">(D53+F53+H53+J53+L53)*0.5%</f>
        <v>0</v>
      </c>
      <c r="N53" s="187" t="n">
        <f aca="false">D53+F53+H53+J53+L53</f>
        <v>0</v>
      </c>
      <c r="O53" s="106"/>
      <c r="P53" s="58"/>
      <c r="Q53" s="106"/>
      <c r="R53" s="58"/>
      <c r="S53" s="106"/>
      <c r="T53" s="58"/>
      <c r="U53" s="106"/>
      <c r="V53" s="58"/>
      <c r="W53" s="106"/>
      <c r="X53" s="58"/>
      <c r="Y53" s="234" t="n">
        <f aca="false">P53+R53+T53+V53+X53</f>
        <v>0</v>
      </c>
      <c r="Z53" s="105" t="n">
        <f aca="false">Y53*1.404%</f>
        <v>0</v>
      </c>
      <c r="AA53" s="101" t="n">
        <f aca="false">Z53+M53</f>
        <v>0</v>
      </c>
      <c r="AB53" s="189" t="n">
        <f aca="false">C53+E53+G53+I53+K53+O53+Q53+S53+U53+W53</f>
        <v>0</v>
      </c>
      <c r="AC53" s="190" t="n">
        <f aca="false">N53+Y53</f>
        <v>0</v>
      </c>
      <c r="AE53" s="121" t="n">
        <f aca="false">фед!AF52+реаб!N53+вет!N53+мног!N52+35_6!Y52+спец!AC53</f>
        <v>0</v>
      </c>
    </row>
    <row r="54" customFormat="false" ht="19.95" hidden="false" customHeight="true" outlineLevel="0" collapsed="false">
      <c r="A54" s="35" t="n">
        <v>47</v>
      </c>
      <c r="B54" s="36" t="s">
        <v>70</v>
      </c>
      <c r="C54" s="235"/>
      <c r="D54" s="59"/>
      <c r="E54" s="235"/>
      <c r="F54" s="59"/>
      <c r="G54" s="235"/>
      <c r="H54" s="59"/>
      <c r="I54" s="106"/>
      <c r="J54" s="58"/>
      <c r="K54" s="106"/>
      <c r="L54" s="58"/>
      <c r="M54" s="39" t="n">
        <f aca="false">(D54+F54+H54+J54+L54)*0.5%</f>
        <v>0</v>
      </c>
      <c r="N54" s="187" t="n">
        <f aca="false">D54+F54+H54+J54+L54</f>
        <v>0</v>
      </c>
      <c r="O54" s="106"/>
      <c r="P54" s="58"/>
      <c r="Q54" s="106"/>
      <c r="R54" s="58"/>
      <c r="S54" s="106"/>
      <c r="T54" s="58"/>
      <c r="U54" s="106"/>
      <c r="V54" s="58"/>
      <c r="W54" s="106"/>
      <c r="X54" s="58"/>
      <c r="Y54" s="234" t="n">
        <f aca="false">P54+R54+T54+V54+X54</f>
        <v>0</v>
      </c>
      <c r="Z54" s="105" t="n">
        <f aca="false">Y54*1.17%</f>
        <v>0</v>
      </c>
      <c r="AA54" s="101" t="n">
        <f aca="false">Z54+M54</f>
        <v>0</v>
      </c>
      <c r="AB54" s="189" t="n">
        <f aca="false">C54+E54+G54+I54+K54+O54+Q54+S54+U54+W54</f>
        <v>0</v>
      </c>
      <c r="AC54" s="190" t="n">
        <f aca="false">N54+Y54</f>
        <v>0</v>
      </c>
      <c r="AE54" s="121" t="n">
        <f aca="false">фед!AF53+реаб!N54+вет!N54+мног!N53+35_6!Y53+спец!AC54</f>
        <v>0</v>
      </c>
    </row>
    <row r="55" customFormat="false" ht="19.95" hidden="false" customHeight="true" outlineLevel="0" collapsed="false">
      <c r="A55" s="35" t="n">
        <v>48</v>
      </c>
      <c r="B55" s="36" t="s">
        <v>71</v>
      </c>
      <c r="C55" s="235"/>
      <c r="D55" s="59"/>
      <c r="E55" s="235"/>
      <c r="F55" s="59"/>
      <c r="G55" s="235"/>
      <c r="H55" s="59"/>
      <c r="I55" s="106"/>
      <c r="J55" s="58"/>
      <c r="K55" s="106"/>
      <c r="L55" s="58"/>
      <c r="M55" s="39" t="n">
        <f aca="false">(D55+F55+H55+J55+L55)*0.5%</f>
        <v>0</v>
      </c>
      <c r="N55" s="187" t="n">
        <f aca="false">D55+F55+H55+J55+L55</f>
        <v>0</v>
      </c>
      <c r="O55" s="106"/>
      <c r="P55" s="58"/>
      <c r="Q55" s="106"/>
      <c r="R55" s="58"/>
      <c r="S55" s="106"/>
      <c r="T55" s="58"/>
      <c r="U55" s="106"/>
      <c r="V55" s="58"/>
      <c r="W55" s="106"/>
      <c r="X55" s="58"/>
      <c r="Y55" s="234" t="n">
        <f aca="false">P55+R55+T55+V55+X55</f>
        <v>0</v>
      </c>
      <c r="Z55" s="105" t="n">
        <f aca="false">Y55*1.404%</f>
        <v>0</v>
      </c>
      <c r="AA55" s="101" t="n">
        <f aca="false">Z55+M55</f>
        <v>0</v>
      </c>
      <c r="AB55" s="189" t="n">
        <f aca="false">C55+E55+G55+I55+K55+O55+Q55+S55+U55+W55</f>
        <v>0</v>
      </c>
      <c r="AC55" s="190" t="n">
        <f aca="false">N55+Y55</f>
        <v>0</v>
      </c>
      <c r="AE55" s="121" t="n">
        <f aca="false">фед!AF54+реаб!N55+вет!N55+мног!N54+35_6!Y54+спец!AC55</f>
        <v>0</v>
      </c>
    </row>
    <row r="56" customFormat="false" ht="19.95" hidden="false" customHeight="true" outlineLevel="0" collapsed="false">
      <c r="A56" s="35" t="n">
        <v>49</v>
      </c>
      <c r="B56" s="36" t="s">
        <v>72</v>
      </c>
      <c r="C56" s="235"/>
      <c r="D56" s="59"/>
      <c r="E56" s="235"/>
      <c r="F56" s="59"/>
      <c r="G56" s="235"/>
      <c r="H56" s="59"/>
      <c r="I56" s="106"/>
      <c r="J56" s="58"/>
      <c r="K56" s="106"/>
      <c r="L56" s="58"/>
      <c r="M56" s="39" t="n">
        <f aca="false">(D56+F56+H56+J56+L56)*0.5%</f>
        <v>0</v>
      </c>
      <c r="N56" s="187" t="n">
        <f aca="false">D56+F56+H56+J56+L56</f>
        <v>0</v>
      </c>
      <c r="O56" s="106"/>
      <c r="P56" s="58"/>
      <c r="Q56" s="106"/>
      <c r="R56" s="58"/>
      <c r="S56" s="106"/>
      <c r="T56" s="58"/>
      <c r="U56" s="106"/>
      <c r="V56" s="58"/>
      <c r="W56" s="106"/>
      <c r="X56" s="58"/>
      <c r="Y56" s="234" t="n">
        <f aca="false">P56+R56+T56+V56+X56</f>
        <v>0</v>
      </c>
      <c r="Z56" s="105" t="n">
        <f aca="false">Y56*1.404%</f>
        <v>0</v>
      </c>
      <c r="AA56" s="101" t="n">
        <f aca="false">Z56+M56</f>
        <v>0</v>
      </c>
      <c r="AB56" s="189" t="n">
        <f aca="false">C56+E56+G56+I56+K56+O56+Q56+S56+U56+W56</f>
        <v>0</v>
      </c>
      <c r="AC56" s="190" t="n">
        <f aca="false">N56+Y56</f>
        <v>0</v>
      </c>
      <c r="AE56" s="121" t="n">
        <f aca="false">фед!AF55+реаб!N56+вет!N56+мног!N55+35_6!Y55+спец!AC56</f>
        <v>0</v>
      </c>
    </row>
    <row r="57" customFormat="false" ht="19.95" hidden="false" customHeight="true" outlineLevel="0" collapsed="false">
      <c r="A57" s="35" t="n">
        <v>50</v>
      </c>
      <c r="B57" s="36" t="s">
        <v>73</v>
      </c>
      <c r="C57" s="235"/>
      <c r="D57" s="58"/>
      <c r="E57" s="235"/>
      <c r="F57" s="59"/>
      <c r="G57" s="235"/>
      <c r="H57" s="59"/>
      <c r="I57" s="106"/>
      <c r="J57" s="58"/>
      <c r="K57" s="106"/>
      <c r="L57" s="58"/>
      <c r="M57" s="39" t="n">
        <f aca="false">(D57+F57+H57+J57+L57)*0.5%</f>
        <v>0</v>
      </c>
      <c r="N57" s="187" t="n">
        <f aca="false">D57+F57+H57+J57+L57</f>
        <v>0</v>
      </c>
      <c r="O57" s="106"/>
      <c r="P57" s="58"/>
      <c r="Q57" s="106"/>
      <c r="R57" s="58"/>
      <c r="S57" s="106"/>
      <c r="T57" s="58"/>
      <c r="U57" s="106"/>
      <c r="V57" s="58"/>
      <c r="W57" s="106"/>
      <c r="X57" s="58"/>
      <c r="Y57" s="234" t="n">
        <f aca="false">P57+R57+T57+V57+X57</f>
        <v>0</v>
      </c>
      <c r="Z57" s="105" t="n">
        <f aca="false">Y57*1.404%</f>
        <v>0</v>
      </c>
      <c r="AA57" s="101" t="n">
        <f aca="false">Z57+M57</f>
        <v>0</v>
      </c>
      <c r="AB57" s="189" t="n">
        <f aca="false">C57+E57+G57+I57+K57+O57+Q57+S57+U57+W57</f>
        <v>0</v>
      </c>
      <c r="AC57" s="190" t="n">
        <f aca="false">N57+Y57</f>
        <v>0</v>
      </c>
      <c r="AE57" s="121" t="n">
        <f aca="false">фед!AF56+реаб!N57+вет!N57+мног!N56+35_6!Y56+спец!AC57</f>
        <v>0</v>
      </c>
    </row>
    <row r="58" customFormat="false" ht="19.95" hidden="false" customHeight="true" outlineLevel="0" collapsed="false">
      <c r="A58" s="35" t="n">
        <v>51</v>
      </c>
      <c r="B58" s="36" t="s">
        <v>74</v>
      </c>
      <c r="C58" s="235"/>
      <c r="D58" s="59"/>
      <c r="E58" s="235"/>
      <c r="F58" s="59"/>
      <c r="G58" s="235"/>
      <c r="H58" s="59"/>
      <c r="I58" s="106"/>
      <c r="J58" s="58"/>
      <c r="K58" s="106"/>
      <c r="L58" s="58"/>
      <c r="M58" s="39" t="n">
        <f aca="false">(D58+F58+H58+J58+L58)*0.5%</f>
        <v>0</v>
      </c>
      <c r="N58" s="187" t="n">
        <f aca="false">D58+F58+H58+J58+L58</f>
        <v>0</v>
      </c>
      <c r="O58" s="106"/>
      <c r="P58" s="58"/>
      <c r="Q58" s="106"/>
      <c r="R58" s="58"/>
      <c r="S58" s="106"/>
      <c r="T58" s="58"/>
      <c r="U58" s="106"/>
      <c r="V58" s="58"/>
      <c r="W58" s="106"/>
      <c r="X58" s="58"/>
      <c r="Y58" s="234" t="n">
        <f aca="false">P58+R58+T58+V58+X58</f>
        <v>0</v>
      </c>
      <c r="Z58" s="105" t="n">
        <f aca="false">Y58*1.404%</f>
        <v>0</v>
      </c>
      <c r="AA58" s="101" t="n">
        <f aca="false">Z58+M58</f>
        <v>0</v>
      </c>
      <c r="AB58" s="189" t="n">
        <f aca="false">C58+E58+G58+I58+K58+O58+Q58+S58+U58+W58</f>
        <v>0</v>
      </c>
      <c r="AC58" s="190" t="n">
        <f aca="false">N58+Y58</f>
        <v>0</v>
      </c>
      <c r="AE58" s="121" t="n">
        <f aca="false">фед!AF57+реаб!N58+вет!N58+мног!N57+35_6!Y57+спец!AC58</f>
        <v>0</v>
      </c>
    </row>
    <row r="59" customFormat="false" ht="19.95" hidden="false" customHeight="true" outlineLevel="0" collapsed="false">
      <c r="A59" s="35" t="n">
        <v>52</v>
      </c>
      <c r="B59" s="36" t="s">
        <v>75</v>
      </c>
      <c r="C59" s="235"/>
      <c r="D59" s="59"/>
      <c r="E59" s="235"/>
      <c r="F59" s="59"/>
      <c r="G59" s="235"/>
      <c r="H59" s="59"/>
      <c r="I59" s="106"/>
      <c r="J59" s="58"/>
      <c r="K59" s="106"/>
      <c r="L59" s="58"/>
      <c r="M59" s="39" t="n">
        <f aca="false">(D59+F59+H59+J59+L59)*0.5%</f>
        <v>0</v>
      </c>
      <c r="N59" s="187" t="n">
        <f aca="false">D59+F59+H59+J59+L59</f>
        <v>0</v>
      </c>
      <c r="O59" s="106"/>
      <c r="P59" s="58"/>
      <c r="Q59" s="106"/>
      <c r="R59" s="58"/>
      <c r="S59" s="106"/>
      <c r="T59" s="58"/>
      <c r="U59" s="106"/>
      <c r="V59" s="58"/>
      <c r="W59" s="106"/>
      <c r="X59" s="58"/>
      <c r="Y59" s="234" t="n">
        <f aca="false">P59+R59+T59+V59+X59</f>
        <v>0</v>
      </c>
      <c r="Z59" s="105" t="n">
        <f aca="false">Y59*1.404%</f>
        <v>0</v>
      </c>
      <c r="AA59" s="101" t="n">
        <f aca="false">Z59+M59</f>
        <v>0</v>
      </c>
      <c r="AB59" s="189" t="n">
        <f aca="false">C59+E59+G59+I59+K59+O59+Q59+S59+U59+W59</f>
        <v>0</v>
      </c>
      <c r="AC59" s="190" t="n">
        <f aca="false">N59+Y59</f>
        <v>0</v>
      </c>
      <c r="AE59" s="121" t="n">
        <f aca="false">фед!AF58+реаб!N59+вет!N59+мног!N58+35_6!Y58+спец!AC59</f>
        <v>0</v>
      </c>
    </row>
    <row r="60" customFormat="false" ht="19.95" hidden="false" customHeight="true" outlineLevel="0" collapsed="false">
      <c r="A60" s="35" t="n">
        <v>53</v>
      </c>
      <c r="B60" s="36" t="s">
        <v>76</v>
      </c>
      <c r="C60" s="238"/>
      <c r="D60" s="110"/>
      <c r="E60" s="238"/>
      <c r="F60" s="110"/>
      <c r="G60" s="238"/>
      <c r="H60" s="110"/>
      <c r="I60" s="239"/>
      <c r="J60" s="240"/>
      <c r="K60" s="239"/>
      <c r="L60" s="240"/>
      <c r="M60" s="39" t="n">
        <f aca="false">(D60+F60+H60+J60+L60)*0.5%</f>
        <v>0</v>
      </c>
      <c r="N60" s="187" t="n">
        <f aca="false">D60+F60+H60+J60+L60</f>
        <v>0</v>
      </c>
      <c r="O60" s="106"/>
      <c r="P60" s="58"/>
      <c r="Q60" s="106"/>
      <c r="R60" s="58"/>
      <c r="S60" s="106"/>
      <c r="T60" s="58"/>
      <c r="U60" s="106"/>
      <c r="V60" s="58"/>
      <c r="W60" s="106"/>
      <c r="X60" s="58"/>
      <c r="Y60" s="234" t="n">
        <f aca="false">P60+R60+T60+V60+X60</f>
        <v>0</v>
      </c>
      <c r="Z60" s="105" t="n">
        <f aca="false">Y60*1.404%</f>
        <v>0</v>
      </c>
      <c r="AA60" s="101" t="n">
        <f aca="false">Z60+M60</f>
        <v>0</v>
      </c>
      <c r="AB60" s="189" t="n">
        <f aca="false">C60+E60+G60+I60+K60+O60+Q60+S60+U60+W60</f>
        <v>0</v>
      </c>
      <c r="AC60" s="190" t="n">
        <f aca="false">N60+Y60</f>
        <v>0</v>
      </c>
      <c r="AE60" s="121" t="n">
        <f aca="false">фед!AF59+реаб!N60+вет!N60+мног!N59+35_6!Y59+спец!AC60</f>
        <v>0</v>
      </c>
    </row>
    <row r="61" customFormat="false" ht="21.05" hidden="false" customHeight="true" outlineLevel="0" collapsed="false">
      <c r="A61" s="66" t="s">
        <v>77</v>
      </c>
      <c r="B61" s="66"/>
      <c r="C61" s="119" t="n">
        <f aca="false">SUM(C9:C60)</f>
        <v>0</v>
      </c>
      <c r="D61" s="113" t="n">
        <f aca="false">SUM(D9:D60)</f>
        <v>0</v>
      </c>
      <c r="E61" s="119" t="n">
        <f aca="false">SUM(E9:E60)</f>
        <v>0</v>
      </c>
      <c r="F61" s="113" t="n">
        <f aca="false">SUM(F9:F60)</f>
        <v>0</v>
      </c>
      <c r="G61" s="119" t="n">
        <f aca="false">SUM(G9:G60)</f>
        <v>0</v>
      </c>
      <c r="H61" s="113" t="n">
        <f aca="false">SUM(H9:H60)</f>
        <v>0</v>
      </c>
      <c r="I61" s="119" t="n">
        <f aca="false">SUM(I9:I60)</f>
        <v>0</v>
      </c>
      <c r="J61" s="113" t="n">
        <f aca="false">SUM(J9:J60)</f>
        <v>0</v>
      </c>
      <c r="K61" s="119" t="n">
        <f aca="false">SUM(K9:K60)</f>
        <v>0</v>
      </c>
      <c r="L61" s="113" t="n">
        <f aca="false">SUM(L9:L60)</f>
        <v>0</v>
      </c>
      <c r="M61" s="120" t="n">
        <f aca="false">SUM(M9:M60)</f>
        <v>0</v>
      </c>
      <c r="N61" s="241" t="n">
        <f aca="false">SUM(N9:N60)</f>
        <v>0</v>
      </c>
      <c r="O61" s="119" t="n">
        <f aca="false">SUM(O9:O60)</f>
        <v>0</v>
      </c>
      <c r="P61" s="113" t="n">
        <f aca="false">SUM(P9:P60)</f>
        <v>0</v>
      </c>
      <c r="Q61" s="119" t="n">
        <f aca="false">SUM(Q9:Q60)</f>
        <v>0</v>
      </c>
      <c r="R61" s="113" t="n">
        <f aca="false">SUM(R9:R60)</f>
        <v>0</v>
      </c>
      <c r="S61" s="119" t="n">
        <f aca="false">SUM(S9:S60)</f>
        <v>0</v>
      </c>
      <c r="T61" s="113" t="n">
        <f aca="false">SUM(T9:T60)</f>
        <v>0</v>
      </c>
      <c r="U61" s="119" t="n">
        <f aca="false">SUM(U9:U60)</f>
        <v>0</v>
      </c>
      <c r="V61" s="113" t="n">
        <f aca="false">SUM(V9:V60)</f>
        <v>0</v>
      </c>
      <c r="W61" s="119" t="n">
        <f aca="false">SUM(W9:W60)</f>
        <v>0</v>
      </c>
      <c r="X61" s="113" t="n">
        <f aca="false">SUM(X9:X60)</f>
        <v>0</v>
      </c>
      <c r="Y61" s="242" t="n">
        <f aca="false">SUM(Y9:Y60)</f>
        <v>0</v>
      </c>
      <c r="Z61" s="243" t="n">
        <f aca="false">SUM(Z9:Z60)</f>
        <v>0</v>
      </c>
      <c r="AA61" s="244" t="n">
        <f aca="false">SUM(AA9:AA60)</f>
        <v>0</v>
      </c>
      <c r="AB61" s="213" t="n">
        <f aca="false">SUM(AB9:AB60)</f>
        <v>0</v>
      </c>
      <c r="AC61" s="214" t="n">
        <f aca="false">SUM(AC9:AC60)</f>
        <v>0</v>
      </c>
      <c r="AE61" s="121" t="n">
        <f aca="false">фед!AF60+реаб!N61+вет!N61+мног!N60+35_6!Y60+спец!AC61</f>
        <v>0</v>
      </c>
    </row>
    <row r="62" customFormat="false" ht="12.7" hidden="false" customHeight="true" outlineLevel="0" collapsed="false">
      <c r="Y62" s="46"/>
      <c r="Z62" s="46"/>
      <c r="AB62" s="46"/>
      <c r="AC62" s="46"/>
    </row>
    <row r="63" customFormat="false" ht="12.7" hidden="false" customHeight="true" outlineLevel="0" collapsed="false">
      <c r="L63" s="80" t="n">
        <f aca="false">D58+P58</f>
        <v>0</v>
      </c>
      <c r="M63" s="80" t="n">
        <f aca="false">F57+R57</f>
        <v>0</v>
      </c>
      <c r="N63" s="80" t="n">
        <f aca="false">H58+T58</f>
        <v>0</v>
      </c>
      <c r="O63" s="80" t="n">
        <f aca="false">J58+V58</f>
        <v>0</v>
      </c>
      <c r="P63" s="80" t="n">
        <f aca="false">L58+X58</f>
        <v>0</v>
      </c>
      <c r="Y63" s="46"/>
      <c r="Z63" s="46"/>
      <c r="AA63" s="121" t="e">
        <f aca="false">AA61-#REF!-#REF!</f>
        <v>#REF!</v>
      </c>
      <c r="AB63" s="46"/>
      <c r="AC63" s="46"/>
    </row>
    <row r="64" customFormat="false" ht="12.7" hidden="false" customHeight="true" outlineLevel="0" collapsed="false">
      <c r="Y64" s="46"/>
      <c r="Z64" s="46"/>
      <c r="AB64" s="46"/>
      <c r="AC64" s="46"/>
    </row>
    <row r="65" customFormat="false" ht="12.7" hidden="false" customHeight="true" outlineLevel="0" collapsed="false">
      <c r="Y65" s="46"/>
      <c r="Z65" s="46"/>
      <c r="AB65" s="46"/>
      <c r="AC65" s="46"/>
    </row>
    <row r="66" customFormat="false" ht="12.7" hidden="false" customHeight="true" outlineLevel="0" collapsed="false">
      <c r="P66" s="80" t="n">
        <f aca="false">L63+M63+N63+O63+P63</f>
        <v>0</v>
      </c>
      <c r="Y66" s="46"/>
      <c r="Z66" s="46"/>
      <c r="AB66" s="121"/>
      <c r="AC66" s="121"/>
    </row>
    <row r="67" customFormat="false" ht="12.7" hidden="false" customHeight="true" outlineLevel="0" collapsed="false">
      <c r="Y67" s="46"/>
      <c r="Z67" s="46"/>
      <c r="AB67" s="46"/>
      <c r="AC67" s="46"/>
    </row>
    <row r="68" customFormat="false" ht="12.7" hidden="false" customHeight="true" outlineLevel="0" collapsed="false">
      <c r="Y68" s="46"/>
      <c r="Z68" s="46"/>
      <c r="AB68" s="46"/>
      <c r="AC68" s="46"/>
    </row>
    <row r="69" customFormat="false" ht="12.7" hidden="false" customHeight="true" outlineLevel="0" collapsed="false">
      <c r="Y69" s="46"/>
      <c r="Z69" s="46"/>
      <c r="AB69" s="46"/>
      <c r="AC69" s="46"/>
    </row>
    <row r="70" customFormat="false" ht="12.7" hidden="false" customHeight="true" outlineLevel="0" collapsed="false">
      <c r="Y70" s="46"/>
      <c r="Z70" s="46"/>
      <c r="AB70" s="46"/>
      <c r="AC70" s="46"/>
    </row>
    <row r="71" customFormat="false" ht="12.7" hidden="false" customHeight="true" outlineLevel="0" collapsed="false">
      <c r="Y71" s="46"/>
      <c r="Z71" s="46"/>
      <c r="AB71" s="46"/>
      <c r="AC71" s="46"/>
    </row>
    <row r="72" customFormat="false" ht="12.7" hidden="false" customHeight="true" outlineLevel="0" collapsed="false">
      <c r="Y72" s="46"/>
      <c r="Z72" s="46"/>
      <c r="AB72" s="46"/>
      <c r="AC72" s="46"/>
    </row>
    <row r="73" customFormat="false" ht="12.7" hidden="false" customHeight="true" outlineLevel="0" collapsed="false">
      <c r="Y73" s="46"/>
      <c r="Z73" s="46"/>
      <c r="AB73" s="46"/>
      <c r="AC73" s="46"/>
    </row>
    <row r="74" customFormat="false" ht="12.7" hidden="false" customHeight="true" outlineLevel="0" collapsed="false">
      <c r="Y74" s="46"/>
      <c r="Z74" s="46"/>
      <c r="AB74" s="46"/>
      <c r="AC74" s="46"/>
    </row>
    <row r="75" customFormat="false" ht="12.7" hidden="false" customHeight="true" outlineLevel="0" collapsed="false">
      <c r="Y75" s="46"/>
      <c r="Z75" s="46"/>
      <c r="AB75" s="46"/>
      <c r="AC75" s="46"/>
    </row>
    <row r="76" customFormat="false" ht="12.7" hidden="false" customHeight="true" outlineLevel="0" collapsed="false">
      <c r="Y76" s="46"/>
      <c r="Z76" s="46"/>
      <c r="AB76" s="46"/>
      <c r="AC76" s="46"/>
    </row>
    <row r="77" customFormat="false" ht="12.7" hidden="false" customHeight="true" outlineLevel="0" collapsed="false">
      <c r="Y77" s="46"/>
      <c r="Z77" s="46"/>
      <c r="AB77" s="46"/>
      <c r="AC77" s="46"/>
    </row>
    <row r="78" customFormat="false" ht="12.7" hidden="false" customHeight="true" outlineLevel="0" collapsed="false">
      <c r="Y78" s="46"/>
      <c r="Z78" s="46"/>
      <c r="AB78" s="46"/>
      <c r="AC78" s="46"/>
    </row>
    <row r="79" customFormat="false" ht="12.7" hidden="false" customHeight="true" outlineLevel="0" collapsed="false">
      <c r="Y79" s="46"/>
      <c r="Z79" s="46"/>
      <c r="AB79" s="46"/>
      <c r="AC79" s="46"/>
    </row>
    <row r="80" customFormat="false" ht="12.7" hidden="false" customHeight="true" outlineLevel="0" collapsed="false">
      <c r="Y80" s="46"/>
      <c r="Z80" s="46"/>
      <c r="AB80" s="46"/>
      <c r="AC80" s="46"/>
    </row>
    <row r="81" customFormat="false" ht="12.7" hidden="false" customHeight="true" outlineLevel="0" collapsed="false">
      <c r="Y81" s="46"/>
      <c r="Z81" s="46"/>
      <c r="AB81" s="46"/>
      <c r="AC81" s="46"/>
    </row>
    <row r="82" customFormat="false" ht="12.7" hidden="false" customHeight="true" outlineLevel="0" collapsed="false">
      <c r="Y82" s="46"/>
      <c r="Z82" s="46"/>
      <c r="AB82" s="46"/>
      <c r="AC82" s="46"/>
    </row>
    <row r="83" customFormat="false" ht="12.7" hidden="false" customHeight="true" outlineLevel="0" collapsed="false">
      <c r="Y83" s="46"/>
      <c r="Z83" s="46"/>
      <c r="AB83" s="46"/>
      <c r="AC83" s="46"/>
    </row>
    <row r="84" customFormat="false" ht="12.7" hidden="false" customHeight="true" outlineLevel="0" collapsed="false">
      <c r="Y84" s="46"/>
      <c r="Z84" s="46"/>
      <c r="AB84" s="46"/>
      <c r="AC84" s="46"/>
    </row>
    <row r="85" customFormat="false" ht="12.7" hidden="false" customHeight="true" outlineLevel="0" collapsed="false">
      <c r="Y85" s="46"/>
      <c r="Z85" s="46"/>
      <c r="AB85" s="46"/>
      <c r="AC85" s="46"/>
    </row>
    <row r="86" customFormat="false" ht="12.7" hidden="false" customHeight="true" outlineLevel="0" collapsed="false">
      <c r="Y86" s="46"/>
      <c r="Z86" s="46"/>
      <c r="AB86" s="46"/>
      <c r="AC86" s="46"/>
    </row>
    <row r="87" customFormat="false" ht="12.7" hidden="false" customHeight="true" outlineLevel="0" collapsed="false">
      <c r="Y87" s="46"/>
      <c r="Z87" s="46"/>
      <c r="AB87" s="46"/>
      <c r="AC87" s="46"/>
    </row>
    <row r="88" customFormat="false" ht="12.7" hidden="false" customHeight="true" outlineLevel="0" collapsed="false">
      <c r="Y88" s="46"/>
      <c r="Z88" s="46"/>
      <c r="AB88" s="46"/>
      <c r="AC88" s="46"/>
    </row>
    <row r="89" customFormat="false" ht="12.7" hidden="false" customHeight="true" outlineLevel="0" collapsed="false">
      <c r="Y89" s="46"/>
      <c r="Z89" s="46"/>
      <c r="AB89" s="46"/>
      <c r="AC89" s="46"/>
    </row>
    <row r="90" customFormat="false" ht="12.7" hidden="false" customHeight="true" outlineLevel="0" collapsed="false">
      <c r="Y90" s="46"/>
      <c r="Z90" s="46"/>
      <c r="AB90" s="46"/>
      <c r="AC90" s="46"/>
    </row>
    <row r="91" customFormat="false" ht="12.7" hidden="false" customHeight="true" outlineLevel="0" collapsed="false">
      <c r="Y91" s="46"/>
      <c r="Z91" s="46"/>
      <c r="AB91" s="46"/>
      <c r="AC91" s="46"/>
    </row>
    <row r="92" customFormat="false" ht="12.7" hidden="false" customHeight="true" outlineLevel="0" collapsed="false">
      <c r="Y92" s="46"/>
      <c r="Z92" s="46"/>
      <c r="AB92" s="46"/>
      <c r="AC92" s="46"/>
    </row>
    <row r="93" customFormat="false" ht="12.7" hidden="false" customHeight="true" outlineLevel="0" collapsed="false">
      <c r="Y93" s="46"/>
      <c r="Z93" s="46"/>
      <c r="AB93" s="46"/>
      <c r="AC93" s="46"/>
    </row>
    <row r="94" customFormat="false" ht="12.7" hidden="false" customHeight="true" outlineLevel="0" collapsed="false">
      <c r="Y94" s="46"/>
      <c r="Z94" s="46"/>
      <c r="AB94" s="46"/>
      <c r="AC94" s="46"/>
    </row>
    <row r="95" customFormat="false" ht="12.7" hidden="false" customHeight="true" outlineLevel="0" collapsed="false">
      <c r="Y95" s="46"/>
      <c r="Z95" s="46"/>
      <c r="AB95" s="46"/>
      <c r="AC95" s="46"/>
    </row>
    <row r="96" customFormat="false" ht="12.7" hidden="false" customHeight="true" outlineLevel="0" collapsed="false">
      <c r="Y96" s="46"/>
      <c r="Z96" s="46"/>
      <c r="AB96" s="46"/>
      <c r="AC96" s="46"/>
    </row>
    <row r="97" customFormat="false" ht="12.7" hidden="false" customHeight="true" outlineLevel="0" collapsed="false">
      <c r="Y97" s="46"/>
      <c r="Z97" s="46"/>
      <c r="AB97" s="46"/>
      <c r="AC97" s="46"/>
    </row>
    <row r="98" customFormat="false" ht="12.7" hidden="false" customHeight="true" outlineLevel="0" collapsed="false">
      <c r="Y98" s="46"/>
      <c r="Z98" s="46"/>
      <c r="AB98" s="46"/>
      <c r="AC98" s="46"/>
    </row>
    <row r="99" customFormat="false" ht="12.7" hidden="false" customHeight="true" outlineLevel="0" collapsed="false">
      <c r="Y99" s="46"/>
      <c r="Z99" s="46"/>
      <c r="AB99" s="46"/>
      <c r="AC99" s="46"/>
    </row>
    <row r="100" customFormat="false" ht="12.7" hidden="false" customHeight="true" outlineLevel="0" collapsed="false">
      <c r="Y100" s="46"/>
      <c r="Z100" s="46"/>
      <c r="AB100" s="46"/>
      <c r="AC100" s="46"/>
    </row>
    <row r="101" customFormat="false" ht="12.7" hidden="false" customHeight="true" outlineLevel="0" collapsed="false">
      <c r="Y101" s="46"/>
      <c r="Z101" s="46"/>
      <c r="AB101" s="46"/>
      <c r="AC101" s="46"/>
    </row>
    <row r="102" customFormat="false" ht="12.7" hidden="false" customHeight="true" outlineLevel="0" collapsed="false">
      <c r="Y102" s="46"/>
      <c r="Z102" s="46"/>
      <c r="AB102" s="46"/>
      <c r="AC102" s="46"/>
    </row>
    <row r="103" customFormat="false" ht="12.7" hidden="false" customHeight="true" outlineLevel="0" collapsed="false">
      <c r="Y103" s="46"/>
      <c r="Z103" s="46"/>
      <c r="AB103" s="46"/>
      <c r="AC103" s="46"/>
    </row>
    <row r="104" customFormat="false" ht="12.7" hidden="false" customHeight="true" outlineLevel="0" collapsed="false">
      <c r="Y104" s="46"/>
      <c r="Z104" s="46"/>
      <c r="AB104" s="46"/>
      <c r="AC104" s="46"/>
    </row>
    <row r="105" customFormat="false" ht="12.7" hidden="false" customHeight="true" outlineLevel="0" collapsed="false">
      <c r="Y105" s="46"/>
      <c r="Z105" s="46"/>
      <c r="AB105" s="46"/>
      <c r="AC105" s="46"/>
    </row>
    <row r="106" customFormat="false" ht="12.7" hidden="false" customHeight="true" outlineLevel="0" collapsed="false">
      <c r="Y106" s="46"/>
      <c r="Z106" s="46"/>
      <c r="AB106" s="46"/>
      <c r="AC106" s="46"/>
    </row>
    <row r="107" customFormat="false" ht="12.7" hidden="false" customHeight="true" outlineLevel="0" collapsed="false">
      <c r="Y107" s="46"/>
      <c r="Z107" s="46"/>
      <c r="AB107" s="46"/>
      <c r="AC107" s="46"/>
    </row>
    <row r="108" customFormat="false" ht="12.7" hidden="false" customHeight="true" outlineLevel="0" collapsed="false">
      <c r="Y108" s="46"/>
      <c r="Z108" s="46"/>
      <c r="AB108" s="46"/>
      <c r="AC108" s="46"/>
    </row>
    <row r="109" customFormat="false" ht="12.7" hidden="false" customHeight="true" outlineLevel="0" collapsed="false">
      <c r="Y109" s="46"/>
      <c r="Z109" s="46"/>
      <c r="AB109" s="46"/>
      <c r="AC109" s="46"/>
    </row>
    <row r="110" customFormat="false" ht="12.7" hidden="false" customHeight="true" outlineLevel="0" collapsed="false">
      <c r="Y110" s="46"/>
      <c r="Z110" s="46"/>
      <c r="AB110" s="46"/>
      <c r="AC110" s="46"/>
    </row>
    <row r="111" customFormat="false" ht="12.7" hidden="false" customHeight="true" outlineLevel="0" collapsed="false">
      <c r="Y111" s="46"/>
      <c r="Z111" s="46"/>
      <c r="AB111" s="46"/>
      <c r="AC111" s="46"/>
    </row>
    <row r="112" customFormat="false" ht="12.7" hidden="false" customHeight="true" outlineLevel="0" collapsed="false">
      <c r="Y112" s="46"/>
      <c r="Z112" s="46"/>
      <c r="AB112" s="46"/>
      <c r="AC112" s="46"/>
    </row>
    <row r="113" customFormat="false" ht="12.7" hidden="false" customHeight="true" outlineLevel="0" collapsed="false">
      <c r="Y113" s="46"/>
      <c r="Z113" s="46"/>
      <c r="AB113" s="46"/>
      <c r="AC113" s="46"/>
    </row>
    <row r="114" customFormat="false" ht="12.7" hidden="false" customHeight="true" outlineLevel="0" collapsed="false">
      <c r="Y114" s="46"/>
      <c r="Z114" s="46"/>
      <c r="AB114" s="46"/>
      <c r="AC114" s="46"/>
    </row>
    <row r="115" customFormat="false" ht="12.7" hidden="false" customHeight="true" outlineLevel="0" collapsed="false">
      <c r="Y115" s="46"/>
      <c r="Z115" s="46"/>
      <c r="AB115" s="46"/>
      <c r="AC115" s="46"/>
    </row>
    <row r="116" customFormat="false" ht="12.7" hidden="false" customHeight="true" outlineLevel="0" collapsed="false">
      <c r="Y116" s="46"/>
      <c r="Z116" s="46"/>
      <c r="AB116" s="46"/>
      <c r="AC116" s="46"/>
    </row>
    <row r="117" customFormat="false" ht="12.7" hidden="false" customHeight="true" outlineLevel="0" collapsed="false">
      <c r="Y117" s="46"/>
      <c r="Z117" s="46"/>
      <c r="AB117" s="46"/>
      <c r="AC117" s="46"/>
    </row>
    <row r="118" customFormat="false" ht="12.7" hidden="false" customHeight="true" outlineLevel="0" collapsed="false">
      <c r="Y118" s="46"/>
      <c r="Z118" s="46"/>
      <c r="AB118" s="46"/>
      <c r="AC118" s="46"/>
    </row>
    <row r="119" customFormat="false" ht="12.7" hidden="false" customHeight="true" outlineLevel="0" collapsed="false">
      <c r="Y119" s="46"/>
      <c r="Z119" s="46"/>
      <c r="AB119" s="46"/>
      <c r="AC119" s="46"/>
    </row>
    <row r="120" customFormat="false" ht="12.7" hidden="false" customHeight="true" outlineLevel="0" collapsed="false">
      <c r="Y120" s="46"/>
      <c r="Z120" s="46"/>
      <c r="AB120" s="46"/>
      <c r="AC120" s="46"/>
    </row>
    <row r="121" customFormat="false" ht="12.7" hidden="false" customHeight="true" outlineLevel="0" collapsed="false">
      <c r="Y121" s="46"/>
      <c r="Z121" s="46"/>
      <c r="AB121" s="46"/>
      <c r="AC121" s="46"/>
    </row>
    <row r="122" customFormat="false" ht="12.7" hidden="false" customHeight="true" outlineLevel="0" collapsed="false">
      <c r="Y122" s="46"/>
      <c r="Z122" s="46"/>
      <c r="AB122" s="46"/>
      <c r="AC122" s="46"/>
    </row>
    <row r="688" customFormat="false" ht="12.7" hidden="false" customHeight="true" outlineLevel="0" collapsed="false"/>
    <row r="689" customFormat="false" ht="12.7" hidden="false" customHeight="true" outlineLevel="0" collapsed="false"/>
    <row r="690" customFormat="false" ht="12.7" hidden="false" customHeight="true" outlineLevel="0" collapsed="false"/>
    <row r="691" customFormat="false" ht="12.7" hidden="false" customHeight="true" outlineLevel="0" collapsed="false"/>
    <row r="692" customFormat="false" ht="12.7" hidden="false" customHeight="true" outlineLevel="0" collapsed="false"/>
    <row r="693" customFormat="false" ht="12.7" hidden="false" customHeight="true" outlineLevel="0" collapsed="false"/>
    <row r="694" customFormat="false" ht="12.7" hidden="false" customHeight="true" outlineLevel="0" collapsed="false"/>
    <row r="695" customFormat="false" ht="12.7" hidden="false" customHeight="true" outlineLevel="0" collapsed="false"/>
    <row r="696" customFormat="false" ht="12.7" hidden="false" customHeight="true" outlineLevel="0" collapsed="false"/>
    <row r="697" customFormat="false" ht="12.7" hidden="false" customHeight="true" outlineLevel="0" collapsed="false"/>
    <row r="698" customFormat="false" ht="12.7" hidden="false" customHeight="true" outlineLevel="0" collapsed="false"/>
    <row r="699" customFormat="false" ht="12.7" hidden="false" customHeight="true" outlineLevel="0" collapsed="false"/>
    <row r="700" customFormat="false" ht="12.7" hidden="false" customHeight="true" outlineLevel="0" collapsed="false"/>
    <row r="701" customFormat="false" ht="12.7" hidden="false" customHeight="true" outlineLevel="0" collapsed="false"/>
    <row r="702" customFormat="false" ht="12.7" hidden="false" customHeight="true" outlineLevel="0" collapsed="false"/>
    <row r="703" customFormat="false" ht="12.7" hidden="false" customHeight="true" outlineLevel="0" collapsed="false"/>
    <row r="704" customFormat="false" ht="12.7" hidden="false" customHeight="true" outlineLevel="0" collapsed="false"/>
    <row r="705" customFormat="false" ht="12.7" hidden="false" customHeight="true" outlineLevel="0" collapsed="false"/>
    <row r="706" customFormat="false" ht="12.7" hidden="false" customHeight="true" outlineLevel="0" collapsed="false"/>
    <row r="707" customFormat="false" ht="12.7" hidden="false" customHeight="true" outlineLevel="0" collapsed="false"/>
    <row r="708" customFormat="false" ht="12.7" hidden="false" customHeight="true" outlineLevel="0" collapsed="false"/>
    <row r="709" customFormat="false" ht="12.7" hidden="false" customHeight="true" outlineLevel="0" collapsed="false"/>
    <row r="710" customFormat="false" ht="12.7" hidden="false" customHeight="true" outlineLevel="0" collapsed="false"/>
    <row r="711" customFormat="false" ht="12.7" hidden="false" customHeight="true" outlineLevel="0" collapsed="false"/>
    <row r="712" customFormat="false" ht="12.7" hidden="false" customHeight="true" outlineLevel="0" collapsed="false"/>
    <row r="713" customFormat="false" ht="12.7" hidden="false" customHeight="true" outlineLevel="0" collapsed="false"/>
    <row r="714" customFormat="false" ht="12.7" hidden="false" customHeight="true" outlineLevel="0" collapsed="false"/>
    <row r="715" customFormat="false" ht="12.7" hidden="false" customHeight="true" outlineLevel="0" collapsed="false"/>
    <row r="716" customFormat="false" ht="12.7" hidden="false" customHeight="true" outlineLevel="0" collapsed="false"/>
    <row r="717" customFormat="false" ht="12.7" hidden="false" customHeight="true" outlineLevel="0" collapsed="false"/>
    <row r="718" customFormat="false" ht="12.7" hidden="false" customHeight="true" outlineLevel="0" collapsed="false"/>
    <row r="719" customFormat="false" ht="12.7" hidden="false" customHeight="true" outlineLevel="0" collapsed="false"/>
    <row r="720" customFormat="false" ht="12.7" hidden="false" customHeight="true" outlineLevel="0" collapsed="false"/>
    <row r="721" customFormat="false" ht="12.7" hidden="false" customHeight="true" outlineLevel="0" collapsed="false"/>
    <row r="722" customFormat="false" ht="12.7" hidden="false" customHeight="true" outlineLevel="0" collapsed="false"/>
    <row r="723" customFormat="false" ht="12.7" hidden="false" customHeight="true" outlineLevel="0" collapsed="false"/>
    <row r="724" customFormat="false" ht="12.7" hidden="false" customHeight="true" outlineLevel="0" collapsed="false"/>
    <row r="725" customFormat="false" ht="12.7" hidden="false" customHeight="true" outlineLevel="0" collapsed="false"/>
    <row r="726" customFormat="false" ht="12.7" hidden="false" customHeight="true" outlineLevel="0" collapsed="false"/>
    <row r="727" customFormat="false" ht="12.7" hidden="false" customHeight="true" outlineLevel="0" collapsed="false"/>
    <row r="728" customFormat="false" ht="12.7" hidden="false" customHeight="true" outlineLevel="0" collapsed="false"/>
    <row r="729" customFormat="false" ht="12.7" hidden="false" customHeight="true" outlineLevel="0" collapsed="false"/>
    <row r="730" customFormat="false" ht="12.7" hidden="false" customHeight="true" outlineLevel="0" collapsed="false"/>
    <row r="731" customFormat="false" ht="12.7" hidden="false" customHeight="true" outlineLevel="0" collapsed="false"/>
    <row r="732" customFormat="false" ht="12.7" hidden="false" customHeight="true" outlineLevel="0" collapsed="false"/>
    <row r="733" customFormat="false" ht="12.7" hidden="false" customHeight="true" outlineLevel="0" collapsed="false"/>
    <row r="734" customFormat="false" ht="12.7" hidden="false" customHeight="true" outlineLevel="0" collapsed="false"/>
    <row r="735" customFormat="false" ht="12.7" hidden="false" customHeight="true" outlineLevel="0" collapsed="false"/>
    <row r="736" customFormat="false" ht="12.7" hidden="false" customHeight="true" outlineLevel="0" collapsed="false"/>
    <row r="737" customFormat="false" ht="12.7" hidden="false" customHeight="true" outlineLevel="0" collapsed="false"/>
    <row r="738" customFormat="false" ht="12.7" hidden="false" customHeight="true" outlineLevel="0" collapsed="false"/>
    <row r="739" customFormat="false" ht="12.7" hidden="false" customHeight="true" outlineLevel="0" collapsed="false"/>
    <row r="740" customFormat="false" ht="12.7" hidden="false" customHeight="true" outlineLevel="0" collapsed="false"/>
    <row r="741" customFormat="false" ht="12.7" hidden="false" customHeight="true" outlineLevel="0" collapsed="false"/>
    <row r="742" customFormat="false" ht="12.7" hidden="false" customHeight="true" outlineLevel="0" collapsed="false"/>
    <row r="743" customFormat="false" ht="12.7" hidden="false" customHeight="true" outlineLevel="0" collapsed="false"/>
    <row r="744" customFormat="false" ht="12.7" hidden="false" customHeight="true" outlineLevel="0" collapsed="false"/>
    <row r="745" customFormat="false" ht="12.7" hidden="false" customHeight="true" outlineLevel="0" collapsed="false"/>
    <row r="746" customFormat="false" ht="12.7" hidden="false" customHeight="true" outlineLevel="0" collapsed="false"/>
    <row r="747" customFormat="false" ht="12.7" hidden="false" customHeight="true" outlineLevel="0" collapsed="false"/>
    <row r="748" customFormat="false" ht="12.7" hidden="false" customHeight="true" outlineLevel="0" collapsed="false"/>
    <row r="749" customFormat="false" ht="12.7" hidden="false" customHeight="true" outlineLevel="0" collapsed="false"/>
    <row r="750" customFormat="false" ht="12.7" hidden="false" customHeight="true" outlineLevel="0" collapsed="false"/>
    <row r="751" customFormat="false" ht="12.7" hidden="false" customHeight="true" outlineLevel="0" collapsed="false"/>
    <row r="752" customFormat="false" ht="12.7" hidden="false" customHeight="true" outlineLevel="0" collapsed="false"/>
    <row r="753" customFormat="false" ht="12.7" hidden="false" customHeight="true" outlineLevel="0" collapsed="false"/>
    <row r="754" customFormat="false" ht="12.7" hidden="false" customHeight="true" outlineLevel="0" collapsed="false"/>
    <row r="755" customFormat="false" ht="12.7" hidden="false" customHeight="true" outlineLevel="0" collapsed="false"/>
    <row r="756" customFormat="false" ht="12.7" hidden="false" customHeight="true" outlineLevel="0" collapsed="false"/>
    <row r="757" customFormat="false" ht="12.7" hidden="false" customHeight="true" outlineLevel="0" collapsed="false"/>
    <row r="758" customFormat="false" ht="12.7" hidden="false" customHeight="true" outlineLevel="0" collapsed="false"/>
    <row r="759" customFormat="false" ht="12.7" hidden="false" customHeight="true" outlineLevel="0" collapsed="false"/>
    <row r="760" customFormat="false" ht="12.7" hidden="false" customHeight="true" outlineLevel="0" collapsed="false"/>
    <row r="761" customFormat="false" ht="12.7" hidden="false" customHeight="true" outlineLevel="0" collapsed="false"/>
    <row r="762" customFormat="false" ht="12.7" hidden="false" customHeight="true" outlineLevel="0" collapsed="false"/>
    <row r="763" customFormat="false" ht="12.7" hidden="false" customHeight="true" outlineLevel="0" collapsed="false"/>
    <row r="764" customFormat="false" ht="12.7" hidden="false" customHeight="true" outlineLevel="0" collapsed="false"/>
    <row r="765" customFormat="false" ht="12.7" hidden="false" customHeight="true" outlineLevel="0" collapsed="false"/>
    <row r="766" customFormat="false" ht="12.7" hidden="false" customHeight="true" outlineLevel="0" collapsed="false"/>
    <row r="767" customFormat="false" ht="12.7" hidden="false" customHeight="true" outlineLevel="0" collapsed="false"/>
    <row r="768" customFormat="false" ht="12.7" hidden="false" customHeight="true" outlineLevel="0" collapsed="false"/>
    <row r="769" customFormat="false" ht="12.7" hidden="false" customHeight="true" outlineLevel="0" collapsed="false"/>
    <row r="770" customFormat="false" ht="12.7" hidden="false" customHeight="true" outlineLevel="0" collapsed="false"/>
    <row r="771" customFormat="false" ht="12.7" hidden="false" customHeight="true" outlineLevel="0" collapsed="false"/>
    <row r="772" customFormat="false" ht="12.7" hidden="false" customHeight="true" outlineLevel="0" collapsed="false"/>
    <row r="773" customFormat="false" ht="12.7" hidden="false" customHeight="true" outlineLevel="0" collapsed="false"/>
    <row r="774" customFormat="false" ht="12.7" hidden="false" customHeight="true" outlineLevel="0" collapsed="false"/>
    <row r="775" customFormat="false" ht="12.7" hidden="false" customHeight="true" outlineLevel="0" collapsed="false"/>
    <row r="776" customFormat="false" ht="12.7" hidden="false" customHeight="true" outlineLevel="0" collapsed="false"/>
    <row r="777" customFormat="false" ht="12.7" hidden="false" customHeight="true" outlineLevel="0" collapsed="false"/>
    <row r="778" customFormat="false" ht="12.7" hidden="false" customHeight="true" outlineLevel="0" collapsed="false"/>
    <row r="779" customFormat="false" ht="12.7" hidden="false" customHeight="true" outlineLevel="0" collapsed="false"/>
    <row r="780" customFormat="false" ht="12.7" hidden="false" customHeight="true" outlineLevel="0" collapsed="false"/>
    <row r="781" customFormat="false" ht="12.7" hidden="false" customHeight="true" outlineLevel="0" collapsed="false"/>
    <row r="782" customFormat="false" ht="12.7" hidden="false" customHeight="true" outlineLevel="0" collapsed="false"/>
    <row r="783" customFormat="false" ht="12.7" hidden="false" customHeight="true" outlineLevel="0" collapsed="false"/>
    <row r="784" customFormat="false" ht="12.7" hidden="false" customHeight="true" outlineLevel="0" collapsed="false"/>
    <row r="785" customFormat="false" ht="12.7" hidden="false" customHeight="true" outlineLevel="0" collapsed="false"/>
    <row r="786" customFormat="false" ht="12.7" hidden="false" customHeight="true" outlineLevel="0" collapsed="false"/>
    <row r="787" customFormat="false" ht="12.7" hidden="false" customHeight="true" outlineLevel="0" collapsed="false"/>
    <row r="788" customFormat="false" ht="12.7" hidden="false" customHeight="true" outlineLevel="0" collapsed="false"/>
    <row r="789" customFormat="false" ht="12.7" hidden="false" customHeight="true" outlineLevel="0" collapsed="false"/>
    <row r="790" customFormat="false" ht="12.7" hidden="false" customHeight="true" outlineLevel="0" collapsed="false"/>
    <row r="791" customFormat="false" ht="12.7" hidden="false" customHeight="true" outlineLevel="0" collapsed="false"/>
    <row r="792" customFormat="false" ht="12.7" hidden="false" customHeight="true" outlineLevel="0" collapsed="false"/>
    <row r="793" customFormat="false" ht="12.7" hidden="false" customHeight="true" outlineLevel="0" collapsed="false"/>
    <row r="794" customFormat="false" ht="12.7" hidden="false" customHeight="true" outlineLevel="0" collapsed="false"/>
    <row r="795" customFormat="false" ht="12.7" hidden="false" customHeight="true" outlineLevel="0" collapsed="false"/>
    <row r="796" customFormat="false" ht="12.7" hidden="false" customHeight="true" outlineLevel="0" collapsed="false"/>
    <row r="797" customFormat="false" ht="12.7" hidden="false" customHeight="true" outlineLevel="0" collapsed="false"/>
    <row r="798" customFormat="false" ht="12.7" hidden="false" customHeight="true" outlineLevel="0" collapsed="false"/>
    <row r="799" customFormat="false" ht="12.7" hidden="false" customHeight="true" outlineLevel="0" collapsed="false"/>
    <row r="800" customFormat="false" ht="12.7" hidden="false" customHeight="true" outlineLevel="0" collapsed="false"/>
    <row r="801" customFormat="false" ht="12.7" hidden="false" customHeight="true" outlineLevel="0" collapsed="false"/>
    <row r="802" customFormat="false" ht="12.7" hidden="false" customHeight="true" outlineLevel="0" collapsed="false"/>
    <row r="803" customFormat="false" ht="12.7" hidden="false" customHeight="true" outlineLevel="0" collapsed="false"/>
    <row r="804" customFormat="false" ht="12.7" hidden="false" customHeight="true" outlineLevel="0" collapsed="false"/>
    <row r="805" customFormat="false" ht="12.7" hidden="false" customHeight="true" outlineLevel="0" collapsed="false"/>
    <row r="806" customFormat="false" ht="12.7" hidden="false" customHeight="true" outlineLevel="0" collapsed="false"/>
    <row r="807" customFormat="false" ht="12.7" hidden="false" customHeight="true" outlineLevel="0" collapsed="false"/>
    <row r="808" customFormat="false" ht="12.7" hidden="false" customHeight="true" outlineLevel="0" collapsed="false"/>
    <row r="809" customFormat="false" ht="12.7" hidden="false" customHeight="true" outlineLevel="0" collapsed="false"/>
    <row r="810" customFormat="false" ht="12.7" hidden="false" customHeight="true" outlineLevel="0" collapsed="false"/>
    <row r="811" customFormat="false" ht="12.7" hidden="false" customHeight="true" outlineLevel="0" collapsed="false"/>
    <row r="812" customFormat="false" ht="12.7" hidden="false" customHeight="true" outlineLevel="0" collapsed="false"/>
    <row r="813" customFormat="false" ht="12.7" hidden="false" customHeight="true" outlineLevel="0" collapsed="false"/>
    <row r="814" customFormat="false" ht="12.7" hidden="false" customHeight="true" outlineLevel="0" collapsed="false"/>
    <row r="815" customFormat="false" ht="12.7" hidden="false" customHeight="true" outlineLevel="0" collapsed="false"/>
    <row r="816" customFormat="false" ht="12.7" hidden="false" customHeight="true" outlineLevel="0" collapsed="false"/>
    <row r="817" customFormat="false" ht="12.7" hidden="false" customHeight="true" outlineLevel="0" collapsed="false"/>
    <row r="818" customFormat="false" ht="12.7" hidden="false" customHeight="true" outlineLevel="0" collapsed="false"/>
    <row r="819" customFormat="false" ht="12.7" hidden="false" customHeight="true" outlineLevel="0" collapsed="false"/>
    <row r="820" customFormat="false" ht="12.7" hidden="false" customHeight="true" outlineLevel="0" collapsed="false"/>
    <row r="821" customFormat="false" ht="12.7" hidden="false" customHeight="true" outlineLevel="0" collapsed="false"/>
    <row r="822" customFormat="false" ht="12.7" hidden="false" customHeight="true" outlineLevel="0" collapsed="false"/>
    <row r="823" customFormat="false" ht="12.7" hidden="false" customHeight="true" outlineLevel="0" collapsed="false"/>
    <row r="824" customFormat="false" ht="12.7" hidden="false" customHeight="true" outlineLevel="0" collapsed="false"/>
    <row r="825" customFormat="false" ht="12.7" hidden="false" customHeight="true" outlineLevel="0" collapsed="false"/>
    <row r="826" customFormat="false" ht="12.7" hidden="false" customHeight="true" outlineLevel="0" collapsed="false"/>
    <row r="827" customFormat="false" ht="12.7" hidden="false" customHeight="true" outlineLevel="0" collapsed="false"/>
    <row r="828" customFormat="false" ht="12.7" hidden="false" customHeight="true" outlineLevel="0" collapsed="false"/>
    <row r="829" customFormat="false" ht="12.7" hidden="false" customHeight="true" outlineLevel="0" collapsed="false"/>
    <row r="830" customFormat="false" ht="12.7" hidden="false" customHeight="true" outlineLevel="0" collapsed="false"/>
    <row r="831" customFormat="false" ht="12.7" hidden="false" customHeight="true" outlineLevel="0" collapsed="false"/>
    <row r="832" customFormat="false" ht="12.7" hidden="false" customHeight="true" outlineLevel="0" collapsed="false"/>
    <row r="833" customFormat="false" ht="12.7" hidden="false" customHeight="true" outlineLevel="0" collapsed="false"/>
    <row r="834" customFormat="false" ht="12.7" hidden="false" customHeight="true" outlineLevel="0" collapsed="false"/>
    <row r="835" customFormat="false" ht="12.7" hidden="false" customHeight="true" outlineLevel="0" collapsed="false"/>
    <row r="836" customFormat="false" ht="12.7" hidden="false" customHeight="true" outlineLevel="0" collapsed="false"/>
    <row r="837" customFormat="false" ht="12.7" hidden="false" customHeight="true" outlineLevel="0" collapsed="false"/>
    <row r="838" customFormat="false" ht="12.7" hidden="false" customHeight="true" outlineLevel="0" collapsed="false"/>
    <row r="839" customFormat="false" ht="12.7" hidden="false" customHeight="true" outlineLevel="0" collapsed="false"/>
    <row r="840" customFormat="false" ht="12.7" hidden="false" customHeight="true" outlineLevel="0" collapsed="false"/>
    <row r="841" customFormat="false" ht="12.7" hidden="false" customHeight="true" outlineLevel="0" collapsed="false"/>
    <row r="842" customFormat="false" ht="12.7" hidden="false" customHeight="true" outlineLevel="0" collapsed="false"/>
    <row r="843" customFormat="false" ht="12.7" hidden="false" customHeight="true" outlineLevel="0" collapsed="false"/>
    <row r="844" customFormat="false" ht="12.7" hidden="false" customHeight="true" outlineLevel="0" collapsed="false"/>
    <row r="845" customFormat="false" ht="12.7" hidden="false" customHeight="true" outlineLevel="0" collapsed="false"/>
    <row r="846" customFormat="false" ht="12.7" hidden="false" customHeight="true" outlineLevel="0" collapsed="false"/>
    <row r="847" customFormat="false" ht="12.7" hidden="false" customHeight="true" outlineLevel="0" collapsed="false"/>
    <row r="848" customFormat="false" ht="12.7" hidden="false" customHeight="true" outlineLevel="0" collapsed="false"/>
    <row r="849" customFormat="false" ht="12.7" hidden="false" customHeight="true" outlineLevel="0" collapsed="false"/>
    <row r="850" customFormat="false" ht="12.7" hidden="false" customHeight="true" outlineLevel="0" collapsed="false"/>
    <row r="851" customFormat="false" ht="12.7" hidden="false" customHeight="true" outlineLevel="0" collapsed="false"/>
    <row r="852" customFormat="false" ht="12.7" hidden="false" customHeight="true" outlineLevel="0" collapsed="false"/>
    <row r="853" customFormat="false" ht="12.7" hidden="false" customHeight="true" outlineLevel="0" collapsed="false"/>
    <row r="854" customFormat="false" ht="12.7" hidden="false" customHeight="true" outlineLevel="0" collapsed="false"/>
    <row r="855" customFormat="false" ht="12.7" hidden="false" customHeight="true" outlineLevel="0" collapsed="false"/>
    <row r="856" customFormat="false" ht="12.7" hidden="false" customHeight="true" outlineLevel="0" collapsed="false"/>
    <row r="857" customFormat="false" ht="12.7" hidden="false" customHeight="true" outlineLevel="0" collapsed="false"/>
    <row r="858" customFormat="false" ht="12.7" hidden="false" customHeight="true" outlineLevel="0" collapsed="false"/>
    <row r="859" customFormat="false" ht="12.7" hidden="false" customHeight="true" outlineLevel="0" collapsed="false"/>
    <row r="860" customFormat="false" ht="12.7" hidden="false" customHeight="true" outlineLevel="0" collapsed="false"/>
    <row r="861" customFormat="false" ht="12.7" hidden="false" customHeight="true" outlineLevel="0" collapsed="false"/>
    <row r="862" customFormat="false" ht="12.7" hidden="false" customHeight="true" outlineLevel="0" collapsed="false"/>
    <row r="863" customFormat="false" ht="12.7" hidden="false" customHeight="true" outlineLevel="0" collapsed="false"/>
    <row r="864" customFormat="false" ht="12.7" hidden="false" customHeight="true" outlineLevel="0" collapsed="false"/>
    <row r="865" customFormat="false" ht="12.7" hidden="false" customHeight="true" outlineLevel="0" collapsed="false"/>
    <row r="866" customFormat="false" ht="12.7" hidden="false" customHeight="true" outlineLevel="0" collapsed="false"/>
    <row r="867" customFormat="false" ht="12.7" hidden="false" customHeight="true" outlineLevel="0" collapsed="false"/>
    <row r="868" customFormat="false" ht="12.7" hidden="false" customHeight="true" outlineLevel="0" collapsed="false"/>
    <row r="869" customFormat="false" ht="12.7" hidden="false" customHeight="true" outlineLevel="0" collapsed="false"/>
    <row r="870" customFormat="false" ht="12.7" hidden="false" customHeight="true" outlineLevel="0" collapsed="false"/>
    <row r="871" customFormat="false" ht="12.7" hidden="false" customHeight="true" outlineLevel="0" collapsed="false"/>
    <row r="872" customFormat="false" ht="12.7" hidden="false" customHeight="true" outlineLevel="0" collapsed="false"/>
    <row r="873" customFormat="false" ht="12.7" hidden="false" customHeight="true" outlineLevel="0" collapsed="false"/>
    <row r="874" customFormat="false" ht="12.7" hidden="false" customHeight="true" outlineLevel="0" collapsed="false"/>
    <row r="875" customFormat="false" ht="12.7" hidden="false" customHeight="true" outlineLevel="0" collapsed="false"/>
    <row r="876" customFormat="false" ht="12.7" hidden="false" customHeight="true" outlineLevel="0" collapsed="false"/>
    <row r="877" customFormat="false" ht="12.7" hidden="false" customHeight="true" outlineLevel="0" collapsed="false"/>
    <row r="878" customFormat="false" ht="12.7" hidden="false" customHeight="true" outlineLevel="0" collapsed="false"/>
    <row r="879" customFormat="false" ht="12.7" hidden="false" customHeight="true" outlineLevel="0" collapsed="false"/>
    <row r="880" customFormat="false" ht="12.7" hidden="false" customHeight="true" outlineLevel="0" collapsed="false"/>
    <row r="881" customFormat="false" ht="12.7" hidden="false" customHeight="true" outlineLevel="0" collapsed="false"/>
    <row r="882" customFormat="false" ht="12.7" hidden="false" customHeight="true" outlineLevel="0" collapsed="false"/>
    <row r="883" customFormat="false" ht="12.7" hidden="false" customHeight="true" outlineLevel="0" collapsed="false"/>
    <row r="884" customFormat="false" ht="12.7" hidden="false" customHeight="true" outlineLevel="0" collapsed="false"/>
    <row r="885" customFormat="false" ht="12.7" hidden="false" customHeight="true" outlineLevel="0" collapsed="false"/>
    <row r="886" customFormat="false" ht="12.7" hidden="false" customHeight="true" outlineLevel="0" collapsed="false"/>
    <row r="887" customFormat="false" ht="12.7" hidden="false" customHeight="true" outlineLevel="0" collapsed="false"/>
    <row r="888" customFormat="false" ht="12.7" hidden="false" customHeight="true" outlineLevel="0" collapsed="false"/>
    <row r="889" customFormat="false" ht="12.7" hidden="false" customHeight="true" outlineLevel="0" collapsed="false"/>
    <row r="890" customFormat="false" ht="12.7" hidden="false" customHeight="true" outlineLevel="0" collapsed="false"/>
    <row r="891" customFormat="false" ht="12.7" hidden="false" customHeight="true" outlineLevel="0" collapsed="false"/>
    <row r="892" customFormat="false" ht="12.7" hidden="false" customHeight="true" outlineLevel="0" collapsed="false"/>
    <row r="893" customFormat="false" ht="12.7" hidden="false" customHeight="true" outlineLevel="0" collapsed="false"/>
    <row r="894" customFormat="false" ht="12.7" hidden="false" customHeight="true" outlineLevel="0" collapsed="false"/>
    <row r="895" customFormat="false" ht="12.7" hidden="false" customHeight="true" outlineLevel="0" collapsed="false"/>
    <row r="896" customFormat="false" ht="12.7" hidden="false" customHeight="true" outlineLevel="0" collapsed="false"/>
    <row r="897" customFormat="false" ht="12.7" hidden="false" customHeight="true" outlineLevel="0" collapsed="false"/>
    <row r="898" customFormat="false" ht="12.7" hidden="false" customHeight="true" outlineLevel="0" collapsed="false"/>
    <row r="899" customFormat="false" ht="12.7" hidden="false" customHeight="true" outlineLevel="0" collapsed="false"/>
    <row r="900" customFormat="false" ht="12.7" hidden="false" customHeight="true" outlineLevel="0" collapsed="false"/>
    <row r="901" customFormat="false" ht="12.7" hidden="false" customHeight="true" outlineLevel="0" collapsed="false"/>
    <row r="902" customFormat="false" ht="12.7" hidden="false" customHeight="true" outlineLevel="0" collapsed="false"/>
    <row r="903" customFormat="false" ht="12.7" hidden="false" customHeight="true" outlineLevel="0" collapsed="false"/>
    <row r="904" customFormat="false" ht="12.7" hidden="false" customHeight="true" outlineLevel="0" collapsed="false"/>
    <row r="905" customFormat="false" ht="12.7" hidden="false" customHeight="true" outlineLevel="0" collapsed="false"/>
    <row r="906" customFormat="false" ht="12.7" hidden="false" customHeight="true" outlineLevel="0" collapsed="false"/>
    <row r="907" customFormat="false" ht="12.7" hidden="false" customHeight="true" outlineLevel="0" collapsed="false"/>
    <row r="908" customFormat="false" ht="12.7" hidden="false" customHeight="true" outlineLevel="0" collapsed="false"/>
    <row r="909" customFormat="false" ht="12.7" hidden="false" customHeight="true" outlineLevel="0" collapsed="false"/>
    <row r="910" customFormat="false" ht="12.7" hidden="false" customHeight="true" outlineLevel="0" collapsed="false"/>
    <row r="911" customFormat="false" ht="12.7" hidden="false" customHeight="true" outlineLevel="0" collapsed="false"/>
    <row r="912" customFormat="false" ht="12.7" hidden="false" customHeight="true" outlineLevel="0" collapsed="false"/>
    <row r="913" customFormat="false" ht="12.7" hidden="false" customHeight="true" outlineLevel="0" collapsed="false"/>
    <row r="914" customFormat="false" ht="12.7" hidden="false" customHeight="true" outlineLevel="0" collapsed="false"/>
    <row r="915" customFormat="false" ht="12.7" hidden="false" customHeight="true" outlineLevel="0" collapsed="false"/>
    <row r="916" customFormat="false" ht="12.7" hidden="false" customHeight="true" outlineLevel="0" collapsed="false"/>
    <row r="917" customFormat="false" ht="12.7" hidden="false" customHeight="true" outlineLevel="0" collapsed="false"/>
    <row r="918" customFormat="false" ht="12.7" hidden="false" customHeight="true" outlineLevel="0" collapsed="false"/>
    <row r="919" customFormat="false" ht="12.7" hidden="false" customHeight="true" outlineLevel="0" collapsed="false"/>
    <row r="920" customFormat="false" ht="12.7" hidden="false" customHeight="true" outlineLevel="0" collapsed="false"/>
    <row r="921" customFormat="false" ht="12.7" hidden="false" customHeight="true" outlineLevel="0" collapsed="false"/>
    <row r="922" customFormat="false" ht="12.7" hidden="false" customHeight="true" outlineLevel="0" collapsed="false"/>
    <row r="923" customFormat="false" ht="12.7" hidden="false" customHeight="true" outlineLevel="0" collapsed="false"/>
    <row r="924" customFormat="false" ht="12.7" hidden="false" customHeight="true" outlineLevel="0" collapsed="false"/>
    <row r="925" customFormat="false" ht="12.7" hidden="false" customHeight="true" outlineLevel="0" collapsed="false"/>
    <row r="926" customFormat="false" ht="12.7" hidden="false" customHeight="true" outlineLevel="0" collapsed="false"/>
    <row r="927" customFormat="false" ht="12.7" hidden="false" customHeight="true" outlineLevel="0" collapsed="false"/>
    <row r="928" customFormat="false" ht="12.7" hidden="false" customHeight="true" outlineLevel="0" collapsed="false"/>
    <row r="929" customFormat="false" ht="12.7" hidden="false" customHeight="true" outlineLevel="0" collapsed="false"/>
    <row r="930" customFormat="false" ht="12.7" hidden="false" customHeight="true" outlineLevel="0" collapsed="false"/>
    <row r="931" customFormat="false" ht="12.7" hidden="false" customHeight="true" outlineLevel="0" collapsed="false"/>
    <row r="932" customFormat="false" ht="12.7" hidden="false" customHeight="true" outlineLevel="0" collapsed="false"/>
    <row r="933" customFormat="false" ht="12.7" hidden="false" customHeight="true" outlineLevel="0" collapsed="false"/>
    <row r="934" customFormat="false" ht="12.7" hidden="false" customHeight="true" outlineLevel="0" collapsed="false"/>
    <row r="935" customFormat="false" ht="12.7" hidden="false" customHeight="true" outlineLevel="0" collapsed="false"/>
    <row r="936" customFormat="false" ht="12.7" hidden="false" customHeight="true" outlineLevel="0" collapsed="false"/>
    <row r="937" customFormat="false" ht="12.7" hidden="false" customHeight="true" outlineLevel="0" collapsed="false"/>
    <row r="938" customFormat="false" ht="12.7" hidden="false" customHeight="true" outlineLevel="0" collapsed="false"/>
    <row r="939" customFormat="false" ht="12.7" hidden="false" customHeight="true" outlineLevel="0" collapsed="false"/>
    <row r="940" customFormat="false" ht="12.7" hidden="false" customHeight="true" outlineLevel="0" collapsed="false"/>
    <row r="941" customFormat="false" ht="12.7" hidden="false" customHeight="true" outlineLevel="0" collapsed="false"/>
    <row r="942" customFormat="false" ht="12.7" hidden="false" customHeight="true" outlineLevel="0" collapsed="false"/>
    <row r="943" customFormat="false" ht="12.7" hidden="false" customHeight="true" outlineLevel="0" collapsed="false"/>
    <row r="944" customFormat="false" ht="12.7" hidden="false" customHeight="true" outlineLevel="0" collapsed="false"/>
    <row r="945" customFormat="false" ht="12.7" hidden="false" customHeight="true" outlineLevel="0" collapsed="false"/>
    <row r="946" customFormat="false" ht="12.7" hidden="false" customHeight="true" outlineLevel="0" collapsed="false"/>
    <row r="947" customFormat="false" ht="12.7" hidden="false" customHeight="true" outlineLevel="0" collapsed="false"/>
    <row r="948" customFormat="false" ht="12.7" hidden="false" customHeight="true" outlineLevel="0" collapsed="false"/>
    <row r="949" customFormat="false" ht="12.7" hidden="false" customHeight="true" outlineLevel="0" collapsed="false"/>
    <row r="950" customFormat="false" ht="12.7" hidden="false" customHeight="true" outlineLevel="0" collapsed="false"/>
    <row r="951" customFormat="false" ht="12.7" hidden="false" customHeight="true" outlineLevel="0" collapsed="false"/>
    <row r="952" customFormat="false" ht="12.7" hidden="false" customHeight="true" outlineLevel="0" collapsed="false"/>
    <row r="953" customFormat="false" ht="12.7" hidden="false" customHeight="true" outlineLevel="0" collapsed="false"/>
    <row r="954" customFormat="false" ht="12.7" hidden="false" customHeight="true" outlineLevel="0" collapsed="false"/>
    <row r="955" customFormat="false" ht="12.7" hidden="false" customHeight="true" outlineLevel="0" collapsed="false"/>
    <row r="956" customFormat="false" ht="12.7" hidden="false" customHeight="true" outlineLevel="0" collapsed="false"/>
    <row r="957" customFormat="false" ht="12.7" hidden="false" customHeight="true" outlineLevel="0" collapsed="false"/>
    <row r="958" customFormat="false" ht="12.7" hidden="false" customHeight="true" outlineLevel="0" collapsed="false"/>
    <row r="959" customFormat="false" ht="12.7" hidden="false" customHeight="true" outlineLevel="0" collapsed="false"/>
    <row r="960" customFormat="false" ht="12.7" hidden="false" customHeight="true" outlineLevel="0" collapsed="false"/>
    <row r="961" customFormat="false" ht="12.7" hidden="false" customHeight="true" outlineLevel="0" collapsed="false"/>
    <row r="962" customFormat="false" ht="12.7" hidden="false" customHeight="true" outlineLevel="0" collapsed="false"/>
    <row r="963" customFormat="false" ht="12.7" hidden="false" customHeight="true" outlineLevel="0" collapsed="false"/>
    <row r="964" customFormat="false" ht="12.7" hidden="false" customHeight="true" outlineLevel="0" collapsed="false"/>
    <row r="965" customFormat="false" ht="12.7" hidden="false" customHeight="true" outlineLevel="0" collapsed="false"/>
    <row r="966" customFormat="false" ht="12.7" hidden="false" customHeight="true" outlineLevel="0" collapsed="false"/>
    <row r="967" customFormat="false" ht="12.7" hidden="false" customHeight="true" outlineLevel="0" collapsed="false"/>
    <row r="968" customFormat="false" ht="12.7" hidden="false" customHeight="true" outlineLevel="0" collapsed="false"/>
    <row r="969" customFormat="false" ht="12.7" hidden="false" customHeight="true" outlineLevel="0" collapsed="false"/>
    <row r="970" customFormat="false" ht="12.7" hidden="false" customHeight="true" outlineLevel="0" collapsed="false"/>
    <row r="971" customFormat="false" ht="12.7" hidden="false" customHeight="true" outlineLevel="0" collapsed="false"/>
    <row r="972" customFormat="false" ht="12.7" hidden="false" customHeight="true" outlineLevel="0" collapsed="false"/>
    <row r="973" customFormat="false" ht="12.7" hidden="false" customHeight="true" outlineLevel="0" collapsed="false"/>
    <row r="974" customFormat="false" ht="12.7" hidden="false" customHeight="true" outlineLevel="0" collapsed="false"/>
    <row r="975" customFormat="false" ht="12.7" hidden="false" customHeight="true" outlineLevel="0" collapsed="false"/>
    <row r="976" customFormat="false" ht="12.7" hidden="false" customHeight="true" outlineLevel="0" collapsed="false"/>
    <row r="977" customFormat="false" ht="12.7" hidden="false" customHeight="true" outlineLevel="0" collapsed="false"/>
    <row r="978" customFormat="false" ht="12.7" hidden="false" customHeight="true" outlineLevel="0" collapsed="false"/>
    <row r="979" customFormat="false" ht="12.7" hidden="false" customHeight="true" outlineLevel="0" collapsed="false"/>
    <row r="980" customFormat="false" ht="12.7" hidden="false" customHeight="true" outlineLevel="0" collapsed="false"/>
    <row r="981" customFormat="false" ht="12.7" hidden="false" customHeight="true" outlineLevel="0" collapsed="false"/>
    <row r="982" customFormat="false" ht="12.7" hidden="false" customHeight="true" outlineLevel="0" collapsed="false"/>
    <row r="983" customFormat="false" ht="12.7" hidden="false" customHeight="true" outlineLevel="0" collapsed="false"/>
    <row r="984" customFormat="false" ht="12.7" hidden="false" customHeight="true" outlineLevel="0" collapsed="false"/>
    <row r="985" customFormat="false" ht="12.7" hidden="false" customHeight="true" outlineLevel="0" collapsed="false"/>
    <row r="986" customFormat="false" ht="12.7" hidden="false" customHeight="true" outlineLevel="0" collapsed="false"/>
    <row r="987" customFormat="false" ht="12.7" hidden="false" customHeight="true" outlineLevel="0" collapsed="false"/>
    <row r="988" customFormat="false" ht="12.7" hidden="false" customHeight="true" outlineLevel="0" collapsed="false"/>
    <row r="989" customFormat="false" ht="12.7" hidden="false" customHeight="true" outlineLevel="0" collapsed="false"/>
    <row r="990" customFormat="false" ht="12.7" hidden="false" customHeight="true" outlineLevel="0" collapsed="false"/>
    <row r="991" customFormat="false" ht="12.7" hidden="false" customHeight="true" outlineLevel="0" collapsed="false"/>
    <row r="992" customFormat="false" ht="12.7" hidden="false" customHeight="true" outlineLevel="0" collapsed="false"/>
    <row r="993" customFormat="false" ht="12.7" hidden="false" customHeight="true" outlineLevel="0" collapsed="false"/>
    <row r="994" customFormat="false" ht="12.7" hidden="false" customHeight="true" outlineLevel="0" collapsed="false"/>
    <row r="995" customFormat="false" ht="12.7" hidden="false" customHeight="true" outlineLevel="0" collapsed="false"/>
    <row r="996" customFormat="false" ht="12.7" hidden="false" customHeight="true" outlineLevel="0" collapsed="false"/>
    <row r="997" customFormat="false" ht="12.7" hidden="false" customHeight="true" outlineLevel="0" collapsed="false"/>
    <row r="998" customFormat="false" ht="12.7" hidden="false" customHeight="true" outlineLevel="0" collapsed="false"/>
    <row r="999" customFormat="false" ht="12.7" hidden="false" customHeight="true" outlineLevel="0" collapsed="false"/>
    <row r="1000" customFormat="false" ht="12.7" hidden="false" customHeight="true" outlineLevel="0" collapsed="false"/>
    <row r="1001" customFormat="false" ht="12.7" hidden="false" customHeight="true" outlineLevel="0" collapsed="false"/>
    <row r="1002" customFormat="false" ht="12.7" hidden="false" customHeight="true" outlineLevel="0" collapsed="false"/>
    <row r="1003" customFormat="false" ht="12.7" hidden="false" customHeight="true" outlineLevel="0" collapsed="false"/>
    <row r="1004" customFormat="false" ht="12.7" hidden="false" customHeight="true" outlineLevel="0" collapsed="false"/>
    <row r="1005" customFormat="false" ht="12.7" hidden="false" customHeight="true" outlineLevel="0" collapsed="false"/>
    <row r="1006" customFormat="false" ht="12.7" hidden="false" customHeight="true" outlineLevel="0" collapsed="false"/>
    <row r="1007" customFormat="false" ht="12.7" hidden="false" customHeight="true" outlineLevel="0" collapsed="false"/>
    <row r="1008" customFormat="false" ht="12.7" hidden="false" customHeight="true" outlineLevel="0" collapsed="false"/>
    <row r="1009" customFormat="false" ht="12.7" hidden="false" customHeight="true" outlineLevel="0" collapsed="false"/>
    <row r="1010" customFormat="false" ht="12.7" hidden="false" customHeight="true" outlineLevel="0" collapsed="false"/>
    <row r="1011" customFormat="false" ht="12.7" hidden="false" customHeight="true" outlineLevel="0" collapsed="false"/>
    <row r="1012" customFormat="false" ht="12.7" hidden="false" customHeight="true" outlineLevel="0" collapsed="false"/>
    <row r="1013" customFormat="false" ht="12.7" hidden="false" customHeight="true" outlineLevel="0" collapsed="false"/>
    <row r="1014" customFormat="false" ht="12.7" hidden="false" customHeight="true" outlineLevel="0" collapsed="false"/>
    <row r="1015" customFormat="false" ht="12.7" hidden="false" customHeight="true" outlineLevel="0" collapsed="false"/>
    <row r="1016" customFormat="false" ht="12.7" hidden="false" customHeight="true" outlineLevel="0" collapsed="false"/>
    <row r="1017" customFormat="false" ht="12.7" hidden="false" customHeight="true" outlineLevel="0" collapsed="false"/>
    <row r="1018" customFormat="false" ht="12.7" hidden="false" customHeight="true" outlineLevel="0" collapsed="false"/>
    <row r="1019" customFormat="false" ht="12.7" hidden="false" customHeight="true" outlineLevel="0" collapsed="false"/>
    <row r="1020" customFormat="false" ht="12.7" hidden="false" customHeight="true" outlineLevel="0" collapsed="false"/>
    <row r="1021" customFormat="false" ht="12.7" hidden="false" customHeight="true" outlineLevel="0" collapsed="false"/>
    <row r="1022" customFormat="false" ht="12.7" hidden="false" customHeight="true" outlineLevel="0" collapsed="false"/>
    <row r="1023" customFormat="false" ht="12.7" hidden="false" customHeight="true" outlineLevel="0" collapsed="false"/>
    <row r="1024" customFormat="false" ht="12.7" hidden="false" customHeight="true" outlineLevel="0" collapsed="false"/>
    <row r="1025" customFormat="false" ht="12.7" hidden="false" customHeight="true" outlineLevel="0" collapsed="false"/>
    <row r="1026" customFormat="false" ht="12.7" hidden="false" customHeight="true" outlineLevel="0" collapsed="false"/>
    <row r="1027" customFormat="false" ht="12.7" hidden="false" customHeight="true" outlineLevel="0" collapsed="false"/>
    <row r="1028" customFormat="false" ht="12.7" hidden="false" customHeight="true" outlineLevel="0" collapsed="false"/>
    <row r="1029" customFormat="false" ht="12.7" hidden="false" customHeight="true" outlineLevel="0" collapsed="false"/>
    <row r="1030" customFormat="false" ht="12.7" hidden="false" customHeight="true" outlineLevel="0" collapsed="false"/>
    <row r="1031" customFormat="false" ht="12.7" hidden="false" customHeight="true" outlineLevel="0" collapsed="false"/>
    <row r="1032" customFormat="false" ht="12.7" hidden="false" customHeight="true" outlineLevel="0" collapsed="false"/>
    <row r="1033" customFormat="false" ht="12.7" hidden="false" customHeight="true" outlineLevel="0" collapsed="false"/>
    <row r="1034" customFormat="false" ht="12.7" hidden="false" customHeight="true" outlineLevel="0" collapsed="false"/>
    <row r="1035" customFormat="false" ht="12.7" hidden="false" customHeight="true" outlineLevel="0" collapsed="false"/>
    <row r="1036" customFormat="false" ht="12.7" hidden="false" customHeight="true" outlineLevel="0" collapsed="false"/>
    <row r="1037" customFormat="false" ht="12.7" hidden="false" customHeight="true" outlineLevel="0" collapsed="false"/>
    <row r="1038" customFormat="false" ht="12.7" hidden="false" customHeight="true" outlineLevel="0" collapsed="false"/>
    <row r="1039" customFormat="false" ht="12.7" hidden="false" customHeight="true" outlineLevel="0" collapsed="false"/>
    <row r="1040" customFormat="false" ht="12.7" hidden="false" customHeight="true" outlineLevel="0" collapsed="false"/>
    <row r="1041" customFormat="false" ht="12.7" hidden="false" customHeight="true" outlineLevel="0" collapsed="false"/>
    <row r="1042" customFormat="false" ht="12.7" hidden="false" customHeight="true" outlineLevel="0" collapsed="false"/>
    <row r="1043" customFormat="false" ht="12.7" hidden="false" customHeight="true" outlineLevel="0" collapsed="false"/>
    <row r="1044" customFormat="false" ht="12.7" hidden="false" customHeight="true" outlineLevel="0" collapsed="false"/>
    <row r="1045" customFormat="false" ht="12.7" hidden="false" customHeight="true" outlineLevel="0" collapsed="false"/>
    <row r="1046" customFormat="false" ht="12.7" hidden="false" customHeight="true" outlineLevel="0" collapsed="false"/>
    <row r="1047" customFormat="false" ht="12.7" hidden="false" customHeight="true" outlineLevel="0" collapsed="false"/>
    <row r="1048" customFormat="false" ht="12.7" hidden="false" customHeight="true" outlineLevel="0" collapsed="false"/>
    <row r="1049" customFormat="false" ht="12.7" hidden="false" customHeight="true" outlineLevel="0" collapsed="false"/>
    <row r="1050" customFormat="false" ht="12.7" hidden="false" customHeight="true" outlineLevel="0" collapsed="false"/>
    <row r="1051" customFormat="false" ht="12.7" hidden="false" customHeight="true" outlineLevel="0" collapsed="false"/>
    <row r="1052" customFormat="false" ht="12.7" hidden="false" customHeight="true" outlineLevel="0" collapsed="false"/>
    <row r="1053" customFormat="false" ht="12.7" hidden="false" customHeight="true" outlineLevel="0" collapsed="false"/>
    <row r="1054" customFormat="false" ht="12.7" hidden="false" customHeight="true" outlineLevel="0" collapsed="false"/>
    <row r="1055" customFormat="false" ht="12.7" hidden="false" customHeight="true" outlineLevel="0" collapsed="false"/>
    <row r="1056" customFormat="false" ht="12.7" hidden="false" customHeight="true" outlineLevel="0" collapsed="false"/>
    <row r="1057" customFormat="false" ht="12.7" hidden="false" customHeight="true" outlineLevel="0" collapsed="false"/>
    <row r="1058" customFormat="false" ht="12.7" hidden="false" customHeight="true" outlineLevel="0" collapsed="false"/>
    <row r="1059" customFormat="false" ht="12.7" hidden="false" customHeight="true" outlineLevel="0" collapsed="false"/>
    <row r="1060" customFormat="false" ht="12.7" hidden="false" customHeight="true" outlineLevel="0" collapsed="false"/>
    <row r="1061" customFormat="false" ht="12.7" hidden="false" customHeight="true" outlineLevel="0" collapsed="false"/>
    <row r="1062" customFormat="false" ht="12.7" hidden="false" customHeight="true" outlineLevel="0" collapsed="false"/>
    <row r="1063" customFormat="false" ht="12.7" hidden="false" customHeight="true" outlineLevel="0" collapsed="false"/>
    <row r="1064" customFormat="false" ht="12.7" hidden="false" customHeight="true" outlineLevel="0" collapsed="false"/>
    <row r="1065" customFormat="false" ht="12.7" hidden="false" customHeight="true" outlineLevel="0" collapsed="false"/>
    <row r="1066" customFormat="false" ht="12.7" hidden="false" customHeight="true" outlineLevel="0" collapsed="false"/>
    <row r="1067" customFormat="false" ht="12.7" hidden="false" customHeight="true" outlineLevel="0" collapsed="false"/>
    <row r="1068" customFormat="false" ht="12.7" hidden="false" customHeight="true" outlineLevel="0" collapsed="false"/>
    <row r="1069" customFormat="false" ht="12.7" hidden="false" customHeight="true" outlineLevel="0" collapsed="false"/>
    <row r="1070" customFormat="false" ht="12.7" hidden="false" customHeight="true" outlineLevel="0" collapsed="false"/>
    <row r="1071" customFormat="false" ht="12.7" hidden="false" customHeight="true" outlineLevel="0" collapsed="false"/>
    <row r="1072" customFormat="false" ht="12.7" hidden="false" customHeight="true" outlineLevel="0" collapsed="false"/>
    <row r="1073" customFormat="false" ht="12.7" hidden="false" customHeight="true" outlineLevel="0" collapsed="false"/>
    <row r="1074" customFormat="false" ht="12.7" hidden="false" customHeight="true" outlineLevel="0" collapsed="false"/>
    <row r="1075" customFormat="false" ht="12.7" hidden="false" customHeight="true" outlineLevel="0" collapsed="false"/>
    <row r="1076" customFormat="false" ht="12.7" hidden="false" customHeight="true" outlineLevel="0" collapsed="false"/>
    <row r="1077" customFormat="false" ht="12.7" hidden="false" customHeight="true" outlineLevel="0" collapsed="false"/>
    <row r="1078" customFormat="false" ht="12.7" hidden="false" customHeight="true" outlineLevel="0" collapsed="false"/>
    <row r="1079" customFormat="false" ht="12.7" hidden="false" customHeight="true" outlineLevel="0" collapsed="false"/>
    <row r="1080" customFormat="false" ht="12.7" hidden="false" customHeight="true" outlineLevel="0" collapsed="false"/>
    <row r="1081" customFormat="false" ht="12.7" hidden="false" customHeight="true" outlineLevel="0" collapsed="false"/>
    <row r="1082" customFormat="false" ht="12.7" hidden="false" customHeight="true" outlineLevel="0" collapsed="false"/>
    <row r="1083" customFormat="false" ht="12.7" hidden="false" customHeight="true" outlineLevel="0" collapsed="false"/>
    <row r="1084" customFormat="false" ht="12.7" hidden="false" customHeight="true" outlineLevel="0" collapsed="false"/>
    <row r="1085" customFormat="false" ht="12.7" hidden="false" customHeight="true" outlineLevel="0" collapsed="false"/>
    <row r="1086" customFormat="false" ht="12.7" hidden="false" customHeight="true" outlineLevel="0" collapsed="false"/>
    <row r="1087" customFormat="false" ht="12.7" hidden="false" customHeight="true" outlineLevel="0" collapsed="false"/>
    <row r="1088" customFormat="false" ht="12.7" hidden="false" customHeight="true" outlineLevel="0" collapsed="false"/>
    <row r="1089" customFormat="false" ht="12.7" hidden="false" customHeight="true" outlineLevel="0" collapsed="false"/>
    <row r="1090" customFormat="false" ht="12.7" hidden="false" customHeight="true" outlineLevel="0" collapsed="false"/>
    <row r="1091" customFormat="false" ht="12.7" hidden="false" customHeight="true" outlineLevel="0" collapsed="false"/>
    <row r="1092" customFormat="false" ht="12.7" hidden="false" customHeight="true" outlineLevel="0" collapsed="false"/>
    <row r="1093" customFormat="false" ht="12.7" hidden="false" customHeight="true" outlineLevel="0" collapsed="false"/>
    <row r="1094" customFormat="false" ht="12.7" hidden="false" customHeight="true" outlineLevel="0" collapsed="false"/>
    <row r="1095" customFormat="false" ht="12.7" hidden="false" customHeight="true" outlineLevel="0" collapsed="false"/>
    <row r="1096" customFormat="false" ht="12.7" hidden="false" customHeight="true" outlineLevel="0" collapsed="false"/>
    <row r="1097" customFormat="false" ht="12.7" hidden="false" customHeight="true" outlineLevel="0" collapsed="false"/>
    <row r="1098" customFormat="false" ht="12.7" hidden="false" customHeight="true" outlineLevel="0" collapsed="false"/>
    <row r="1099" customFormat="false" ht="12.7" hidden="false" customHeight="true" outlineLevel="0" collapsed="false"/>
    <row r="1100" customFormat="false" ht="12.7" hidden="false" customHeight="true" outlineLevel="0" collapsed="false"/>
    <row r="1101" customFormat="false" ht="12.7" hidden="false" customHeight="true" outlineLevel="0" collapsed="false"/>
    <row r="1102" customFormat="false" ht="12.7" hidden="false" customHeight="true" outlineLevel="0" collapsed="false"/>
    <row r="1103" customFormat="false" ht="12.7" hidden="false" customHeight="true" outlineLevel="0" collapsed="false"/>
    <row r="1104" customFormat="false" ht="12.7" hidden="false" customHeight="true" outlineLevel="0" collapsed="false"/>
    <row r="1105" customFormat="false" ht="12.7" hidden="false" customHeight="true" outlineLevel="0" collapsed="false"/>
    <row r="1106" customFormat="false" ht="12.7" hidden="false" customHeight="true" outlineLevel="0" collapsed="false"/>
    <row r="1107" customFormat="false" ht="12.7" hidden="false" customHeight="true" outlineLevel="0" collapsed="false"/>
    <row r="1108" customFormat="false" ht="12.7" hidden="false" customHeight="true" outlineLevel="0" collapsed="false"/>
    <row r="1109" customFormat="false" ht="12.7" hidden="false" customHeight="true" outlineLevel="0" collapsed="false"/>
    <row r="1110" customFormat="false" ht="12.7" hidden="false" customHeight="true" outlineLevel="0" collapsed="false"/>
    <row r="1111" customFormat="false" ht="12.7" hidden="false" customHeight="true" outlineLevel="0" collapsed="false"/>
    <row r="1112" customFormat="false" ht="12.7" hidden="false" customHeight="true" outlineLevel="0" collapsed="false"/>
    <row r="1113" customFormat="false" ht="12.7" hidden="false" customHeight="true" outlineLevel="0" collapsed="false"/>
    <row r="1114" customFormat="false" ht="12.7" hidden="false" customHeight="true" outlineLevel="0" collapsed="false"/>
    <row r="1115" customFormat="false" ht="12.7" hidden="false" customHeight="true" outlineLevel="0" collapsed="false"/>
    <row r="1116" customFormat="false" ht="12.7" hidden="false" customHeight="true" outlineLevel="0" collapsed="false"/>
    <row r="1117" customFormat="false" ht="12.7" hidden="false" customHeight="true" outlineLevel="0" collapsed="false"/>
    <row r="1118" customFormat="false" ht="12.7" hidden="false" customHeight="true" outlineLevel="0" collapsed="false"/>
    <row r="1119" customFormat="false" ht="12.7" hidden="false" customHeight="true" outlineLevel="0" collapsed="false"/>
    <row r="1120" customFormat="false" ht="12.7" hidden="false" customHeight="true" outlineLevel="0" collapsed="false"/>
    <row r="1121" customFormat="false" ht="12.7" hidden="false" customHeight="true" outlineLevel="0" collapsed="false"/>
    <row r="1122" customFormat="false" ht="12.7" hidden="false" customHeight="true" outlineLevel="0" collapsed="false"/>
    <row r="1123" customFormat="false" ht="12.7" hidden="false" customHeight="true" outlineLevel="0" collapsed="false"/>
    <row r="1124" customFormat="false" ht="12.7" hidden="false" customHeight="true" outlineLevel="0" collapsed="false"/>
    <row r="1125" customFormat="false" ht="12.7" hidden="false" customHeight="true" outlineLevel="0" collapsed="false"/>
    <row r="1126" customFormat="false" ht="12.7" hidden="false" customHeight="true" outlineLevel="0" collapsed="false"/>
    <row r="1127" customFormat="false" ht="12.7" hidden="false" customHeight="true" outlineLevel="0" collapsed="false"/>
    <row r="1128" customFormat="false" ht="12.7" hidden="false" customHeight="true" outlineLevel="0" collapsed="false"/>
    <row r="1129" customFormat="false" ht="12.7" hidden="false" customHeight="true" outlineLevel="0" collapsed="false"/>
    <row r="1130" customFormat="false" ht="12.7" hidden="false" customHeight="true" outlineLevel="0" collapsed="false"/>
    <row r="1131" customFormat="false" ht="12.7" hidden="false" customHeight="true" outlineLevel="0" collapsed="false"/>
    <row r="1132" customFormat="false" ht="12.7" hidden="false" customHeight="true" outlineLevel="0" collapsed="false"/>
    <row r="1133" customFormat="false" ht="12.7" hidden="false" customHeight="true" outlineLevel="0" collapsed="false"/>
    <row r="1134" customFormat="false" ht="12.7" hidden="false" customHeight="true" outlineLevel="0" collapsed="false"/>
    <row r="1135" customFormat="false" ht="12.7" hidden="false" customHeight="true" outlineLevel="0" collapsed="false"/>
    <row r="1136" customFormat="false" ht="12.7" hidden="false" customHeight="true" outlineLevel="0" collapsed="false"/>
    <row r="1137" customFormat="false" ht="12.7" hidden="false" customHeight="true" outlineLevel="0" collapsed="false"/>
    <row r="1138" customFormat="false" ht="12.7" hidden="false" customHeight="true" outlineLevel="0" collapsed="false"/>
    <row r="1139" customFormat="false" ht="12.7" hidden="false" customHeight="true" outlineLevel="0" collapsed="false"/>
    <row r="1140" customFormat="false" ht="12.7" hidden="false" customHeight="true" outlineLevel="0" collapsed="false"/>
    <row r="1141" customFormat="false" ht="12.7" hidden="false" customHeight="true" outlineLevel="0" collapsed="false"/>
    <row r="1142" customFormat="false" ht="12.7" hidden="false" customHeight="true" outlineLevel="0" collapsed="false"/>
    <row r="1143" customFormat="false" ht="12.7" hidden="false" customHeight="true" outlineLevel="0" collapsed="false"/>
    <row r="1144" customFormat="false" ht="12.7" hidden="false" customHeight="true" outlineLevel="0" collapsed="false"/>
    <row r="1145" customFormat="false" ht="12.7" hidden="false" customHeight="true" outlineLevel="0" collapsed="false"/>
    <row r="1146" customFormat="false" ht="12.7" hidden="false" customHeight="true" outlineLevel="0" collapsed="false"/>
    <row r="1147" customFormat="false" ht="12.7" hidden="false" customHeight="true" outlineLevel="0" collapsed="false"/>
    <row r="1148" customFormat="false" ht="12.7" hidden="false" customHeight="true" outlineLevel="0" collapsed="false"/>
    <row r="1149" customFormat="false" ht="12.7" hidden="false" customHeight="true" outlineLevel="0" collapsed="false"/>
    <row r="1150" customFormat="false" ht="12.7" hidden="false" customHeight="true" outlineLevel="0" collapsed="false"/>
    <row r="1151" customFormat="false" ht="12.7" hidden="false" customHeight="true" outlineLevel="0" collapsed="false"/>
    <row r="1152" customFormat="false" ht="12.7" hidden="false" customHeight="true" outlineLevel="0" collapsed="false"/>
    <row r="1153" customFormat="false" ht="12.7" hidden="false" customHeight="true" outlineLevel="0" collapsed="false"/>
    <row r="1154" customFormat="false" ht="12.7" hidden="false" customHeight="true" outlineLevel="0" collapsed="false"/>
    <row r="1155" customFormat="false" ht="12.7" hidden="false" customHeight="true" outlineLevel="0" collapsed="false"/>
    <row r="1156" customFormat="false" ht="12.7" hidden="false" customHeight="true" outlineLevel="0" collapsed="false"/>
    <row r="1157" customFormat="false" ht="12.7" hidden="false" customHeight="true" outlineLevel="0" collapsed="false"/>
    <row r="1158" customFormat="false" ht="12.7" hidden="false" customHeight="true" outlineLevel="0" collapsed="false"/>
    <row r="1159" customFormat="false" ht="12.7" hidden="false" customHeight="true" outlineLevel="0" collapsed="false"/>
    <row r="1160" customFormat="false" ht="12.7" hidden="false" customHeight="true" outlineLevel="0" collapsed="false"/>
    <row r="1161" customFormat="false" ht="12.7" hidden="false" customHeight="true" outlineLevel="0" collapsed="false"/>
    <row r="1162" customFormat="false" ht="12.7" hidden="false" customHeight="true" outlineLevel="0" collapsed="false"/>
    <row r="1163" customFormat="false" ht="12.7" hidden="false" customHeight="true" outlineLevel="0" collapsed="false"/>
    <row r="1164" customFormat="false" ht="12.7" hidden="false" customHeight="true" outlineLevel="0" collapsed="false"/>
    <row r="1165" customFormat="false" ht="12.7" hidden="false" customHeight="true" outlineLevel="0" collapsed="false"/>
    <row r="1166" customFormat="false" ht="12.7" hidden="false" customHeight="true" outlineLevel="0" collapsed="false"/>
    <row r="1167" customFormat="false" ht="12.7" hidden="false" customHeight="true" outlineLevel="0" collapsed="false"/>
    <row r="2159" customFormat="false" ht="12.7" hidden="false" customHeight="true" outlineLevel="0" collapsed="false"/>
    <row r="2160" customFormat="false" ht="12.7" hidden="false" customHeight="true" outlineLevel="0" collapsed="false"/>
    <row r="2161" customFormat="false" ht="12.7" hidden="false" customHeight="true" outlineLevel="0" collapsed="false"/>
    <row r="2162" customFormat="false" ht="12.7" hidden="false" customHeight="true" outlineLevel="0" collapsed="false"/>
    <row r="2163" customFormat="false" ht="12.7" hidden="false" customHeight="true" outlineLevel="0" collapsed="false"/>
    <row r="2164" customFormat="false" ht="12.7" hidden="false" customHeight="true" outlineLevel="0" collapsed="false"/>
    <row r="2165" customFormat="false" ht="12.7" hidden="false" customHeight="true" outlineLevel="0" collapsed="false"/>
    <row r="2166" customFormat="false" ht="12.7" hidden="false" customHeight="true" outlineLevel="0" collapsed="false"/>
    <row r="2167" customFormat="false" ht="12.7" hidden="false" customHeight="true" outlineLevel="0" collapsed="false"/>
    <row r="2168" customFormat="false" ht="12.7" hidden="false" customHeight="true" outlineLevel="0" collapsed="false"/>
    <row r="2169" customFormat="false" ht="12.7" hidden="false" customHeight="true" outlineLevel="0" collapsed="false"/>
    <row r="2170" customFormat="false" ht="12.7" hidden="false" customHeight="true" outlineLevel="0" collapsed="false"/>
    <row r="2171" customFormat="false" ht="12.7" hidden="false" customHeight="true" outlineLevel="0" collapsed="false"/>
    <row r="2172" customFormat="false" ht="12.7" hidden="false" customHeight="true" outlineLevel="0" collapsed="false"/>
    <row r="2173" customFormat="false" ht="12.7" hidden="false" customHeight="true" outlineLevel="0" collapsed="false"/>
    <row r="2174" customFormat="false" ht="12.7" hidden="false" customHeight="true" outlineLevel="0" collapsed="false"/>
    <row r="2175" customFormat="false" ht="12.7" hidden="false" customHeight="true" outlineLevel="0" collapsed="false"/>
    <row r="2176" customFormat="false" ht="12.7" hidden="false" customHeight="true" outlineLevel="0" collapsed="false"/>
    <row r="2177" customFormat="false" ht="12.7" hidden="false" customHeight="true" outlineLevel="0" collapsed="false"/>
    <row r="2178" customFormat="false" ht="12.7" hidden="false" customHeight="true" outlineLevel="0" collapsed="false"/>
    <row r="2179" customFormat="false" ht="12.7" hidden="false" customHeight="true" outlineLevel="0" collapsed="false"/>
    <row r="2180" customFormat="false" ht="12.7" hidden="false" customHeight="true" outlineLevel="0" collapsed="false"/>
    <row r="2181" customFormat="false" ht="12.7" hidden="false" customHeight="true" outlineLevel="0" collapsed="false"/>
    <row r="2182" customFormat="false" ht="12.7" hidden="false" customHeight="true" outlineLevel="0" collapsed="false"/>
    <row r="2183" customFormat="false" ht="12.7" hidden="false" customHeight="true" outlineLevel="0" collapsed="false"/>
    <row r="2184" customFormat="false" ht="12.7" hidden="false" customHeight="true" outlineLevel="0" collapsed="false"/>
    <row r="2185" customFormat="false" ht="12.7" hidden="false" customHeight="true" outlineLevel="0" collapsed="false"/>
    <row r="2186" customFormat="false" ht="12.7" hidden="false" customHeight="true" outlineLevel="0" collapsed="false"/>
    <row r="2187" customFormat="false" ht="12.7" hidden="false" customHeight="true" outlineLevel="0" collapsed="false"/>
    <row r="2188" customFormat="false" ht="12.7" hidden="false" customHeight="true" outlineLevel="0" collapsed="false"/>
    <row r="2189" customFormat="false" ht="12.7" hidden="false" customHeight="true" outlineLevel="0" collapsed="false"/>
    <row r="2190" customFormat="false" ht="12.7" hidden="false" customHeight="true" outlineLevel="0" collapsed="false"/>
    <row r="2191" customFormat="false" ht="12.7" hidden="false" customHeight="true" outlineLevel="0" collapsed="false"/>
    <row r="2192" customFormat="false" ht="12.7" hidden="false" customHeight="true" outlineLevel="0" collapsed="false"/>
    <row r="2193" customFormat="false" ht="12.7" hidden="false" customHeight="true" outlineLevel="0" collapsed="false"/>
    <row r="2194" customFormat="false" ht="12.7" hidden="false" customHeight="true" outlineLevel="0" collapsed="false"/>
    <row r="2195" customFormat="false" ht="12.7" hidden="false" customHeight="true" outlineLevel="0" collapsed="false"/>
    <row r="2196" customFormat="false" ht="12.7" hidden="false" customHeight="true" outlineLevel="0" collapsed="false"/>
    <row r="2197" customFormat="false" ht="12.7" hidden="false" customHeight="true" outlineLevel="0" collapsed="false"/>
    <row r="2198" customFormat="false" ht="12.7" hidden="false" customHeight="true" outlineLevel="0" collapsed="false"/>
    <row r="2199" customFormat="false" ht="12.7" hidden="false" customHeight="true" outlineLevel="0" collapsed="false"/>
    <row r="2200" customFormat="false" ht="12.7" hidden="false" customHeight="true" outlineLevel="0" collapsed="false"/>
    <row r="2201" customFormat="false" ht="12.7" hidden="false" customHeight="true" outlineLevel="0" collapsed="false"/>
    <row r="2202" customFormat="false" ht="12.7" hidden="false" customHeight="true" outlineLevel="0" collapsed="false"/>
    <row r="2203" customFormat="false" ht="12.7" hidden="false" customHeight="true" outlineLevel="0" collapsed="false"/>
    <row r="2204" customFormat="false" ht="12.7" hidden="false" customHeight="true" outlineLevel="0" collapsed="false"/>
    <row r="2205" customFormat="false" ht="12.7" hidden="false" customHeight="true" outlineLevel="0" collapsed="false"/>
    <row r="2206" customFormat="false" ht="12.7" hidden="false" customHeight="true" outlineLevel="0" collapsed="false"/>
    <row r="2207" customFormat="false" ht="12.7" hidden="false" customHeight="true" outlineLevel="0" collapsed="false"/>
    <row r="2208" customFormat="false" ht="12.7" hidden="false" customHeight="true" outlineLevel="0" collapsed="false"/>
    <row r="2209" customFormat="false" ht="12.7" hidden="false" customHeight="true" outlineLevel="0" collapsed="false"/>
    <row r="2210" customFormat="false" ht="12.7" hidden="false" customHeight="true" outlineLevel="0" collapsed="false"/>
    <row r="2211" customFormat="false" ht="12.7" hidden="false" customHeight="true" outlineLevel="0" collapsed="false"/>
    <row r="2212" customFormat="false" ht="12.7" hidden="false" customHeight="true" outlineLevel="0" collapsed="false"/>
    <row r="2213" customFormat="false" ht="12.7" hidden="false" customHeight="true" outlineLevel="0" collapsed="false"/>
    <row r="2214" customFormat="false" ht="12.7" hidden="false" customHeight="true" outlineLevel="0" collapsed="false"/>
    <row r="2215" customFormat="false" ht="12.7" hidden="false" customHeight="true" outlineLevel="0" collapsed="false"/>
    <row r="2216" customFormat="false" ht="12.7" hidden="false" customHeight="true" outlineLevel="0" collapsed="false"/>
    <row r="2217" customFormat="false" ht="12.7" hidden="false" customHeight="true" outlineLevel="0" collapsed="false"/>
    <row r="2218" customFormat="false" ht="12.7" hidden="false" customHeight="true" outlineLevel="0" collapsed="false"/>
    <row r="2219" customFormat="false" ht="12.7" hidden="false" customHeight="true" outlineLevel="0" collapsed="false"/>
    <row r="2220" customFormat="false" ht="12.7" hidden="false" customHeight="true" outlineLevel="0" collapsed="false"/>
    <row r="2221" customFormat="false" ht="12.7" hidden="false" customHeight="true" outlineLevel="0" collapsed="false"/>
    <row r="2222" customFormat="false" ht="12.7" hidden="false" customHeight="true" outlineLevel="0" collapsed="false"/>
    <row r="2223" customFormat="false" ht="12.7" hidden="false" customHeight="true" outlineLevel="0" collapsed="false"/>
    <row r="2224" customFormat="false" ht="12.7" hidden="false" customHeight="true" outlineLevel="0" collapsed="false"/>
    <row r="2225" customFormat="false" ht="12.7" hidden="false" customHeight="true" outlineLevel="0" collapsed="false"/>
    <row r="2226" customFormat="false" ht="12.7" hidden="false" customHeight="true" outlineLevel="0" collapsed="false"/>
    <row r="2227" customFormat="false" ht="12.7" hidden="false" customHeight="true" outlineLevel="0" collapsed="false"/>
    <row r="2228" customFormat="false" ht="12.7" hidden="false" customHeight="true" outlineLevel="0" collapsed="false"/>
    <row r="2229" customFormat="false" ht="12.7" hidden="false" customHeight="true" outlineLevel="0" collapsed="false"/>
    <row r="2230" customFormat="false" ht="12.7" hidden="false" customHeight="true" outlineLevel="0" collapsed="false"/>
    <row r="2231" customFormat="false" ht="12.7" hidden="false" customHeight="true" outlineLevel="0" collapsed="false"/>
    <row r="2232" customFormat="false" ht="12.7" hidden="false" customHeight="true" outlineLevel="0" collapsed="false"/>
    <row r="2233" customFormat="false" ht="12.7" hidden="false" customHeight="true" outlineLevel="0" collapsed="false"/>
    <row r="2234" customFormat="false" ht="12.7" hidden="false" customHeight="true" outlineLevel="0" collapsed="false"/>
    <row r="2235" customFormat="false" ht="12.7" hidden="false" customHeight="true" outlineLevel="0" collapsed="false"/>
    <row r="2236" customFormat="false" ht="12.7" hidden="false" customHeight="true" outlineLevel="0" collapsed="false"/>
    <row r="2237" customFormat="false" ht="12.7" hidden="false" customHeight="true" outlineLevel="0" collapsed="false"/>
    <row r="2238" customFormat="false" ht="12.7" hidden="false" customHeight="true" outlineLevel="0" collapsed="false"/>
    <row r="2239" customFormat="false" ht="12.7" hidden="false" customHeight="true" outlineLevel="0" collapsed="false"/>
    <row r="2240" customFormat="false" ht="12.7" hidden="false" customHeight="true" outlineLevel="0" collapsed="false"/>
    <row r="2241" customFormat="false" ht="12.7" hidden="false" customHeight="true" outlineLevel="0" collapsed="false"/>
    <row r="2242" customFormat="false" ht="12.7" hidden="false" customHeight="true" outlineLevel="0" collapsed="false"/>
    <row r="2243" customFormat="false" ht="12.7" hidden="false" customHeight="true" outlineLevel="0" collapsed="false"/>
    <row r="2244" customFormat="false" ht="12.7" hidden="false" customHeight="true" outlineLevel="0" collapsed="false"/>
    <row r="2245" customFormat="false" ht="12.7" hidden="false" customHeight="true" outlineLevel="0" collapsed="false"/>
    <row r="2246" customFormat="false" ht="12.7" hidden="false" customHeight="true" outlineLevel="0" collapsed="false"/>
    <row r="2247" customFormat="false" ht="12.7" hidden="false" customHeight="true" outlineLevel="0" collapsed="false"/>
    <row r="2248" customFormat="false" ht="12.7" hidden="false" customHeight="true" outlineLevel="0" collapsed="false"/>
    <row r="2249" customFormat="false" ht="12.7" hidden="false" customHeight="true" outlineLevel="0" collapsed="false"/>
    <row r="2250" customFormat="false" ht="12.7" hidden="false" customHeight="true" outlineLevel="0" collapsed="false"/>
    <row r="2251" customFormat="false" ht="12.7" hidden="false" customHeight="true" outlineLevel="0" collapsed="false"/>
    <row r="2252" customFormat="false" ht="12.7" hidden="false" customHeight="true" outlineLevel="0" collapsed="false"/>
    <row r="2253" customFormat="false" ht="12.7" hidden="false" customHeight="true" outlineLevel="0" collapsed="false"/>
    <row r="2254" customFormat="false" ht="12.7" hidden="false" customHeight="true" outlineLevel="0" collapsed="false"/>
    <row r="2255" customFormat="false" ht="12.7" hidden="false" customHeight="true" outlineLevel="0" collapsed="false"/>
    <row r="2256" customFormat="false" ht="12.7" hidden="false" customHeight="true" outlineLevel="0" collapsed="false"/>
    <row r="2257" customFormat="false" ht="12.7" hidden="false" customHeight="true" outlineLevel="0" collapsed="false"/>
    <row r="2258" customFormat="false" ht="12.7" hidden="false" customHeight="true" outlineLevel="0" collapsed="false"/>
    <row r="2259" customFormat="false" ht="12.7" hidden="false" customHeight="true" outlineLevel="0" collapsed="false"/>
    <row r="2260" customFormat="false" ht="12.7" hidden="false" customHeight="true" outlineLevel="0" collapsed="false"/>
    <row r="2261" customFormat="false" ht="12.7" hidden="false" customHeight="true" outlineLevel="0" collapsed="false"/>
    <row r="2262" customFormat="false" ht="12.7" hidden="false" customHeight="true" outlineLevel="0" collapsed="false"/>
    <row r="2263" customFormat="false" ht="12.7" hidden="false" customHeight="true" outlineLevel="0" collapsed="false"/>
    <row r="2264" customFormat="false" ht="12.7" hidden="false" customHeight="true" outlineLevel="0" collapsed="false"/>
    <row r="2265" customFormat="false" ht="12.7" hidden="false" customHeight="true" outlineLevel="0" collapsed="false"/>
    <row r="2266" customFormat="false" ht="12.7" hidden="false" customHeight="true" outlineLevel="0" collapsed="false"/>
    <row r="2267" customFormat="false" ht="12.7" hidden="false" customHeight="true" outlineLevel="0" collapsed="false"/>
    <row r="2268" customFormat="false" ht="12.7" hidden="false" customHeight="true" outlineLevel="0" collapsed="false"/>
    <row r="2269" customFormat="false" ht="12.7" hidden="false" customHeight="true" outlineLevel="0" collapsed="false"/>
    <row r="2270" customFormat="false" ht="12.7" hidden="false" customHeight="true" outlineLevel="0" collapsed="false"/>
    <row r="2271" customFormat="false" ht="12.7" hidden="false" customHeight="true" outlineLevel="0" collapsed="false"/>
    <row r="2272" customFormat="false" ht="12.7" hidden="false" customHeight="true" outlineLevel="0" collapsed="false"/>
    <row r="2273" customFormat="false" ht="12.7" hidden="false" customHeight="true" outlineLevel="0" collapsed="false"/>
    <row r="2274" customFormat="false" ht="12.7" hidden="false" customHeight="true" outlineLevel="0" collapsed="false"/>
    <row r="2275" customFormat="false" ht="12.7" hidden="false" customHeight="true" outlineLevel="0" collapsed="false"/>
    <row r="2276" customFormat="false" ht="12.7" hidden="false" customHeight="true" outlineLevel="0" collapsed="false"/>
    <row r="2277" customFormat="false" ht="12.7" hidden="false" customHeight="true" outlineLevel="0" collapsed="false"/>
    <row r="2278" customFormat="false" ht="12.7" hidden="false" customHeight="true" outlineLevel="0" collapsed="false"/>
    <row r="2279" customFormat="false" ht="12.7" hidden="false" customHeight="true" outlineLevel="0" collapsed="false"/>
    <row r="2280" customFormat="false" ht="12.7" hidden="false" customHeight="true" outlineLevel="0" collapsed="false"/>
    <row r="2281" customFormat="false" ht="12.7" hidden="false" customHeight="true" outlineLevel="0" collapsed="false"/>
    <row r="2282" customFormat="false" ht="12.7" hidden="false" customHeight="true" outlineLevel="0" collapsed="false"/>
    <row r="2283" customFormat="false" ht="12.7" hidden="false" customHeight="true" outlineLevel="0" collapsed="false"/>
    <row r="2284" customFormat="false" ht="12.7" hidden="false" customHeight="true" outlineLevel="0" collapsed="false"/>
    <row r="2285" customFormat="false" ht="12.7" hidden="false" customHeight="true" outlineLevel="0" collapsed="false"/>
    <row r="2286" customFormat="false" ht="12.7" hidden="false" customHeight="true" outlineLevel="0" collapsed="false"/>
    <row r="2287" customFormat="false" ht="12.7" hidden="false" customHeight="true" outlineLevel="0" collapsed="false"/>
    <row r="2288" customFormat="false" ht="12.7" hidden="false" customHeight="true" outlineLevel="0" collapsed="false"/>
    <row r="2289" customFormat="false" ht="12.7" hidden="false" customHeight="true" outlineLevel="0" collapsed="false"/>
    <row r="2290" customFormat="false" ht="12.7" hidden="false" customHeight="true" outlineLevel="0" collapsed="false"/>
    <row r="2291" customFormat="false" ht="12.7" hidden="false" customHeight="true" outlineLevel="0" collapsed="false"/>
    <row r="2292" customFormat="false" ht="12.7" hidden="false" customHeight="true" outlineLevel="0" collapsed="false"/>
    <row r="2293" customFormat="false" ht="12.7" hidden="false" customHeight="true" outlineLevel="0" collapsed="false"/>
    <row r="2294" customFormat="false" ht="12.7" hidden="false" customHeight="true" outlineLevel="0" collapsed="false"/>
    <row r="2295" customFormat="false" ht="12.7" hidden="false" customHeight="true" outlineLevel="0" collapsed="false"/>
    <row r="2296" customFormat="false" ht="12.7" hidden="false" customHeight="true" outlineLevel="0" collapsed="false"/>
    <row r="2297" customFormat="false" ht="12.7" hidden="false" customHeight="true" outlineLevel="0" collapsed="false"/>
    <row r="2298" customFormat="false" ht="12.7" hidden="false" customHeight="true" outlineLevel="0" collapsed="false"/>
    <row r="2299" customFormat="false" ht="12.7" hidden="false" customHeight="true" outlineLevel="0" collapsed="false"/>
    <row r="2300" customFormat="false" ht="12.7" hidden="false" customHeight="true" outlineLevel="0" collapsed="false"/>
    <row r="2301" customFormat="false" ht="12.7" hidden="false" customHeight="true" outlineLevel="0" collapsed="false"/>
    <row r="2302" customFormat="false" ht="12.7" hidden="false" customHeight="true" outlineLevel="0" collapsed="false"/>
    <row r="2303" customFormat="false" ht="12.7" hidden="false" customHeight="true" outlineLevel="0" collapsed="false"/>
    <row r="2304" customFormat="false" ht="12.7" hidden="false" customHeight="true" outlineLevel="0" collapsed="false"/>
    <row r="2305" customFormat="false" ht="12.7" hidden="false" customHeight="true" outlineLevel="0" collapsed="false"/>
    <row r="2306" customFormat="false" ht="12.7" hidden="false" customHeight="true" outlineLevel="0" collapsed="false"/>
    <row r="2307" customFormat="false" ht="12.7" hidden="false" customHeight="true" outlineLevel="0" collapsed="false"/>
    <row r="2308" customFormat="false" ht="12.7" hidden="false" customHeight="true" outlineLevel="0" collapsed="false"/>
    <row r="2309" customFormat="false" ht="12.7" hidden="false" customHeight="true" outlineLevel="0" collapsed="false"/>
    <row r="2310" customFormat="false" ht="12.7" hidden="false" customHeight="true" outlineLevel="0" collapsed="false"/>
    <row r="2311" customFormat="false" ht="12.7" hidden="false" customHeight="true" outlineLevel="0" collapsed="false"/>
    <row r="2312" customFormat="false" ht="12.7" hidden="false" customHeight="true" outlineLevel="0" collapsed="false"/>
    <row r="2313" customFormat="false" ht="12.7" hidden="false" customHeight="true" outlineLevel="0" collapsed="false"/>
    <row r="2314" customFormat="false" ht="12.7" hidden="false" customHeight="true" outlineLevel="0" collapsed="false"/>
    <row r="2315" customFormat="false" ht="12.7" hidden="false" customHeight="true" outlineLevel="0" collapsed="false"/>
    <row r="2316" customFormat="false" ht="12.7" hidden="false" customHeight="true" outlineLevel="0" collapsed="false"/>
    <row r="2317" customFormat="false" ht="12.7" hidden="false" customHeight="true" outlineLevel="0" collapsed="false"/>
    <row r="2318" customFormat="false" ht="12.7" hidden="false" customHeight="true" outlineLevel="0" collapsed="false"/>
    <row r="2319" customFormat="false" ht="12.7" hidden="false" customHeight="true" outlineLevel="0" collapsed="false"/>
    <row r="2320" customFormat="false" ht="12.7" hidden="false" customHeight="true" outlineLevel="0" collapsed="false"/>
    <row r="2321" customFormat="false" ht="12.7" hidden="false" customHeight="true" outlineLevel="0" collapsed="false"/>
    <row r="2322" customFormat="false" ht="12.7" hidden="false" customHeight="true" outlineLevel="0" collapsed="false"/>
    <row r="2323" customFormat="false" ht="12.7" hidden="false" customHeight="true" outlineLevel="0" collapsed="false"/>
    <row r="2324" customFormat="false" ht="12.7" hidden="false" customHeight="true" outlineLevel="0" collapsed="false"/>
    <row r="2325" customFormat="false" ht="12.7" hidden="false" customHeight="true" outlineLevel="0" collapsed="false"/>
    <row r="2326" customFormat="false" ht="12.7" hidden="false" customHeight="true" outlineLevel="0" collapsed="false"/>
    <row r="2327" customFormat="false" ht="12.7" hidden="false" customHeight="true" outlineLevel="0" collapsed="false"/>
    <row r="2328" customFormat="false" ht="12.7" hidden="false" customHeight="true" outlineLevel="0" collapsed="false"/>
    <row r="2329" customFormat="false" ht="12.7" hidden="false" customHeight="true" outlineLevel="0" collapsed="false"/>
    <row r="2330" customFormat="false" ht="12.7" hidden="false" customHeight="true" outlineLevel="0" collapsed="false"/>
    <row r="2331" customFormat="false" ht="12.7" hidden="false" customHeight="true" outlineLevel="0" collapsed="false"/>
    <row r="2332" customFormat="false" ht="12.7" hidden="false" customHeight="true" outlineLevel="0" collapsed="false"/>
    <row r="2333" customFormat="false" ht="12.7" hidden="false" customHeight="true" outlineLevel="0" collapsed="false"/>
    <row r="2334" customFormat="false" ht="12.7" hidden="false" customHeight="true" outlineLevel="0" collapsed="false"/>
    <row r="2335" customFormat="false" ht="12.7" hidden="false" customHeight="true" outlineLevel="0" collapsed="false"/>
    <row r="2336" customFormat="false" ht="12.7" hidden="false" customHeight="true" outlineLevel="0" collapsed="false"/>
    <row r="2337" customFormat="false" ht="12.7" hidden="false" customHeight="true" outlineLevel="0" collapsed="false"/>
    <row r="2338" customFormat="false" ht="12.7" hidden="false" customHeight="true" outlineLevel="0" collapsed="false"/>
    <row r="2339" customFormat="false" ht="12.7" hidden="false" customHeight="true" outlineLevel="0" collapsed="false"/>
    <row r="2340" customFormat="false" ht="12.7" hidden="false" customHeight="true" outlineLevel="0" collapsed="false"/>
    <row r="2341" customFormat="false" ht="12.7" hidden="false" customHeight="true" outlineLevel="0" collapsed="false"/>
    <row r="2342" customFormat="false" ht="12.7" hidden="false" customHeight="true" outlineLevel="0" collapsed="false"/>
    <row r="2343" customFormat="false" ht="12.7" hidden="false" customHeight="true" outlineLevel="0" collapsed="false"/>
    <row r="2344" customFormat="false" ht="12.7" hidden="false" customHeight="true" outlineLevel="0" collapsed="false"/>
    <row r="2345" customFormat="false" ht="12.7" hidden="false" customHeight="true" outlineLevel="0" collapsed="false"/>
    <row r="2346" customFormat="false" ht="12.7" hidden="false" customHeight="true" outlineLevel="0" collapsed="false"/>
    <row r="2347" customFormat="false" ht="12.7" hidden="false" customHeight="true" outlineLevel="0" collapsed="false"/>
    <row r="2348" customFormat="false" ht="12.7" hidden="false" customHeight="true" outlineLevel="0" collapsed="false"/>
    <row r="2349" customFormat="false" ht="12.7" hidden="false" customHeight="true" outlineLevel="0" collapsed="false"/>
    <row r="2350" customFormat="false" ht="12.7" hidden="false" customHeight="true" outlineLevel="0" collapsed="false"/>
    <row r="2351" customFormat="false" ht="12.7" hidden="false" customHeight="true" outlineLevel="0" collapsed="false"/>
    <row r="2352" customFormat="false" ht="12.7" hidden="false" customHeight="true" outlineLevel="0" collapsed="false"/>
    <row r="2353" customFormat="false" ht="12.7" hidden="false" customHeight="true" outlineLevel="0" collapsed="false"/>
    <row r="2354" customFormat="false" ht="12.7" hidden="false" customHeight="true" outlineLevel="0" collapsed="false"/>
    <row r="2355" customFormat="false" ht="12.7" hidden="false" customHeight="true" outlineLevel="0" collapsed="false"/>
    <row r="2356" customFormat="false" ht="12.7" hidden="false" customHeight="true" outlineLevel="0" collapsed="false"/>
    <row r="2357" customFormat="false" ht="12.7" hidden="false" customHeight="true" outlineLevel="0" collapsed="false"/>
    <row r="2358" customFormat="false" ht="12.7" hidden="false" customHeight="true" outlineLevel="0" collapsed="false"/>
    <row r="2359" customFormat="false" ht="12.7" hidden="false" customHeight="true" outlineLevel="0" collapsed="false"/>
    <row r="2360" customFormat="false" ht="12.7" hidden="false" customHeight="true" outlineLevel="0" collapsed="false"/>
    <row r="2361" customFormat="false" ht="12.7" hidden="false" customHeight="true" outlineLevel="0" collapsed="false"/>
    <row r="2362" customFormat="false" ht="12.7" hidden="false" customHeight="true" outlineLevel="0" collapsed="false"/>
    <row r="2363" customFormat="false" ht="12.7" hidden="false" customHeight="true" outlineLevel="0" collapsed="false"/>
    <row r="2364" customFormat="false" ht="12.7" hidden="false" customHeight="true" outlineLevel="0" collapsed="false"/>
    <row r="2365" customFormat="false" ht="12.7" hidden="false" customHeight="true" outlineLevel="0" collapsed="false"/>
    <row r="2366" customFormat="false" ht="12.7" hidden="false" customHeight="true" outlineLevel="0" collapsed="false"/>
    <row r="2367" customFormat="false" ht="12.7" hidden="false" customHeight="true" outlineLevel="0" collapsed="false"/>
    <row r="2368" customFormat="false" ht="12.7" hidden="false" customHeight="true" outlineLevel="0" collapsed="false"/>
    <row r="2369" customFormat="false" ht="12.7" hidden="false" customHeight="true" outlineLevel="0" collapsed="false"/>
    <row r="2370" customFormat="false" ht="12.7" hidden="false" customHeight="true" outlineLevel="0" collapsed="false"/>
    <row r="2371" customFormat="false" ht="12.7" hidden="false" customHeight="true" outlineLevel="0" collapsed="false"/>
    <row r="2372" customFormat="false" ht="12.7" hidden="false" customHeight="true" outlineLevel="0" collapsed="false"/>
    <row r="2373" customFormat="false" ht="12.7" hidden="false" customHeight="true" outlineLevel="0" collapsed="false"/>
    <row r="2374" customFormat="false" ht="12.7" hidden="false" customHeight="true" outlineLevel="0" collapsed="false"/>
    <row r="2375" customFormat="false" ht="12.7" hidden="false" customHeight="true" outlineLevel="0" collapsed="false"/>
    <row r="2376" customFormat="false" ht="12.7" hidden="false" customHeight="true" outlineLevel="0" collapsed="false"/>
    <row r="2377" customFormat="false" ht="12.7" hidden="false" customHeight="true" outlineLevel="0" collapsed="false"/>
    <row r="2378" customFormat="false" ht="12.7" hidden="false" customHeight="true" outlineLevel="0" collapsed="false"/>
    <row r="2379" customFormat="false" ht="12.7" hidden="false" customHeight="true" outlineLevel="0" collapsed="false"/>
    <row r="2380" customFormat="false" ht="12.7" hidden="false" customHeight="true" outlineLevel="0" collapsed="false"/>
    <row r="2381" customFormat="false" ht="12.7" hidden="false" customHeight="true" outlineLevel="0" collapsed="false"/>
    <row r="2382" customFormat="false" ht="12.7" hidden="false" customHeight="true" outlineLevel="0" collapsed="false"/>
    <row r="2383" customFormat="false" ht="12.7" hidden="false" customHeight="true" outlineLevel="0" collapsed="false"/>
    <row r="2384" customFormat="false" ht="12.7" hidden="false" customHeight="true" outlineLevel="0" collapsed="false"/>
    <row r="2385" customFormat="false" ht="12.7" hidden="false" customHeight="true" outlineLevel="0" collapsed="false"/>
    <row r="2386" customFormat="false" ht="12.7" hidden="false" customHeight="true" outlineLevel="0" collapsed="false"/>
    <row r="65522" customFormat="false" ht="12.7" hidden="false" customHeight="true" outlineLevel="0" collapsed="false"/>
  </sheetData>
  <mergeCells count="9">
    <mergeCell ref="A2:B2"/>
    <mergeCell ref="A4:A6"/>
    <mergeCell ref="B4:B6"/>
    <mergeCell ref="C4:AA4"/>
    <mergeCell ref="AB4:AC5"/>
    <mergeCell ref="C5:N5"/>
    <mergeCell ref="O5:Z5"/>
    <mergeCell ref="AA5:AA6"/>
    <mergeCell ref="A61:B61"/>
  </mergeCells>
  <printOptions headings="false" gridLines="false" gridLinesSet="true" horizontalCentered="false" verticalCentered="false"/>
  <pageMargins left="0.279861111111111" right="0.229861111111111" top="0.170138888888889" bottom="0.35" header="0.511805555555555" footer="0.511805555555555"/>
  <pageSetup paperSize="9" scale="5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2016-05-04T10:52:32Z</dcterms:created>
  <dc:creator>User</dc:creator>
  <dc:description/>
  <dc:language>ru-RU</dc:language>
  <cp:lastModifiedBy/>
  <cp:lastPrinted>2019-12-03T17:02:06Z</cp:lastPrinted>
  <dcterms:modified xsi:type="dcterms:W3CDTF">2020-11-08T16:44:11Z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