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uersG\OneDrive - Government of Ontario\Documents\R Projects\Analysis\Monthly Trackers\data\"/>
    </mc:Choice>
  </mc:AlternateContent>
  <xr:revisionPtr revIDLastSave="0" documentId="13_ncr:1_{4672B2AB-5236-41FD-A498-004B2D2AF2C2}" xr6:coauthVersionLast="47" xr6:coauthVersionMax="47" xr10:uidLastSave="{00000000-0000-0000-0000-000000000000}"/>
  <bookViews>
    <workbookView xWindow="-28920" yWindow="-10560" windowWidth="29040" windowHeight="15840" activeTab="4" xr2:uid="{B3FF762C-B1B2-4B21-AC3F-016E4BB2252A}"/>
  </bookViews>
  <sheets>
    <sheet name="Cell Info" sheetId="1" r:id="rId1"/>
    <sheet name="Sheet Info" sheetId="2" r:id="rId2"/>
    <sheet name="Workbook Info" sheetId="3" r:id="rId3"/>
    <sheet name="Conditional Formatting" sheetId="5" r:id="rId4"/>
    <sheet name="Messages" sheetId="6" r:id="rId5"/>
    <sheet name="lis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" i="6"/>
  <c r="E21" i="6"/>
  <c r="E22" i="6"/>
  <c r="E23" i="6"/>
  <c r="E24" i="6"/>
  <c r="E25" i="6"/>
  <c r="E26" i="6"/>
  <c r="E2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McRuer, Geordie (EDU)</author>
  </authors>
  <commentList>
    <comment ref="A2" authorId="0" shapeId="0" xr:uid="{56C0713E-C67E-4152-886B-E93E35F26949}">
      <text>
        <r>
          <rPr>
            <b/>
            <sz val="9"/>
            <color indexed="81"/>
            <rFont val="Tahoma"/>
            <family val="2"/>
          </rPr>
          <t>McRuer, Geordie (EDU):</t>
        </r>
        <r>
          <rPr>
            <sz val="9"/>
            <color indexed="81"/>
            <rFont val="Tahoma"/>
            <family val="2"/>
          </rPr>
          <t xml:space="preserve">
First Row provides default data</t>
        </r>
      </text>
    </comment>
  </commentList>
</comments>
</file>

<file path=xl/sharedStrings.xml><?xml version="1.0" encoding="utf-8"?>
<sst xmlns="http://schemas.openxmlformats.org/spreadsheetml/2006/main" count="442" uniqueCount="220">
  <si>
    <t>sheet.number</t>
  </si>
  <si>
    <t>column.number</t>
  </si>
  <si>
    <t>data.length</t>
  </si>
  <si>
    <t>data.start.row</t>
  </si>
  <si>
    <t>column.type</t>
  </si>
  <si>
    <t>data</t>
  </si>
  <si>
    <t>column.name</t>
  </si>
  <si>
    <t>validation.type</t>
  </si>
  <si>
    <t>validation.operator</t>
  </si>
  <si>
    <t>formula.literal</t>
  </si>
  <si>
    <t>formula.text</t>
  </si>
  <si>
    <t>locked</t>
  </si>
  <si>
    <t>#FFF2CC</t>
  </si>
  <si>
    <t>password</t>
  </si>
  <si>
    <t>hide</t>
  </si>
  <si>
    <t>protect</t>
  </si>
  <si>
    <t>lock.selecting.locked.cells</t>
  </si>
  <si>
    <t>lock.selecting.unlocked.cells</t>
  </si>
  <si>
    <t>lock.formatting.cells</t>
  </si>
  <si>
    <t>lock.formatting.columns</t>
  </si>
  <si>
    <t>lock.formatting.rows</t>
  </si>
  <si>
    <t>lock.inserting.columns</t>
  </si>
  <si>
    <t>lock.inserting.rows</t>
  </si>
  <si>
    <t>lock.inserting.hyperlinks</t>
  </si>
  <si>
    <t>lock.deleting.columns</t>
  </si>
  <si>
    <t>lock.deleting.rows</t>
  </si>
  <si>
    <t>lock.sorting</t>
  </si>
  <si>
    <t>lock.auto.filter</t>
  </si>
  <si>
    <t>lock.pivot.tables</t>
  </si>
  <si>
    <t>lock.objects</t>
  </si>
  <si>
    <t>lock.scenarios</t>
  </si>
  <si>
    <t>active.sheet</t>
  </si>
  <si>
    <t>lock.structure</t>
  </si>
  <si>
    <t>lock.windows</t>
  </si>
  <si>
    <t>type</t>
  </si>
  <si>
    <t>comments</t>
  </si>
  <si>
    <t>date</t>
  </si>
  <si>
    <t>greaterThanOrEqual</t>
  </si>
  <si>
    <t>2000-01-01</t>
  </si>
  <si>
    <t>default</t>
  </si>
  <si>
    <t>list</t>
  </si>
  <si>
    <t>whole</t>
  </si>
  <si>
    <t>decimal</t>
  </si>
  <si>
    <t>time</t>
  </si>
  <si>
    <t>textLength</t>
  </si>
  <si>
    <t>between</t>
  </si>
  <si>
    <t>notBetween</t>
  </si>
  <si>
    <t>equal</t>
  </si>
  <si>
    <t>notEqual</t>
  </si>
  <si>
    <t>greaterThan</t>
  </si>
  <si>
    <t>lessThan</t>
  </si>
  <si>
    <t>lessThanOrEqual</t>
  </si>
  <si>
    <t>validation.value.1</t>
  </si>
  <si>
    <t>validation.value.2</t>
  </si>
  <si>
    <t>border</t>
  </si>
  <si>
    <t>bgFill</t>
  </si>
  <si>
    <t>fgFill</t>
  </si>
  <si>
    <t>halign</t>
  </si>
  <si>
    <t>fontName</t>
  </si>
  <si>
    <t>fontSize</t>
  </si>
  <si>
    <t>fontColour</t>
  </si>
  <si>
    <t>numFmt</t>
  </si>
  <si>
    <t>borderColour</t>
  </si>
  <si>
    <t>borderStyle</t>
  </si>
  <si>
    <t>valign</t>
  </si>
  <si>
    <t>textDecoration</t>
  </si>
  <si>
    <t>wrapText</t>
  </si>
  <si>
    <t>textRotation</t>
  </si>
  <si>
    <t>indent</t>
  </si>
  <si>
    <t>GENERAL</t>
  </si>
  <si>
    <t>NUMBER</t>
  </si>
  <si>
    <t>CURRENCY</t>
  </si>
  <si>
    <t>ACCOUNTING</t>
  </si>
  <si>
    <t>DATE</t>
  </si>
  <si>
    <t>LONGDATE</t>
  </si>
  <si>
    <t>TIME</t>
  </si>
  <si>
    <t>PERCENTAGE</t>
  </si>
  <si>
    <t>FRACTION</t>
  </si>
  <si>
    <t>SCIENTIFIC</t>
  </si>
  <si>
    <t>TEXT</t>
  </si>
  <si>
    <t>COMMA</t>
  </si>
  <si>
    <t>top</t>
  </si>
  <si>
    <t>bottom</t>
  </si>
  <si>
    <t>left</t>
  </si>
  <si>
    <t>right</t>
  </si>
  <si>
    <t>TopBottom</t>
  </si>
  <si>
    <t>LeftRight</t>
  </si>
  <si>
    <t>TopLeftRight</t>
  </si>
  <si>
    <t>TopBottomLeftRight</t>
  </si>
  <si>
    <t>none</t>
  </si>
  <si>
    <t>thin</t>
  </si>
  <si>
    <t>medium</t>
  </si>
  <si>
    <t>dashed</t>
  </si>
  <si>
    <t>dotted</t>
  </si>
  <si>
    <t>thick</t>
  </si>
  <si>
    <t>double</t>
  </si>
  <si>
    <t>hair</t>
  </si>
  <si>
    <t>mediumDashed</t>
  </si>
  <si>
    <t>dashDot</t>
  </si>
  <si>
    <t>mediumDashDot</t>
  </si>
  <si>
    <t>dashDotDot</t>
  </si>
  <si>
    <t>mediumDashDotDot</t>
  </si>
  <si>
    <t>slantDashDot</t>
  </si>
  <si>
    <t>center</t>
  </si>
  <si>
    <t>justify</t>
  </si>
  <si>
    <t>bold</t>
  </si>
  <si>
    <t>strikeout</t>
  </si>
  <si>
    <t>italic</t>
  </si>
  <si>
    <t>underline</t>
  </si>
  <si>
    <t>underline2</t>
  </si>
  <si>
    <t>accounting</t>
  </si>
  <si>
    <t>accounting2</t>
  </si>
  <si>
    <t>hidden</t>
  </si>
  <si>
    <t>0.0</t>
  </si>
  <si>
    <t>0.00</t>
  </si>
  <si>
    <t>0.000</t>
  </si>
  <si>
    <t>0%</t>
  </si>
  <si>
    <t>firstActiveRow</t>
  </si>
  <si>
    <t>firstActiveCol</t>
  </si>
  <si>
    <t>today</t>
  </si>
  <si>
    <t>'List'!$B$2:$B$4</t>
  </si>
  <si>
    <t>'List'!$D$2:$D$4</t>
  </si>
  <si>
    <t>'List'!$C$2:$C$6</t>
  </si>
  <si>
    <t>'List'!$E$2:$E$6</t>
  </si>
  <si>
    <t>TODAY()</t>
  </si>
  <si>
    <t>white</t>
  </si>
  <si>
    <t>left_elbow</t>
  </si>
  <si>
    <t>project_id</t>
  </si>
  <si>
    <t>board_number</t>
  </si>
  <si>
    <t>board_name</t>
  </si>
  <si>
    <t>project_type</t>
  </si>
  <si>
    <t>construction_status</t>
  </si>
  <si>
    <t>design_status</t>
  </si>
  <si>
    <t>design_comments</t>
  </si>
  <si>
    <t>site_plan_approved</t>
  </si>
  <si>
    <t>site_comments</t>
  </si>
  <si>
    <t>cost_comments</t>
  </si>
  <si>
    <t>project_name</t>
  </si>
  <si>
    <t>scope_change_needed</t>
  </si>
  <si>
    <t>square_footage_new</t>
  </si>
  <si>
    <t>square_footage_reno</t>
  </si>
  <si>
    <t>cc_floorplan_approved</t>
  </si>
  <si>
    <t>site_status</t>
  </si>
  <si>
    <t>cost_basis</t>
  </si>
  <si>
    <t>project_category</t>
  </si>
  <si>
    <t>date_ori</t>
  </si>
  <si>
    <t>funding_lp</t>
  </si>
  <si>
    <t>funding_cp</t>
  </si>
  <si>
    <t>funding_fdk</t>
  </si>
  <si>
    <t>funding_cc</t>
  </si>
  <si>
    <t>funding_eo</t>
  </si>
  <si>
    <t>funding_chr</t>
  </si>
  <si>
    <t>funding_other</t>
  </si>
  <si>
    <t>funding_total</t>
  </si>
  <si>
    <t>sum(funding_lp, funding_cp, funding_fdk, funding_cc, funding_eo, funding_chr, funding_other)</t>
  </si>
  <si>
    <t>sheet</t>
  </si>
  <si>
    <t>col_start</t>
  </si>
  <si>
    <t>col_end</t>
  </si>
  <si>
    <t>row_start</t>
  </si>
  <si>
    <t>row_end</t>
  </si>
  <si>
    <t>rule</t>
  </si>
  <si>
    <t>Style Definition</t>
  </si>
  <si>
    <t>target</t>
  </si>
  <si>
    <t>comparison</t>
  </si>
  <si>
    <t>operator</t>
  </si>
  <si>
    <t>expression</t>
  </si>
  <si>
    <t>name</t>
  </si>
  <si>
    <t>message</t>
  </si>
  <si>
    <t>execute</t>
  </si>
  <si>
    <t>Square footage cannot be left blank</t>
  </si>
  <si>
    <t>Design status cannot be left blank</t>
  </si>
  <si>
    <t>Child care floor plan cannot be left blank</t>
  </si>
  <si>
    <t>site ownership status cannot be left blank</t>
  </si>
  <si>
    <t>site plan approval status cannot be left blank</t>
  </si>
  <si>
    <t>site plan purchase date cannot be left blank</t>
  </si>
  <si>
    <t>The anticipated ATP date cannot be left blank</t>
  </si>
  <si>
    <t>#000000</t>
  </si>
  <si>
    <t>#CCCCCC</t>
  </si>
  <si>
    <t>Original funding date should preceed anticipated ATP Date</t>
  </si>
  <si>
    <t>Original funding date should preceed ATP date</t>
  </si>
  <si>
    <t>Original funding date should preceed construction date</t>
  </si>
  <si>
    <t>Original funding date should preceed opening date</t>
  </si>
  <si>
    <t>Original funding date should preceed substantial completion date</t>
  </si>
  <si>
    <t>Original funding date should preceed completion date</t>
  </si>
  <si>
    <t>Anticipated ATP date should preceed construction date</t>
  </si>
  <si>
    <t>Anticipated ATP date should preceed opening date</t>
  </si>
  <si>
    <t>Anticipated ATP date should preceed substantial completion date</t>
  </si>
  <si>
    <t>Anticipated ATP date should preceed completion date</t>
  </si>
  <si>
    <t>ATP date should preceed construction date</t>
  </si>
  <si>
    <t>ATP date should preceed opening date</t>
  </si>
  <si>
    <t>ATP date should preceed substantial.completion date</t>
  </si>
  <si>
    <t>ATP date should preceed completion date</t>
  </si>
  <si>
    <t>Construction date should preceed substantial completion date</t>
  </si>
  <si>
    <t>Construction date should preceed opening date</t>
  </si>
  <si>
    <t>Construction date should preceed completion date</t>
  </si>
  <si>
    <t>Substantial completion date should preceed or equal completion date</t>
  </si>
  <si>
    <t>date_atp</t>
  </si>
  <si>
    <t>date_site_purchase</t>
  </si>
  <si>
    <t>date_meeting</t>
  </si>
  <si>
    <t>date_atp_anticipated</t>
  </si>
  <si>
    <t>date_construction</t>
  </si>
  <si>
    <t>date_substantial_completion</t>
  </si>
  <si>
    <t>date_opening</t>
  </si>
  <si>
    <t>date_completion</t>
  </si>
  <si>
    <t>cost_land</t>
  </si>
  <si>
    <t>cost_building</t>
  </si>
  <si>
    <t>cost_fte</t>
  </si>
  <si>
    <t>cost_total</t>
  </si>
  <si>
    <t>cost_variance</t>
  </si>
  <si>
    <t>IF(date_completion &lt; TODAY(), "Complete", IF(date_opening &lt; TODAY(), "Open", IF(date_construction &lt; TODAY(), "Under Construction", "Planning")))</t>
  </si>
  <si>
    <t>sum(cost_land, cost_building, cost_fte)</t>
  </si>
  <si>
    <t>funding_total - cost_total</t>
  </si>
  <si>
    <t>This cannot be left blank</t>
  </si>
  <si>
    <t>&gt;</t>
  </si>
  <si>
    <t>site_status != "Not Applicable" &amp; is.na(date_site_purchase)</t>
  </si>
  <si>
    <t>is.na(date_atp_anticipated) &amp; is.na(date_atp)</t>
  </si>
  <si>
    <t>A1 = "akljdsf"</t>
  </si>
  <si>
    <t>IF(AND($G$1&gt;=$B$2, $G$1&lt;=$B$2+2), FALSE, TRUE)</t>
  </si>
  <si>
    <t>author</t>
  </si>
  <si>
    <t>Geordie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</si>
</sst>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Ubuntu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2" borderId="0" xfId="0" applyFont="1" applyFill="1"/>
    <xf numFmtId="0" fontId="2" fillId="0" borderId="0" xfId="0" applyFont="1"/>
    <xf numFmtId="0" fontId="0" fillId="2" borderId="0" xfId="0" applyFill="1"/>
    <xf numFmtId="9" fontId="0" fillId="0" borderId="0" xfId="0" quotePrefix="1" applyNumberFormat="1"/>
    <xf numFmtId="0" fontId="0" fillId="0" borderId="0" xfId="0"/>
    <xf numFmtId="0" fontId="0" fillId="3" borderId="0" xfId="0" applyFill="1"/>
    <xf numFmtId="1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1527-B942-4CA1-A1CD-4ABEFD910344}">
  <dimension ref="A1:AB44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5" x14ac:dyDescent="0.25"/>
  <cols>
    <col min="1" max="1" width="26.5703125" bestFit="1" customWidth="1"/>
    <col min="2" max="2" width="17.5703125" bestFit="1" customWidth="1"/>
    <col min="3" max="3" width="19.42578125" bestFit="1" customWidth="1"/>
    <col min="4" max="4" width="15.5703125" bestFit="1" customWidth="1"/>
    <col min="5" max="5" width="14.42578125" bestFit="1" customWidth="1"/>
    <col min="6" max="6" width="17.85546875" bestFit="1" customWidth="1"/>
    <col min="7" max="7" width="18.7109375" bestFit="1" customWidth="1"/>
    <col min="8" max="8" width="23.7109375" bestFit="1" customWidth="1"/>
    <col min="9" max="10" width="22" bestFit="1" customWidth="1"/>
    <col min="11" max="11" width="33.140625" customWidth="1"/>
    <col min="12" max="12" width="12.7109375" bestFit="1" customWidth="1"/>
    <col min="13" max="13" width="10.5703125" bestFit="1" customWidth="1"/>
    <col min="14" max="14" width="13.5703125" bestFit="1" customWidth="1"/>
    <col min="15" max="15" width="12.42578125" bestFit="1" customWidth="1"/>
    <col min="16" max="16" width="9" bestFit="1" customWidth="1"/>
    <col min="17" max="17" width="16.5703125" bestFit="1" customWidth="1"/>
    <col min="18" max="18" width="14.85546875" bestFit="1" customWidth="1"/>
    <col min="19" max="19" width="7.42578125" bestFit="1" customWidth="1"/>
    <col min="20" max="20" width="8.85546875" bestFit="1" customWidth="1"/>
    <col min="21" max="21" width="8.140625" bestFit="1" customWidth="1"/>
    <col min="22" max="22" width="8" bestFit="1" customWidth="1"/>
    <col min="23" max="23" width="18.85546875" bestFit="1" customWidth="1"/>
    <col min="24" max="24" width="12" bestFit="1" customWidth="1"/>
    <col min="25" max="25" width="16" bestFit="1" customWidth="1"/>
    <col min="26" max="27" width="8.7109375" bestFit="1" customWidth="1"/>
  </cols>
  <sheetData>
    <row r="1" spans="1:28" ht="18.75" x14ac:dyDescent="0.3">
      <c r="A1" s="4" t="s">
        <v>6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7</v>
      </c>
      <c r="H1" s="4" t="s">
        <v>8</v>
      </c>
      <c r="I1" s="4" t="s">
        <v>52</v>
      </c>
      <c r="J1" s="4" t="s">
        <v>53</v>
      </c>
      <c r="K1" s="4" t="s">
        <v>10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54</v>
      </c>
      <c r="Q1" s="4" t="s">
        <v>62</v>
      </c>
      <c r="R1" s="4" t="s">
        <v>63</v>
      </c>
      <c r="S1" s="4" t="s">
        <v>55</v>
      </c>
      <c r="T1" s="4" t="s">
        <v>56</v>
      </c>
      <c r="U1" s="4" t="s">
        <v>57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11</v>
      </c>
      <c r="AB1" s="4" t="s">
        <v>112</v>
      </c>
    </row>
    <row r="2" spans="1:28" x14ac:dyDescent="0.25">
      <c r="A2" s="3" t="s">
        <v>39</v>
      </c>
      <c r="B2" s="3">
        <v>1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5" t="s">
        <v>125</v>
      </c>
      <c r="U2" s="3"/>
      <c r="V2" s="3"/>
      <c r="W2" s="3"/>
      <c r="X2" s="3"/>
      <c r="Y2" s="3"/>
      <c r="Z2" s="3"/>
      <c r="AA2" s="3" t="b">
        <v>1</v>
      </c>
      <c r="AB2" s="3"/>
    </row>
    <row r="3" spans="1:28" x14ac:dyDescent="0.25">
      <c r="A3" t="s">
        <v>127</v>
      </c>
      <c r="B3">
        <v>1</v>
      </c>
      <c r="C3">
        <v>1</v>
      </c>
      <c r="D3" t="s">
        <v>5</v>
      </c>
      <c r="F3">
        <v>8</v>
      </c>
    </row>
    <row r="4" spans="1:28" x14ac:dyDescent="0.25">
      <c r="A4" t="s">
        <v>137</v>
      </c>
      <c r="B4">
        <v>1</v>
      </c>
      <c r="C4">
        <v>2</v>
      </c>
      <c r="D4" t="s">
        <v>5</v>
      </c>
      <c r="F4">
        <v>8</v>
      </c>
    </row>
    <row r="5" spans="1:28" x14ac:dyDescent="0.25">
      <c r="A5" t="s">
        <v>128</v>
      </c>
      <c r="B5">
        <v>1</v>
      </c>
      <c r="C5">
        <v>3</v>
      </c>
      <c r="D5" t="s">
        <v>5</v>
      </c>
      <c r="F5">
        <v>8</v>
      </c>
    </row>
    <row r="6" spans="1:28" x14ac:dyDescent="0.25">
      <c r="A6" t="s">
        <v>129</v>
      </c>
      <c r="B6">
        <v>1</v>
      </c>
      <c r="C6">
        <v>4</v>
      </c>
      <c r="D6" t="s">
        <v>5</v>
      </c>
      <c r="F6">
        <v>8</v>
      </c>
    </row>
    <row r="7" spans="1:28" x14ac:dyDescent="0.25">
      <c r="A7" t="s">
        <v>130</v>
      </c>
      <c r="B7">
        <v>1</v>
      </c>
      <c r="C7">
        <v>5</v>
      </c>
      <c r="D7" t="s">
        <v>5</v>
      </c>
      <c r="F7">
        <v>8</v>
      </c>
    </row>
    <row r="8" spans="1:28" x14ac:dyDescent="0.25">
      <c r="A8" t="s">
        <v>144</v>
      </c>
      <c r="B8">
        <v>1</v>
      </c>
      <c r="C8">
        <v>6</v>
      </c>
      <c r="D8" t="s">
        <v>5</v>
      </c>
      <c r="F8">
        <v>8</v>
      </c>
    </row>
    <row r="9" spans="1:28" x14ac:dyDescent="0.25">
      <c r="A9" t="s">
        <v>145</v>
      </c>
      <c r="B9">
        <v>1</v>
      </c>
      <c r="C9">
        <v>7</v>
      </c>
      <c r="D9" t="s">
        <v>5</v>
      </c>
      <c r="F9">
        <v>8</v>
      </c>
      <c r="G9" t="s">
        <v>36</v>
      </c>
      <c r="H9" t="s">
        <v>37</v>
      </c>
      <c r="I9" s="2" t="s">
        <v>38</v>
      </c>
    </row>
    <row r="10" spans="1:28" x14ac:dyDescent="0.25">
      <c r="A10" t="s">
        <v>131</v>
      </c>
      <c r="B10">
        <v>1</v>
      </c>
      <c r="C10">
        <v>8</v>
      </c>
      <c r="D10" t="s">
        <v>9</v>
      </c>
      <c r="F10">
        <v>8</v>
      </c>
      <c r="I10" s="1"/>
      <c r="K10" t="s">
        <v>209</v>
      </c>
    </row>
    <row r="11" spans="1:28" x14ac:dyDescent="0.25">
      <c r="A11" t="s">
        <v>138</v>
      </c>
      <c r="B11">
        <v>1</v>
      </c>
      <c r="C11">
        <v>9</v>
      </c>
      <c r="D11" t="s">
        <v>5</v>
      </c>
      <c r="F11">
        <v>8</v>
      </c>
      <c r="G11" t="s">
        <v>40</v>
      </c>
      <c r="I11" s="1" t="s">
        <v>120</v>
      </c>
      <c r="T11" t="s">
        <v>12</v>
      </c>
      <c r="AA11" t="b">
        <v>0</v>
      </c>
    </row>
    <row r="12" spans="1:28" x14ac:dyDescent="0.25">
      <c r="A12" t="s">
        <v>139</v>
      </c>
      <c r="B12">
        <v>1</v>
      </c>
      <c r="C12">
        <v>10</v>
      </c>
      <c r="D12" t="s">
        <v>5</v>
      </c>
      <c r="F12">
        <v>8</v>
      </c>
      <c r="G12" t="s">
        <v>41</v>
      </c>
      <c r="H12" t="s">
        <v>37</v>
      </c>
      <c r="I12">
        <v>0</v>
      </c>
      <c r="J12" s="1"/>
      <c r="O12" t="s">
        <v>80</v>
      </c>
      <c r="T12" t="s">
        <v>12</v>
      </c>
      <c r="AA12" t="b">
        <v>0</v>
      </c>
    </row>
    <row r="13" spans="1:28" x14ac:dyDescent="0.25">
      <c r="A13" t="s">
        <v>140</v>
      </c>
      <c r="B13">
        <v>1</v>
      </c>
      <c r="C13">
        <v>11</v>
      </c>
      <c r="D13" t="s">
        <v>5</v>
      </c>
      <c r="F13">
        <v>8</v>
      </c>
      <c r="G13" t="s">
        <v>41</v>
      </c>
      <c r="H13" t="s">
        <v>37</v>
      </c>
      <c r="I13">
        <v>0</v>
      </c>
      <c r="J13" s="1"/>
      <c r="O13" t="s">
        <v>80</v>
      </c>
      <c r="T13" t="s">
        <v>12</v>
      </c>
      <c r="AA13" t="b">
        <v>0</v>
      </c>
    </row>
    <row r="14" spans="1:28" x14ac:dyDescent="0.25">
      <c r="A14" t="s">
        <v>132</v>
      </c>
      <c r="B14">
        <v>1</v>
      </c>
      <c r="C14">
        <v>12</v>
      </c>
      <c r="D14" t="s">
        <v>5</v>
      </c>
      <c r="F14">
        <v>8</v>
      </c>
      <c r="G14" t="s">
        <v>40</v>
      </c>
      <c r="I14" s="1" t="s">
        <v>121</v>
      </c>
      <c r="J14" s="2"/>
      <c r="T14" t="s">
        <v>12</v>
      </c>
      <c r="AA14" t="b">
        <v>0</v>
      </c>
    </row>
    <row r="15" spans="1:28" x14ac:dyDescent="0.25">
      <c r="A15" t="s">
        <v>141</v>
      </c>
      <c r="B15">
        <v>1</v>
      </c>
      <c r="C15">
        <v>13</v>
      </c>
      <c r="D15" t="s">
        <v>5</v>
      </c>
      <c r="F15">
        <v>8</v>
      </c>
      <c r="G15" t="s">
        <v>40</v>
      </c>
      <c r="I15" s="1" t="s">
        <v>120</v>
      </c>
      <c r="J15" s="2"/>
      <c r="T15" t="s">
        <v>12</v>
      </c>
      <c r="AA15" t="b">
        <v>0</v>
      </c>
    </row>
    <row r="16" spans="1:28" x14ac:dyDescent="0.25">
      <c r="A16" t="s">
        <v>133</v>
      </c>
      <c r="B16">
        <v>1</v>
      </c>
      <c r="C16">
        <v>14</v>
      </c>
      <c r="D16" t="s">
        <v>5</v>
      </c>
      <c r="F16">
        <v>8</v>
      </c>
      <c r="J16" s="2"/>
      <c r="T16" t="s">
        <v>12</v>
      </c>
      <c r="AA16" t="b">
        <v>0</v>
      </c>
    </row>
    <row r="17" spans="1:27" x14ac:dyDescent="0.25">
      <c r="A17" t="s">
        <v>142</v>
      </c>
      <c r="B17">
        <v>1</v>
      </c>
      <c r="C17">
        <v>15</v>
      </c>
      <c r="D17" t="s">
        <v>5</v>
      </c>
      <c r="F17">
        <v>8</v>
      </c>
      <c r="G17" t="s">
        <v>40</v>
      </c>
      <c r="I17" s="1" t="s">
        <v>122</v>
      </c>
      <c r="J17" s="2"/>
      <c r="T17" t="s">
        <v>12</v>
      </c>
      <c r="AA17" t="b">
        <v>0</v>
      </c>
    </row>
    <row r="18" spans="1:27" x14ac:dyDescent="0.25">
      <c r="A18" t="s">
        <v>134</v>
      </c>
      <c r="B18">
        <v>1</v>
      </c>
      <c r="C18">
        <v>16</v>
      </c>
      <c r="D18" t="s">
        <v>5</v>
      </c>
      <c r="F18">
        <v>8</v>
      </c>
      <c r="G18" t="s">
        <v>40</v>
      </c>
      <c r="I18" s="1" t="s">
        <v>120</v>
      </c>
      <c r="J18" s="2"/>
      <c r="T18" t="s">
        <v>12</v>
      </c>
      <c r="AA18" t="b">
        <v>0</v>
      </c>
    </row>
    <row r="19" spans="1:27" x14ac:dyDescent="0.25">
      <c r="A19" t="s">
        <v>197</v>
      </c>
      <c r="B19">
        <v>1</v>
      </c>
      <c r="C19">
        <v>17</v>
      </c>
      <c r="D19" t="s">
        <v>5</v>
      </c>
      <c r="F19">
        <v>8</v>
      </c>
      <c r="G19" t="s">
        <v>36</v>
      </c>
      <c r="H19" t="s">
        <v>37</v>
      </c>
      <c r="I19" s="2" t="s">
        <v>38</v>
      </c>
      <c r="J19" s="2"/>
      <c r="T19" t="s">
        <v>12</v>
      </c>
      <c r="AA19" t="b">
        <v>0</v>
      </c>
    </row>
    <row r="20" spans="1:27" x14ac:dyDescent="0.25">
      <c r="A20" t="s">
        <v>135</v>
      </c>
      <c r="B20">
        <v>1</v>
      </c>
      <c r="C20">
        <v>18</v>
      </c>
      <c r="D20" t="s">
        <v>5</v>
      </c>
      <c r="F20">
        <v>8</v>
      </c>
      <c r="J20" s="1"/>
      <c r="T20" t="s">
        <v>12</v>
      </c>
      <c r="AA20" t="b">
        <v>0</v>
      </c>
    </row>
    <row r="21" spans="1:27" x14ac:dyDescent="0.25">
      <c r="A21" s="7" t="s">
        <v>199</v>
      </c>
      <c r="B21">
        <v>1</v>
      </c>
      <c r="C21">
        <v>19</v>
      </c>
      <c r="D21" t="s">
        <v>5</v>
      </c>
      <c r="F21">
        <v>8</v>
      </c>
      <c r="G21" t="s">
        <v>36</v>
      </c>
      <c r="H21" t="s">
        <v>37</v>
      </c>
      <c r="I21" s="2" t="s">
        <v>38</v>
      </c>
      <c r="J21" s="1"/>
      <c r="T21" t="s">
        <v>12</v>
      </c>
      <c r="AA21" t="b">
        <v>0</v>
      </c>
    </row>
    <row r="22" spans="1:27" x14ac:dyDescent="0.25">
      <c r="A22" t="s">
        <v>196</v>
      </c>
      <c r="B22">
        <v>1</v>
      </c>
      <c r="C22">
        <v>20</v>
      </c>
      <c r="D22" t="s">
        <v>5</v>
      </c>
      <c r="F22">
        <v>8</v>
      </c>
      <c r="G22" t="s">
        <v>36</v>
      </c>
      <c r="H22" t="s">
        <v>37</v>
      </c>
      <c r="I22" s="2" t="s">
        <v>38</v>
      </c>
      <c r="J22" s="2"/>
      <c r="T22" t="s">
        <v>12</v>
      </c>
      <c r="AA22" t="b">
        <v>0</v>
      </c>
    </row>
    <row r="23" spans="1:27" x14ac:dyDescent="0.25">
      <c r="A23" s="7" t="s">
        <v>200</v>
      </c>
      <c r="B23">
        <v>1</v>
      </c>
      <c r="C23">
        <v>21</v>
      </c>
      <c r="D23" t="s">
        <v>5</v>
      </c>
      <c r="F23">
        <v>8</v>
      </c>
      <c r="G23" t="s">
        <v>36</v>
      </c>
      <c r="H23" t="s">
        <v>37</v>
      </c>
      <c r="I23" s="2" t="s">
        <v>38</v>
      </c>
      <c r="T23" t="s">
        <v>12</v>
      </c>
      <c r="AA23" t="b">
        <v>0</v>
      </c>
    </row>
    <row r="24" spans="1:27" x14ac:dyDescent="0.25">
      <c r="A24" s="7" t="s">
        <v>201</v>
      </c>
      <c r="B24">
        <v>1</v>
      </c>
      <c r="C24">
        <v>22</v>
      </c>
      <c r="D24" t="s">
        <v>5</v>
      </c>
      <c r="F24">
        <v>8</v>
      </c>
      <c r="G24" t="s">
        <v>36</v>
      </c>
      <c r="H24" t="s">
        <v>37</v>
      </c>
      <c r="I24" s="2" t="s">
        <v>38</v>
      </c>
      <c r="J24" s="2"/>
      <c r="T24" t="s">
        <v>12</v>
      </c>
      <c r="AA24" t="b">
        <v>0</v>
      </c>
    </row>
    <row r="25" spans="1:27" x14ac:dyDescent="0.25">
      <c r="A25" s="7" t="s">
        <v>202</v>
      </c>
      <c r="B25">
        <v>1</v>
      </c>
      <c r="C25">
        <v>23</v>
      </c>
      <c r="D25" t="s">
        <v>5</v>
      </c>
      <c r="F25">
        <v>8</v>
      </c>
      <c r="G25" t="s">
        <v>36</v>
      </c>
      <c r="H25" t="s">
        <v>37</v>
      </c>
      <c r="I25" s="2" t="s">
        <v>38</v>
      </c>
      <c r="J25" s="2"/>
      <c r="T25" t="s">
        <v>12</v>
      </c>
      <c r="AA25" t="b">
        <v>0</v>
      </c>
    </row>
    <row r="26" spans="1:27" x14ac:dyDescent="0.25">
      <c r="A26" s="7" t="s">
        <v>203</v>
      </c>
      <c r="B26">
        <v>1</v>
      </c>
      <c r="C26">
        <v>24</v>
      </c>
      <c r="D26" t="s">
        <v>5</v>
      </c>
      <c r="F26">
        <v>8</v>
      </c>
      <c r="G26" t="s">
        <v>36</v>
      </c>
      <c r="H26" t="s">
        <v>37</v>
      </c>
      <c r="I26" s="2" t="s">
        <v>38</v>
      </c>
      <c r="J26" s="2"/>
      <c r="T26" t="s">
        <v>12</v>
      </c>
      <c r="AA26" t="b">
        <v>0</v>
      </c>
    </row>
    <row r="27" spans="1:27" x14ac:dyDescent="0.25">
      <c r="A27" t="s">
        <v>146</v>
      </c>
      <c r="B27">
        <v>1</v>
      </c>
      <c r="C27">
        <v>25</v>
      </c>
      <c r="D27" t="s">
        <v>5</v>
      </c>
      <c r="F27">
        <v>8</v>
      </c>
      <c r="J27" s="2"/>
      <c r="T27" t="s">
        <v>12</v>
      </c>
    </row>
    <row r="28" spans="1:27" x14ac:dyDescent="0.25">
      <c r="A28" t="s">
        <v>147</v>
      </c>
      <c r="B28">
        <v>1</v>
      </c>
      <c r="C28">
        <v>26</v>
      </c>
      <c r="D28" t="s">
        <v>5</v>
      </c>
      <c r="F28">
        <v>8</v>
      </c>
      <c r="J28" s="2"/>
      <c r="T28" t="s">
        <v>12</v>
      </c>
    </row>
    <row r="29" spans="1:27" x14ac:dyDescent="0.25">
      <c r="A29" t="s">
        <v>148</v>
      </c>
      <c r="B29">
        <v>1</v>
      </c>
      <c r="C29">
        <v>27</v>
      </c>
      <c r="D29" t="s">
        <v>5</v>
      </c>
      <c r="F29">
        <v>8</v>
      </c>
      <c r="J29" s="2"/>
      <c r="T29" t="s">
        <v>12</v>
      </c>
    </row>
    <row r="30" spans="1:27" x14ac:dyDescent="0.25">
      <c r="A30" t="s">
        <v>149</v>
      </c>
      <c r="B30">
        <v>1</v>
      </c>
      <c r="C30">
        <v>28</v>
      </c>
      <c r="D30" t="s">
        <v>5</v>
      </c>
      <c r="F30">
        <v>8</v>
      </c>
      <c r="T30" t="s">
        <v>12</v>
      </c>
    </row>
    <row r="31" spans="1:27" x14ac:dyDescent="0.25">
      <c r="A31" t="s">
        <v>150</v>
      </c>
      <c r="B31">
        <v>1</v>
      </c>
      <c r="C31">
        <v>29</v>
      </c>
      <c r="D31" t="s">
        <v>5</v>
      </c>
      <c r="F31">
        <v>8</v>
      </c>
      <c r="T31" t="s">
        <v>12</v>
      </c>
    </row>
    <row r="32" spans="1:27" x14ac:dyDescent="0.25">
      <c r="A32" t="s">
        <v>151</v>
      </c>
      <c r="B32">
        <v>1</v>
      </c>
      <c r="C32">
        <v>30</v>
      </c>
      <c r="D32" t="s">
        <v>5</v>
      </c>
      <c r="F32">
        <v>8</v>
      </c>
      <c r="T32" t="s">
        <v>12</v>
      </c>
    </row>
    <row r="33" spans="1:27" x14ac:dyDescent="0.25">
      <c r="A33" t="s">
        <v>152</v>
      </c>
      <c r="B33">
        <v>1</v>
      </c>
      <c r="C33">
        <v>31</v>
      </c>
      <c r="D33" t="s">
        <v>5</v>
      </c>
      <c r="F33">
        <v>8</v>
      </c>
      <c r="T33" t="s">
        <v>12</v>
      </c>
    </row>
    <row r="34" spans="1:27" x14ac:dyDescent="0.25">
      <c r="A34" t="s">
        <v>153</v>
      </c>
      <c r="B34">
        <v>1</v>
      </c>
      <c r="C34">
        <v>32</v>
      </c>
      <c r="D34" t="s">
        <v>9</v>
      </c>
      <c r="F34">
        <v>8</v>
      </c>
      <c r="K34" t="s">
        <v>154</v>
      </c>
    </row>
    <row r="35" spans="1:27" x14ac:dyDescent="0.25">
      <c r="A35" t="s">
        <v>143</v>
      </c>
      <c r="B35">
        <v>1</v>
      </c>
      <c r="C35">
        <v>33</v>
      </c>
      <c r="D35" t="s">
        <v>5</v>
      </c>
      <c r="F35">
        <v>8</v>
      </c>
      <c r="G35" t="s">
        <v>40</v>
      </c>
      <c r="I35" s="1" t="s">
        <v>123</v>
      </c>
      <c r="T35" t="s">
        <v>12</v>
      </c>
      <c r="AA35" t="b">
        <v>0</v>
      </c>
    </row>
    <row r="36" spans="1:27" x14ac:dyDescent="0.25">
      <c r="A36" s="7" t="s">
        <v>204</v>
      </c>
      <c r="B36">
        <v>1</v>
      </c>
      <c r="C36">
        <v>34</v>
      </c>
      <c r="D36" t="s">
        <v>5</v>
      </c>
      <c r="F36">
        <v>8</v>
      </c>
      <c r="G36" t="s">
        <v>41</v>
      </c>
      <c r="H36" t="s">
        <v>37</v>
      </c>
      <c r="I36">
        <v>0</v>
      </c>
      <c r="O36" t="s">
        <v>80</v>
      </c>
      <c r="T36" t="s">
        <v>12</v>
      </c>
      <c r="AA36" t="b">
        <v>0</v>
      </c>
    </row>
    <row r="37" spans="1:27" x14ac:dyDescent="0.25">
      <c r="A37" s="7" t="s">
        <v>205</v>
      </c>
      <c r="B37">
        <v>1</v>
      </c>
      <c r="C37">
        <v>35</v>
      </c>
      <c r="D37" t="s">
        <v>5</v>
      </c>
      <c r="F37">
        <v>8</v>
      </c>
      <c r="G37" t="s">
        <v>41</v>
      </c>
      <c r="H37" t="s">
        <v>37</v>
      </c>
      <c r="I37">
        <v>0</v>
      </c>
      <c r="O37" t="s">
        <v>80</v>
      </c>
      <c r="T37" t="s">
        <v>12</v>
      </c>
      <c r="AA37" t="b">
        <v>0</v>
      </c>
    </row>
    <row r="38" spans="1:27" x14ac:dyDescent="0.25">
      <c r="A38" s="7" t="s">
        <v>206</v>
      </c>
      <c r="B38">
        <v>1</v>
      </c>
      <c r="C38">
        <v>36</v>
      </c>
      <c r="D38" t="s">
        <v>5</v>
      </c>
      <c r="F38">
        <v>8</v>
      </c>
      <c r="G38" t="s">
        <v>41</v>
      </c>
      <c r="H38" t="s">
        <v>37</v>
      </c>
      <c r="I38">
        <v>0</v>
      </c>
      <c r="J38" s="1"/>
      <c r="O38" t="s">
        <v>80</v>
      </c>
      <c r="T38" t="s">
        <v>12</v>
      </c>
      <c r="AA38" t="b">
        <v>0</v>
      </c>
    </row>
    <row r="39" spans="1:27" x14ac:dyDescent="0.25">
      <c r="A39" s="7" t="s">
        <v>207</v>
      </c>
      <c r="B39">
        <v>1</v>
      </c>
      <c r="C39">
        <v>37</v>
      </c>
      <c r="D39" t="s">
        <v>9</v>
      </c>
      <c r="F39">
        <v>8</v>
      </c>
      <c r="K39" t="s">
        <v>210</v>
      </c>
      <c r="O39" t="s">
        <v>80</v>
      </c>
    </row>
    <row r="40" spans="1:27" x14ac:dyDescent="0.25">
      <c r="A40" s="7" t="s">
        <v>208</v>
      </c>
      <c r="B40">
        <v>1</v>
      </c>
      <c r="C40">
        <v>38</v>
      </c>
      <c r="D40" t="s">
        <v>9</v>
      </c>
      <c r="F40">
        <v>8</v>
      </c>
      <c r="K40" t="s">
        <v>211</v>
      </c>
    </row>
    <row r="41" spans="1:27" x14ac:dyDescent="0.25">
      <c r="A41" t="s">
        <v>136</v>
      </c>
      <c r="B41">
        <v>1</v>
      </c>
      <c r="C41">
        <v>39</v>
      </c>
      <c r="D41" t="s">
        <v>5</v>
      </c>
      <c r="F41">
        <v>8</v>
      </c>
      <c r="T41" t="s">
        <v>12</v>
      </c>
      <c r="AA41" t="b">
        <v>0</v>
      </c>
    </row>
    <row r="42" spans="1:27" x14ac:dyDescent="0.25">
      <c r="A42" t="s">
        <v>35</v>
      </c>
      <c r="B42">
        <v>1</v>
      </c>
      <c r="C42">
        <v>40</v>
      </c>
      <c r="D42" t="s">
        <v>5</v>
      </c>
      <c r="F42">
        <v>8</v>
      </c>
      <c r="T42" t="s">
        <v>12</v>
      </c>
      <c r="AA42" t="b">
        <v>0</v>
      </c>
    </row>
    <row r="43" spans="1:27" x14ac:dyDescent="0.25">
      <c r="A43" s="7" t="s">
        <v>198</v>
      </c>
      <c r="B43">
        <v>1</v>
      </c>
      <c r="C43">
        <v>2</v>
      </c>
      <c r="D43" t="s">
        <v>5</v>
      </c>
      <c r="E43">
        <v>1</v>
      </c>
      <c r="F43">
        <v>2</v>
      </c>
      <c r="G43" t="s">
        <v>36</v>
      </c>
      <c r="H43" t="s">
        <v>37</v>
      </c>
      <c r="I43" s="2" t="s">
        <v>38</v>
      </c>
      <c r="AA43" t="b">
        <v>0</v>
      </c>
    </row>
    <row r="44" spans="1:27" x14ac:dyDescent="0.25">
      <c r="A44" t="s">
        <v>119</v>
      </c>
      <c r="B44">
        <v>1</v>
      </c>
      <c r="C44">
        <v>7</v>
      </c>
      <c r="D44" t="s">
        <v>9</v>
      </c>
      <c r="E44">
        <v>1</v>
      </c>
      <c r="F44">
        <v>1</v>
      </c>
      <c r="K44" t="s">
        <v>124</v>
      </c>
      <c r="N44" t="s">
        <v>125</v>
      </c>
      <c r="T44" t="s">
        <v>125</v>
      </c>
    </row>
  </sheetData>
  <phoneticPr fontId="5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60C8882-EE0D-4D93-8984-958293B93848}">
          <x14:formula1>
            <xm:f>list!$D$1:$D$8</xm:f>
          </x14:formula1>
          <xm:sqref>P88:P1048576 P3:P8 P10:P85</xm:sqref>
        </x14:dataValidation>
        <x14:dataValidation type="list" allowBlank="1" showInputMessage="1" showErrorMessage="1" xr:uid="{344DAE7A-A42E-4C72-B3B3-BEEF07C74CF5}">
          <x14:formula1>
            <xm:f>list!$E$1:$E$14</xm:f>
          </x14:formula1>
          <xm:sqref>R88:R1048576 R3:R8 R10:R85</xm:sqref>
        </x14:dataValidation>
        <x14:dataValidation type="list" allowBlank="1" showInputMessage="1" showErrorMessage="1" xr:uid="{289D175C-98DF-4A8C-B00C-8F141A89DBC7}">
          <x14:formula1>
            <xm:f>list!$F$1:$F$4</xm:f>
          </x14:formula1>
          <xm:sqref>U88:U1048576 U3:U8 U10:U85</xm:sqref>
        </x14:dataValidation>
        <x14:dataValidation type="list" allowBlank="1" showInputMessage="1" showErrorMessage="1" xr:uid="{1D2A690F-383E-4DCF-8D18-F603D674DAAD}">
          <x14:formula1>
            <xm:f>list!$G$1:$G$3</xm:f>
          </x14:formula1>
          <xm:sqref>V88:V1048576 V3:V8 V10:V85</xm:sqref>
        </x14:dataValidation>
        <x14:dataValidation type="list" allowBlank="1" showInputMessage="1" showErrorMessage="1" xr:uid="{121FAAB7-13C7-4D9A-909D-DE09A03A7753}">
          <x14:formula1>
            <xm:f>list!$H$1:$H$7</xm:f>
          </x14:formula1>
          <xm:sqref>W88:W1048576 W3:W8 W10:W85</xm:sqref>
        </x14:dataValidation>
        <x14:dataValidation type="list" allowBlank="1" showInputMessage="1" showErrorMessage="1" xr:uid="{601939CD-4BFA-4B25-91C2-421BA80E49EC}">
          <x14:formula1>
            <xm:f>list!$C$1:$C$16</xm:f>
          </x14:formula1>
          <xm:sqref>O2:O8 O10:O1048576</xm:sqref>
        </x14:dataValidation>
        <x14:dataValidation type="list" allowBlank="1" showInputMessage="1" showErrorMessage="1" xr:uid="{84F80430-935E-4108-83C9-7B9C5841C96F}">
          <x14:formula1>
            <xm:f>list!$A$1:$A$6</xm:f>
          </x14:formula1>
          <xm:sqref>G2:G1048576</xm:sqref>
        </x14:dataValidation>
        <x14:dataValidation type="list" allowBlank="1" showInputMessage="1" showErrorMessage="1" xr:uid="{6915FAB3-D28F-4B66-9ADE-CAE59E3C5ED2}">
          <x14:formula1>
            <xm:f>list!$B$1:$B$8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AEB9-C7F2-4078-9454-92FF5B231375}">
  <dimension ref="A1:U6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T4" sqref="T4"/>
    </sheetView>
  </sheetViews>
  <sheetFormatPr defaultRowHeight="15" x14ac:dyDescent="0.25"/>
  <cols>
    <col min="1" max="1" width="17.5703125" bestFit="1" customWidth="1"/>
    <col min="2" max="3" width="17.5703125" customWidth="1"/>
    <col min="4" max="4" width="9.7109375" bestFit="1" customWidth="1"/>
    <col min="5" max="5" width="15.42578125" bestFit="1" customWidth="1"/>
    <col min="6" max="6" width="6.28515625" bestFit="1" customWidth="1"/>
    <col min="7" max="7" width="31.5703125" bestFit="1" customWidth="1"/>
    <col min="8" max="8" width="34.5703125" bestFit="1" customWidth="1"/>
    <col min="9" max="9" width="25" bestFit="1" customWidth="1"/>
    <col min="10" max="10" width="29.42578125" bestFit="1" customWidth="1"/>
    <col min="11" max="11" width="25.42578125" bestFit="1" customWidth="1"/>
    <col min="12" max="12" width="27.42578125" bestFit="1" customWidth="1"/>
    <col min="13" max="13" width="23.42578125" bestFit="1" customWidth="1"/>
    <col min="14" max="14" width="30" bestFit="1" customWidth="1"/>
    <col min="15" max="15" width="26.7109375" bestFit="1" customWidth="1"/>
    <col min="16" max="16" width="22.7109375" bestFit="1" customWidth="1"/>
    <col min="17" max="17" width="14.7109375" bestFit="1" customWidth="1"/>
    <col min="18" max="18" width="18.42578125" bestFit="1" customWidth="1"/>
    <col min="19" max="19" width="20.42578125" bestFit="1" customWidth="1"/>
    <col min="20" max="20" width="15" bestFit="1" customWidth="1"/>
    <col min="21" max="21" width="17.5703125" bestFit="1" customWidth="1"/>
  </cols>
  <sheetData>
    <row r="1" spans="1:21" s="4" customFormat="1" ht="18.75" x14ac:dyDescent="0.3">
      <c r="A1" s="4" t="s">
        <v>0</v>
      </c>
      <c r="B1" s="4" t="s">
        <v>117</v>
      </c>
      <c r="C1" s="4" t="s">
        <v>118</v>
      </c>
      <c r="D1" s="4" t="s">
        <v>15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</row>
    <row r="2" spans="1:21" s="5" customFormat="1" x14ac:dyDescent="0.25">
      <c r="A2" s="5">
        <v>1</v>
      </c>
      <c r="B2" s="5">
        <v>1</v>
      </c>
      <c r="C2" s="5">
        <v>1</v>
      </c>
      <c r="D2" s="5" t="b">
        <v>0</v>
      </c>
      <c r="E2" s="5" t="s">
        <v>126</v>
      </c>
      <c r="F2" s="5" t="b">
        <v>0</v>
      </c>
      <c r="G2" s="5" t="b">
        <v>0</v>
      </c>
      <c r="H2" s="5" t="b">
        <v>0</v>
      </c>
      <c r="I2" s="5" t="b">
        <v>1</v>
      </c>
      <c r="J2" s="5" t="b">
        <v>0</v>
      </c>
      <c r="K2" s="5" t="b">
        <v>0</v>
      </c>
      <c r="L2" s="5" t="b">
        <v>1</v>
      </c>
      <c r="M2" s="5" t="b">
        <v>1</v>
      </c>
      <c r="N2" s="5" t="b">
        <v>1</v>
      </c>
      <c r="O2" s="5" t="b">
        <v>1</v>
      </c>
      <c r="P2" s="5" t="b">
        <v>1</v>
      </c>
      <c r="Q2" s="5" t="b">
        <v>1</v>
      </c>
      <c r="R2" s="5" t="b">
        <v>1</v>
      </c>
      <c r="S2" s="5" t="b">
        <v>1</v>
      </c>
      <c r="T2" s="5" t="b">
        <v>1</v>
      </c>
      <c r="U2" s="5" t="b">
        <v>1</v>
      </c>
    </row>
    <row r="3" spans="1:21" x14ac:dyDescent="0.25">
      <c r="A3">
        <v>1</v>
      </c>
      <c r="D3" t="b">
        <v>1</v>
      </c>
      <c r="T3" t="b">
        <v>0</v>
      </c>
    </row>
    <row r="4" spans="1:21" x14ac:dyDescent="0.25">
      <c r="A4">
        <v>2</v>
      </c>
      <c r="D4" t="b">
        <v>1</v>
      </c>
    </row>
    <row r="5" spans="1:21" x14ac:dyDescent="0.25">
      <c r="A5">
        <v>3</v>
      </c>
      <c r="D5" t="b">
        <v>1</v>
      </c>
    </row>
    <row r="6" spans="1:21" x14ac:dyDescent="0.25">
      <c r="A6">
        <v>4</v>
      </c>
      <c r="D6" t="b">
        <v>1</v>
      </c>
      <c r="F6" t="b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26A7-162D-4CC8-BF30-07573A4FC777}">
  <dimension ref="A1:F3"/>
  <sheetViews>
    <sheetView workbookViewId="0">
      <selection activeCell="D15" sqref="D15"/>
    </sheetView>
  </sheetViews>
  <sheetFormatPr defaultRowHeight="15" x14ac:dyDescent="0.25"/>
  <cols>
    <col min="1" max="1" width="9.7109375" bestFit="1" customWidth="1"/>
    <col min="2" max="2" width="15.42578125" bestFit="1" customWidth="1"/>
    <col min="3" max="3" width="17.28515625" bestFit="1" customWidth="1"/>
    <col min="4" max="4" width="16.85546875" bestFit="1" customWidth="1"/>
    <col min="5" max="5" width="6.42578125" bestFit="1" customWidth="1"/>
    <col min="6" max="6" width="15.42578125" bestFit="1" customWidth="1"/>
  </cols>
  <sheetData>
    <row r="1" spans="1:6" ht="18.75" x14ac:dyDescent="0.3">
      <c r="A1" s="4" t="s">
        <v>15</v>
      </c>
      <c r="B1" s="4" t="s">
        <v>13</v>
      </c>
      <c r="C1" s="4" t="s">
        <v>32</v>
      </c>
      <c r="D1" s="4" t="s">
        <v>33</v>
      </c>
      <c r="E1" s="4" t="s">
        <v>34</v>
      </c>
      <c r="F1" s="4" t="s">
        <v>31</v>
      </c>
    </row>
    <row r="2" spans="1:6" x14ac:dyDescent="0.25">
      <c r="A2" s="5" t="b">
        <v>1</v>
      </c>
      <c r="B2" s="5"/>
      <c r="C2" s="5" t="b">
        <v>1</v>
      </c>
      <c r="D2" s="5" t="b">
        <v>0</v>
      </c>
      <c r="E2" s="5">
        <v>1</v>
      </c>
      <c r="F2" s="5">
        <v>1</v>
      </c>
    </row>
    <row r="3" spans="1:6" x14ac:dyDescent="0.25">
      <c r="A3" t="b">
        <v>1</v>
      </c>
      <c r="B3" t="s">
        <v>126</v>
      </c>
      <c r="C3" t="b">
        <v>1</v>
      </c>
      <c r="F3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C9B-60B2-4CB7-91C7-1B5F337FE572}">
  <dimension ref="A1:H8"/>
  <sheetViews>
    <sheetView workbookViewId="0">
      <selection activeCell="F4" sqref="F4"/>
    </sheetView>
  </sheetViews>
  <sheetFormatPr defaultRowHeight="15" x14ac:dyDescent="0.25"/>
  <cols>
    <col min="5" max="5" width="10.7109375" bestFit="1" customWidth="1"/>
    <col min="6" max="6" width="19.140625" customWidth="1"/>
    <col min="7" max="7" width="12" customWidth="1"/>
  </cols>
  <sheetData>
    <row r="1" spans="1:8" x14ac:dyDescent="0.25">
      <c r="G1" s="8" t="s">
        <v>161</v>
      </c>
      <c r="H1" s="8"/>
    </row>
    <row r="2" spans="1:8" x14ac:dyDescent="0.25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60</v>
      </c>
      <c r="H2" t="s">
        <v>55</v>
      </c>
    </row>
    <row r="3" spans="1:8" x14ac:dyDescent="0.25">
      <c r="A3">
        <v>1</v>
      </c>
      <c r="B3">
        <v>1</v>
      </c>
      <c r="C3">
        <v>40</v>
      </c>
      <c r="D3">
        <v>3</v>
      </c>
      <c r="E3">
        <v>50</v>
      </c>
      <c r="F3" t="s">
        <v>217</v>
      </c>
      <c r="G3" t="s">
        <v>176</v>
      </c>
      <c r="H3" t="s">
        <v>177</v>
      </c>
    </row>
    <row r="4" spans="1:8" x14ac:dyDescent="0.25">
      <c r="A4" s="7">
        <v>1</v>
      </c>
      <c r="B4" s="7">
        <v>5</v>
      </c>
      <c r="C4" s="7">
        <v>5</v>
      </c>
      <c r="D4" s="7">
        <v>2</v>
      </c>
      <c r="E4" s="7">
        <v>2</v>
      </c>
      <c r="F4" s="7" t="s">
        <v>216</v>
      </c>
      <c r="G4" s="7" t="s">
        <v>176</v>
      </c>
      <c r="H4" s="7" t="s">
        <v>177</v>
      </c>
    </row>
    <row r="8" spans="1:8" x14ac:dyDescent="0.25">
      <c r="E8" s="9"/>
      <c r="F8" s="9"/>
      <c r="G8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5DF9-D549-4D04-BCAD-7395EACE9FD2}">
  <dimension ref="A1:H32"/>
  <sheetViews>
    <sheetView tabSelected="1" topLeftCell="F1" workbookViewId="0">
      <selection activeCell="H25" sqref="H25"/>
    </sheetView>
  </sheetViews>
  <sheetFormatPr defaultRowHeight="15" x14ac:dyDescent="0.25"/>
  <cols>
    <col min="1" max="1" width="9.140625" style="7"/>
    <col min="2" max="2" width="27.28515625" style="7" bestFit="1" customWidth="1"/>
    <col min="3" max="3" width="26.5703125" style="7" bestFit="1" customWidth="1"/>
    <col min="4" max="4" width="9.140625" style="7"/>
    <col min="5" max="5" width="76.85546875" style="7" customWidth="1"/>
    <col min="6" max="6" width="36" bestFit="1" customWidth="1"/>
    <col min="7" max="7" width="64.85546875" bestFit="1" customWidth="1"/>
    <col min="8" max="8" width="100.140625" bestFit="1" customWidth="1"/>
  </cols>
  <sheetData>
    <row r="1" spans="1:8" x14ac:dyDescent="0.25">
      <c r="A1" s="7" t="s">
        <v>218</v>
      </c>
      <c r="B1" s="7" t="s">
        <v>162</v>
      </c>
      <c r="C1" s="7" t="s">
        <v>163</v>
      </c>
      <c r="D1" s="7" t="s">
        <v>164</v>
      </c>
      <c r="E1" s="7" t="s">
        <v>165</v>
      </c>
      <c r="F1" s="7" t="s">
        <v>166</v>
      </c>
      <c r="G1" s="7" t="s">
        <v>167</v>
      </c>
      <c r="H1" s="7" t="s">
        <v>168</v>
      </c>
    </row>
    <row r="2" spans="1:8" x14ac:dyDescent="0.25">
      <c r="A2" s="7" t="s">
        <v>219</v>
      </c>
      <c r="B2" s="7" t="s">
        <v>145</v>
      </c>
      <c r="C2" s="7" t="s">
        <v>199</v>
      </c>
      <c r="D2" s="7" t="s">
        <v>213</v>
      </c>
      <c r="E2" s="7" t="str">
        <f t="shared" ref="E2:E19" si="0">B2&amp;D2&amp;C2</f>
        <v>date_ori&gt;date_atp_anticipated</v>
      </c>
      <c r="F2" s="7" t="str">
        <f>"error_" &amp; B2 &amp; "_N" &amp; ROW()-1</f>
        <v>error_date_ori_N1</v>
      </c>
      <c r="G2" s="7" t="s">
        <v>178</v>
      </c>
      <c r="H2" s="7" t="str">
        <f>_xlfn.CONCAT("dplyr::mutate(", F2, " = ", E2, ")")</f>
        <v>dplyr::mutate(error_date_ori_N1 = date_ori&gt;date_atp_anticipated)</v>
      </c>
    </row>
    <row r="3" spans="1:8" x14ac:dyDescent="0.25">
      <c r="A3" s="7" t="s">
        <v>219</v>
      </c>
      <c r="B3" s="7" t="s">
        <v>145</v>
      </c>
      <c r="C3" s="7" t="s">
        <v>196</v>
      </c>
      <c r="D3" s="7" t="s">
        <v>213</v>
      </c>
      <c r="E3" s="7" t="str">
        <f t="shared" si="0"/>
        <v>date_ori&gt;date_atp</v>
      </c>
      <c r="F3" s="7" t="str">
        <f t="shared" ref="F3:F28" si="1">"error_" &amp; B3 &amp; "_N" &amp; ROW()-1</f>
        <v>error_date_ori_N2</v>
      </c>
      <c r="G3" s="7" t="s">
        <v>179</v>
      </c>
      <c r="H3" s="7" t="str">
        <f t="shared" ref="H3:H28" si="2">_xlfn.CONCAT("dplyr::mutate(", F3, " = ", E3, ")")</f>
        <v>dplyr::mutate(error_date_ori_N2 = date_ori&gt;date_atp)</v>
      </c>
    </row>
    <row r="4" spans="1:8" x14ac:dyDescent="0.25">
      <c r="A4" s="7" t="s">
        <v>219</v>
      </c>
      <c r="B4" s="7" t="s">
        <v>145</v>
      </c>
      <c r="C4" s="7" t="s">
        <v>200</v>
      </c>
      <c r="D4" s="7" t="s">
        <v>213</v>
      </c>
      <c r="E4" s="7" t="str">
        <f t="shared" si="0"/>
        <v>date_ori&gt;date_construction</v>
      </c>
      <c r="F4" s="7" t="str">
        <f t="shared" si="1"/>
        <v>error_date_ori_N3</v>
      </c>
      <c r="G4" s="7" t="s">
        <v>180</v>
      </c>
      <c r="H4" s="7" t="str">
        <f t="shared" si="2"/>
        <v>dplyr::mutate(error_date_ori_N3 = date_ori&gt;date_construction)</v>
      </c>
    </row>
    <row r="5" spans="1:8" x14ac:dyDescent="0.25">
      <c r="A5" s="7" t="s">
        <v>219</v>
      </c>
      <c r="B5" s="7" t="s">
        <v>145</v>
      </c>
      <c r="C5" s="7" t="s">
        <v>202</v>
      </c>
      <c r="D5" s="7" t="s">
        <v>213</v>
      </c>
      <c r="E5" s="7" t="str">
        <f t="shared" si="0"/>
        <v>date_ori&gt;date_opening</v>
      </c>
      <c r="F5" s="7" t="str">
        <f t="shared" si="1"/>
        <v>error_date_ori_N4</v>
      </c>
      <c r="G5" s="7" t="s">
        <v>181</v>
      </c>
      <c r="H5" s="7" t="str">
        <f t="shared" si="2"/>
        <v>dplyr::mutate(error_date_ori_N4 = date_ori&gt;date_opening)</v>
      </c>
    </row>
    <row r="6" spans="1:8" x14ac:dyDescent="0.25">
      <c r="A6" s="7" t="s">
        <v>219</v>
      </c>
      <c r="B6" s="7" t="s">
        <v>145</v>
      </c>
      <c r="C6" s="7" t="s">
        <v>201</v>
      </c>
      <c r="D6" s="7" t="s">
        <v>213</v>
      </c>
      <c r="E6" s="7" t="str">
        <f t="shared" si="0"/>
        <v>date_ori&gt;date_substantial_completion</v>
      </c>
      <c r="F6" s="7" t="str">
        <f t="shared" si="1"/>
        <v>error_date_ori_N5</v>
      </c>
      <c r="G6" s="7" t="s">
        <v>182</v>
      </c>
      <c r="H6" s="7" t="str">
        <f t="shared" si="2"/>
        <v>dplyr::mutate(error_date_ori_N5 = date_ori&gt;date_substantial_completion)</v>
      </c>
    </row>
    <row r="7" spans="1:8" x14ac:dyDescent="0.25">
      <c r="A7" s="7" t="s">
        <v>219</v>
      </c>
      <c r="B7" s="7" t="s">
        <v>145</v>
      </c>
      <c r="C7" s="7" t="s">
        <v>203</v>
      </c>
      <c r="D7" s="7" t="s">
        <v>213</v>
      </c>
      <c r="E7" s="7" t="str">
        <f t="shared" si="0"/>
        <v>date_ori&gt;date_completion</v>
      </c>
      <c r="F7" s="7" t="str">
        <f t="shared" si="1"/>
        <v>error_date_ori_N6</v>
      </c>
      <c r="G7" s="7" t="s">
        <v>183</v>
      </c>
      <c r="H7" s="7" t="str">
        <f t="shared" si="2"/>
        <v>dplyr::mutate(error_date_ori_N6 = date_ori&gt;date_completion)</v>
      </c>
    </row>
    <row r="8" spans="1:8" x14ac:dyDescent="0.25">
      <c r="A8" s="7" t="s">
        <v>219</v>
      </c>
      <c r="B8" s="7" t="s">
        <v>199</v>
      </c>
      <c r="C8" s="7" t="s">
        <v>200</v>
      </c>
      <c r="D8" s="7" t="s">
        <v>213</v>
      </c>
      <c r="E8" s="7" t="str">
        <f t="shared" si="0"/>
        <v>date_atp_anticipated&gt;date_construction</v>
      </c>
      <c r="F8" s="7" t="str">
        <f t="shared" si="1"/>
        <v>error_date_atp_anticipated_N7</v>
      </c>
      <c r="G8" s="7" t="s">
        <v>184</v>
      </c>
      <c r="H8" s="7" t="str">
        <f t="shared" si="2"/>
        <v>dplyr::mutate(error_date_atp_anticipated_N7 = date_atp_anticipated&gt;date_construction)</v>
      </c>
    </row>
    <row r="9" spans="1:8" x14ac:dyDescent="0.25">
      <c r="A9" s="7" t="s">
        <v>219</v>
      </c>
      <c r="B9" s="7" t="s">
        <v>199</v>
      </c>
      <c r="C9" s="7" t="s">
        <v>202</v>
      </c>
      <c r="D9" s="7" t="s">
        <v>213</v>
      </c>
      <c r="E9" s="7" t="str">
        <f t="shared" si="0"/>
        <v>date_atp_anticipated&gt;date_opening</v>
      </c>
      <c r="F9" s="7" t="str">
        <f t="shared" si="1"/>
        <v>error_date_atp_anticipated_N8</v>
      </c>
      <c r="G9" s="7" t="s">
        <v>185</v>
      </c>
      <c r="H9" s="7" t="str">
        <f t="shared" si="2"/>
        <v>dplyr::mutate(error_date_atp_anticipated_N8 = date_atp_anticipated&gt;date_opening)</v>
      </c>
    </row>
    <row r="10" spans="1:8" x14ac:dyDescent="0.25">
      <c r="A10" s="7" t="s">
        <v>219</v>
      </c>
      <c r="B10" s="7" t="s">
        <v>199</v>
      </c>
      <c r="C10" s="7" t="s">
        <v>201</v>
      </c>
      <c r="D10" s="7" t="s">
        <v>213</v>
      </c>
      <c r="E10" s="7" t="str">
        <f t="shared" si="0"/>
        <v>date_atp_anticipated&gt;date_substantial_completion</v>
      </c>
      <c r="F10" s="7" t="str">
        <f t="shared" si="1"/>
        <v>error_date_atp_anticipated_N9</v>
      </c>
      <c r="G10" s="7" t="s">
        <v>186</v>
      </c>
      <c r="H10" s="7" t="str">
        <f t="shared" si="2"/>
        <v>dplyr::mutate(error_date_atp_anticipated_N9 = date_atp_anticipated&gt;date_substantial_completion)</v>
      </c>
    </row>
    <row r="11" spans="1:8" x14ac:dyDescent="0.25">
      <c r="A11" s="7" t="s">
        <v>219</v>
      </c>
      <c r="B11" s="7" t="s">
        <v>199</v>
      </c>
      <c r="C11" s="7" t="s">
        <v>203</v>
      </c>
      <c r="D11" s="7" t="s">
        <v>213</v>
      </c>
      <c r="E11" s="7" t="str">
        <f t="shared" si="0"/>
        <v>date_atp_anticipated&gt;date_completion</v>
      </c>
      <c r="F11" s="7" t="str">
        <f t="shared" si="1"/>
        <v>error_date_atp_anticipated_N10</v>
      </c>
      <c r="G11" s="7" t="s">
        <v>187</v>
      </c>
      <c r="H11" s="7" t="str">
        <f t="shared" si="2"/>
        <v>dplyr::mutate(error_date_atp_anticipated_N10 = date_atp_anticipated&gt;date_completion)</v>
      </c>
    </row>
    <row r="12" spans="1:8" x14ac:dyDescent="0.25">
      <c r="A12" s="7" t="s">
        <v>219</v>
      </c>
      <c r="B12" s="7" t="s">
        <v>196</v>
      </c>
      <c r="C12" s="7" t="s">
        <v>200</v>
      </c>
      <c r="D12" s="7" t="s">
        <v>213</v>
      </c>
      <c r="E12" s="7" t="str">
        <f t="shared" si="0"/>
        <v>date_atp&gt;date_construction</v>
      </c>
      <c r="F12" s="7" t="str">
        <f t="shared" si="1"/>
        <v>error_date_atp_N11</v>
      </c>
      <c r="G12" s="7" t="s">
        <v>188</v>
      </c>
      <c r="H12" s="7" t="str">
        <f t="shared" si="2"/>
        <v>dplyr::mutate(error_date_atp_N11 = date_atp&gt;date_construction)</v>
      </c>
    </row>
    <row r="13" spans="1:8" x14ac:dyDescent="0.25">
      <c r="A13" s="7" t="s">
        <v>219</v>
      </c>
      <c r="B13" s="7" t="s">
        <v>196</v>
      </c>
      <c r="C13" s="7" t="s">
        <v>202</v>
      </c>
      <c r="D13" s="7" t="s">
        <v>213</v>
      </c>
      <c r="E13" s="7" t="str">
        <f t="shared" si="0"/>
        <v>date_atp&gt;date_opening</v>
      </c>
      <c r="F13" s="7" t="str">
        <f t="shared" si="1"/>
        <v>error_date_atp_N12</v>
      </c>
      <c r="G13" s="7" t="s">
        <v>189</v>
      </c>
      <c r="H13" s="7" t="str">
        <f t="shared" si="2"/>
        <v>dplyr::mutate(error_date_atp_N12 = date_atp&gt;date_opening)</v>
      </c>
    </row>
    <row r="14" spans="1:8" x14ac:dyDescent="0.25">
      <c r="A14" s="7" t="s">
        <v>219</v>
      </c>
      <c r="B14" s="7" t="s">
        <v>196</v>
      </c>
      <c r="C14" s="7" t="s">
        <v>201</v>
      </c>
      <c r="D14" s="7" t="s">
        <v>213</v>
      </c>
      <c r="E14" s="7" t="str">
        <f t="shared" si="0"/>
        <v>date_atp&gt;date_substantial_completion</v>
      </c>
      <c r="F14" s="7" t="str">
        <f t="shared" si="1"/>
        <v>error_date_atp_N13</v>
      </c>
      <c r="G14" s="7" t="s">
        <v>190</v>
      </c>
      <c r="H14" s="7" t="str">
        <f t="shared" si="2"/>
        <v>dplyr::mutate(error_date_atp_N13 = date_atp&gt;date_substantial_completion)</v>
      </c>
    </row>
    <row r="15" spans="1:8" x14ac:dyDescent="0.25">
      <c r="A15" s="7" t="s">
        <v>219</v>
      </c>
      <c r="B15" s="7" t="s">
        <v>196</v>
      </c>
      <c r="C15" s="7" t="s">
        <v>203</v>
      </c>
      <c r="D15" s="7" t="s">
        <v>213</v>
      </c>
      <c r="E15" s="7" t="str">
        <f t="shared" si="0"/>
        <v>date_atp&gt;date_completion</v>
      </c>
      <c r="F15" s="7" t="str">
        <f t="shared" si="1"/>
        <v>error_date_atp_N14</v>
      </c>
      <c r="G15" s="7" t="s">
        <v>191</v>
      </c>
      <c r="H15" s="7" t="str">
        <f t="shared" si="2"/>
        <v>dplyr::mutate(error_date_atp_N14 = date_atp&gt;date_completion)</v>
      </c>
    </row>
    <row r="16" spans="1:8" x14ac:dyDescent="0.25">
      <c r="A16" s="7" t="s">
        <v>219</v>
      </c>
      <c r="B16" s="7" t="s">
        <v>200</v>
      </c>
      <c r="C16" s="7" t="s">
        <v>202</v>
      </c>
      <c r="D16" s="7" t="s">
        <v>213</v>
      </c>
      <c r="E16" s="7" t="str">
        <f t="shared" si="0"/>
        <v>date_construction&gt;date_opening</v>
      </c>
      <c r="F16" s="7" t="str">
        <f t="shared" si="1"/>
        <v>error_date_construction_N15</v>
      </c>
      <c r="G16" s="7" t="s">
        <v>193</v>
      </c>
      <c r="H16" s="7" t="str">
        <f t="shared" si="2"/>
        <v>dplyr::mutate(error_date_construction_N15 = date_construction&gt;date_opening)</v>
      </c>
    </row>
    <row r="17" spans="1:8" x14ac:dyDescent="0.25">
      <c r="A17" s="7" t="s">
        <v>219</v>
      </c>
      <c r="B17" s="7" t="s">
        <v>200</v>
      </c>
      <c r="C17" s="7" t="s">
        <v>201</v>
      </c>
      <c r="D17" s="7" t="s">
        <v>213</v>
      </c>
      <c r="E17" s="7" t="str">
        <f t="shared" si="0"/>
        <v>date_construction&gt;date_substantial_completion</v>
      </c>
      <c r="F17" s="7" t="str">
        <f t="shared" si="1"/>
        <v>error_date_construction_N16</v>
      </c>
      <c r="G17" s="7" t="s">
        <v>192</v>
      </c>
      <c r="H17" s="7" t="str">
        <f t="shared" si="2"/>
        <v>dplyr::mutate(error_date_construction_N16 = date_construction&gt;date_substantial_completion)</v>
      </c>
    </row>
    <row r="18" spans="1:8" x14ac:dyDescent="0.25">
      <c r="A18" s="7" t="s">
        <v>219</v>
      </c>
      <c r="B18" s="7" t="s">
        <v>200</v>
      </c>
      <c r="C18" s="7" t="s">
        <v>203</v>
      </c>
      <c r="D18" s="7" t="s">
        <v>213</v>
      </c>
      <c r="E18" s="7" t="str">
        <f t="shared" si="0"/>
        <v>date_construction&gt;date_completion</v>
      </c>
      <c r="F18" s="7" t="str">
        <f t="shared" si="1"/>
        <v>error_date_construction_N17</v>
      </c>
      <c r="G18" s="7" t="s">
        <v>194</v>
      </c>
      <c r="H18" s="7" t="str">
        <f t="shared" si="2"/>
        <v>dplyr::mutate(error_date_construction_N17 = date_construction&gt;date_completion)</v>
      </c>
    </row>
    <row r="19" spans="1:8" x14ac:dyDescent="0.25">
      <c r="A19" s="7" t="s">
        <v>219</v>
      </c>
      <c r="B19" s="7" t="s">
        <v>201</v>
      </c>
      <c r="C19" s="7" t="s">
        <v>203</v>
      </c>
      <c r="D19" s="7" t="s">
        <v>213</v>
      </c>
      <c r="E19" s="7" t="str">
        <f t="shared" si="0"/>
        <v>date_substantial_completion&gt;date_completion</v>
      </c>
      <c r="F19" s="7" t="str">
        <f t="shared" si="1"/>
        <v>error_date_substantial_completion_N18</v>
      </c>
      <c r="G19" s="7" t="s">
        <v>195</v>
      </c>
      <c r="H19" s="7" t="str">
        <f t="shared" si="2"/>
        <v>dplyr::mutate(error_date_substantial_completion_N18 = date_substantial_completion&gt;date_completion)</v>
      </c>
    </row>
    <row r="20" spans="1:8" x14ac:dyDescent="0.25">
      <c r="A20" s="7" t="s">
        <v>219</v>
      </c>
      <c r="B20" s="7" t="s">
        <v>138</v>
      </c>
      <c r="E20" s="7" t="str">
        <f t="shared" ref="E20:E26" si="3">"is.na("&amp;B20&amp;")"</f>
        <v>is.na(scope_change_needed)</v>
      </c>
      <c r="F20" s="7" t="str">
        <f t="shared" si="1"/>
        <v>error_scope_change_needed_N19</v>
      </c>
      <c r="G20" s="7" t="s">
        <v>212</v>
      </c>
      <c r="H20" s="7" t="str">
        <f t="shared" si="2"/>
        <v>dplyr::mutate(error_scope_change_needed_N19 = is.na(scope_change_needed))</v>
      </c>
    </row>
    <row r="21" spans="1:8" x14ac:dyDescent="0.25">
      <c r="A21" s="7" t="s">
        <v>219</v>
      </c>
      <c r="B21" s="7" t="s">
        <v>139</v>
      </c>
      <c r="E21" s="7" t="str">
        <f t="shared" si="3"/>
        <v>is.na(square_footage_new)</v>
      </c>
      <c r="F21" s="7" t="str">
        <f t="shared" si="1"/>
        <v>error_square_footage_new_N20</v>
      </c>
      <c r="G21" s="7" t="s">
        <v>169</v>
      </c>
      <c r="H21" s="7" t="str">
        <f t="shared" si="2"/>
        <v>dplyr::mutate(error_square_footage_new_N20 = is.na(square_footage_new))</v>
      </c>
    </row>
    <row r="22" spans="1:8" x14ac:dyDescent="0.25">
      <c r="A22" s="7" t="s">
        <v>219</v>
      </c>
      <c r="B22" s="7" t="s">
        <v>140</v>
      </c>
      <c r="E22" s="7" t="str">
        <f t="shared" si="3"/>
        <v>is.na(square_footage_reno)</v>
      </c>
      <c r="F22" s="7" t="str">
        <f t="shared" si="1"/>
        <v>error_square_footage_reno_N21</v>
      </c>
      <c r="G22" s="7" t="s">
        <v>169</v>
      </c>
      <c r="H22" s="7" t="str">
        <f t="shared" si="2"/>
        <v>dplyr::mutate(error_square_footage_reno_N21 = is.na(square_footage_reno))</v>
      </c>
    </row>
    <row r="23" spans="1:8" x14ac:dyDescent="0.25">
      <c r="A23" s="7" t="s">
        <v>219</v>
      </c>
      <c r="B23" s="7" t="s">
        <v>132</v>
      </c>
      <c r="E23" s="7" t="str">
        <f t="shared" si="3"/>
        <v>is.na(design_status)</v>
      </c>
      <c r="F23" s="7" t="str">
        <f t="shared" si="1"/>
        <v>error_design_status_N22</v>
      </c>
      <c r="G23" s="7" t="s">
        <v>170</v>
      </c>
      <c r="H23" s="7" t="str">
        <f t="shared" si="2"/>
        <v>dplyr::mutate(error_design_status_N22 = is.na(design_status))</v>
      </c>
    </row>
    <row r="24" spans="1:8" x14ac:dyDescent="0.25">
      <c r="A24" s="7" t="s">
        <v>219</v>
      </c>
      <c r="B24" s="7" t="s">
        <v>141</v>
      </c>
      <c r="E24" s="7" t="str">
        <f t="shared" si="3"/>
        <v>is.na(cc_floorplan_approved)</v>
      </c>
      <c r="F24" s="7" t="str">
        <f t="shared" si="1"/>
        <v>error_cc_floorplan_approved_N23</v>
      </c>
      <c r="G24" s="7" t="s">
        <v>171</v>
      </c>
      <c r="H24" s="7" t="str">
        <f t="shared" si="2"/>
        <v>dplyr::mutate(error_cc_floorplan_approved_N23 = is.na(cc_floorplan_approved))</v>
      </c>
    </row>
    <row r="25" spans="1:8" x14ac:dyDescent="0.25">
      <c r="A25" s="7" t="s">
        <v>219</v>
      </c>
      <c r="B25" s="7" t="s">
        <v>142</v>
      </c>
      <c r="E25" s="7" t="str">
        <f t="shared" si="3"/>
        <v>is.na(site_status)</v>
      </c>
      <c r="F25" s="7" t="str">
        <f t="shared" si="1"/>
        <v>error_site_status_N24</v>
      </c>
      <c r="G25" s="7" t="s">
        <v>172</v>
      </c>
      <c r="H25" s="7" t="str">
        <f t="shared" si="2"/>
        <v>dplyr::mutate(error_site_status_N24 = is.na(site_status))</v>
      </c>
    </row>
    <row r="26" spans="1:8" x14ac:dyDescent="0.25">
      <c r="A26" s="7" t="s">
        <v>219</v>
      </c>
      <c r="B26" s="7" t="s">
        <v>134</v>
      </c>
      <c r="E26" s="7" t="str">
        <f t="shared" si="3"/>
        <v>is.na(site_plan_approved)</v>
      </c>
      <c r="F26" s="7" t="str">
        <f t="shared" si="1"/>
        <v>error_site_plan_approved_N25</v>
      </c>
      <c r="G26" s="7" t="s">
        <v>173</v>
      </c>
      <c r="H26" s="7" t="str">
        <f t="shared" si="2"/>
        <v>dplyr::mutate(error_site_plan_approved_N25 = is.na(site_plan_approved))</v>
      </c>
    </row>
    <row r="27" spans="1:8" x14ac:dyDescent="0.25">
      <c r="A27" s="7" t="s">
        <v>219</v>
      </c>
      <c r="B27" s="7" t="s">
        <v>197</v>
      </c>
      <c r="E27" s="7" t="s">
        <v>214</v>
      </c>
      <c r="F27" s="7" t="str">
        <f t="shared" si="1"/>
        <v>error_date_site_purchase_N26</v>
      </c>
      <c r="G27" s="7" t="s">
        <v>174</v>
      </c>
      <c r="H27" s="7" t="str">
        <f t="shared" si="2"/>
        <v>dplyr::mutate(error_date_site_purchase_N26 = site_status != "Not Applicable" &amp; is.na(date_site_purchase))</v>
      </c>
    </row>
    <row r="28" spans="1:8" x14ac:dyDescent="0.25">
      <c r="A28" s="7" t="s">
        <v>219</v>
      </c>
      <c r="B28" s="7" t="s">
        <v>199</v>
      </c>
      <c r="E28" s="7" t="s">
        <v>215</v>
      </c>
      <c r="F28" s="7" t="str">
        <f t="shared" si="1"/>
        <v>error_date_atp_anticipated_N27</v>
      </c>
      <c r="G28" s="7" t="s">
        <v>175</v>
      </c>
      <c r="H28" s="7" t="str">
        <f t="shared" si="2"/>
        <v>dplyr::mutate(error_date_atp_anticipated_N27 = is.na(date_atp_anticipated) &amp; is.na(date_atp))</v>
      </c>
    </row>
    <row r="29" spans="1:8" x14ac:dyDescent="0.25">
      <c r="F29" s="7"/>
      <c r="G29" s="7"/>
      <c r="H29" s="7"/>
    </row>
    <row r="30" spans="1:8" x14ac:dyDescent="0.25">
      <c r="F30" s="7"/>
      <c r="G30" s="7"/>
      <c r="H30" s="7"/>
    </row>
    <row r="31" spans="1:8" x14ac:dyDescent="0.25">
      <c r="F31" s="7"/>
      <c r="G31" s="7"/>
      <c r="H31" s="7"/>
    </row>
    <row r="32" spans="1:8" x14ac:dyDescent="0.25">
      <c r="F32" s="7"/>
      <c r="G32" s="7"/>
      <c r="H3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59CB-E2DF-4F9B-882E-9630E3032389}">
  <dimension ref="A1:H16"/>
  <sheetViews>
    <sheetView workbookViewId="0">
      <selection activeCell="C14" sqref="C14"/>
    </sheetView>
  </sheetViews>
  <sheetFormatPr defaultRowHeight="15" x14ac:dyDescent="0.25"/>
  <sheetData>
    <row r="1" spans="1:8" x14ac:dyDescent="0.25">
      <c r="A1" t="s">
        <v>41</v>
      </c>
      <c r="B1" t="s">
        <v>45</v>
      </c>
      <c r="C1" t="s">
        <v>69</v>
      </c>
      <c r="D1" t="s">
        <v>81</v>
      </c>
      <c r="E1" t="s">
        <v>89</v>
      </c>
      <c r="F1" t="s">
        <v>83</v>
      </c>
      <c r="G1" t="s">
        <v>81</v>
      </c>
      <c r="H1" t="s">
        <v>105</v>
      </c>
    </row>
    <row r="2" spans="1:8" x14ac:dyDescent="0.25">
      <c r="A2" t="s">
        <v>42</v>
      </c>
      <c r="B2" t="s">
        <v>46</v>
      </c>
      <c r="C2" t="s">
        <v>70</v>
      </c>
      <c r="D2" t="s">
        <v>82</v>
      </c>
      <c r="E2" t="s">
        <v>90</v>
      </c>
      <c r="F2" t="s">
        <v>84</v>
      </c>
      <c r="G2" t="s">
        <v>103</v>
      </c>
      <c r="H2" t="s">
        <v>106</v>
      </c>
    </row>
    <row r="3" spans="1:8" x14ac:dyDescent="0.25">
      <c r="A3" t="s">
        <v>36</v>
      </c>
      <c r="B3" t="s">
        <v>47</v>
      </c>
      <c r="C3" t="s">
        <v>71</v>
      </c>
      <c r="D3" t="s">
        <v>83</v>
      </c>
      <c r="E3" t="s">
        <v>91</v>
      </c>
      <c r="F3" t="s">
        <v>103</v>
      </c>
      <c r="G3" t="s">
        <v>82</v>
      </c>
      <c r="H3" t="s">
        <v>107</v>
      </c>
    </row>
    <row r="4" spans="1:8" x14ac:dyDescent="0.25">
      <c r="A4" t="s">
        <v>43</v>
      </c>
      <c r="B4" t="s">
        <v>48</v>
      </c>
      <c r="C4" t="s">
        <v>72</v>
      </c>
      <c r="D4" t="s">
        <v>84</v>
      </c>
      <c r="E4" t="s">
        <v>92</v>
      </c>
      <c r="F4" t="s">
        <v>104</v>
      </c>
      <c r="H4" t="s">
        <v>108</v>
      </c>
    </row>
    <row r="5" spans="1:8" x14ac:dyDescent="0.25">
      <c r="A5" t="s">
        <v>44</v>
      </c>
      <c r="B5" t="s">
        <v>49</v>
      </c>
      <c r="C5" t="s">
        <v>73</v>
      </c>
      <c r="D5" t="s">
        <v>85</v>
      </c>
      <c r="E5" t="s">
        <v>93</v>
      </c>
      <c r="H5" t="s">
        <v>109</v>
      </c>
    </row>
    <row r="6" spans="1:8" x14ac:dyDescent="0.25">
      <c r="A6" t="s">
        <v>40</v>
      </c>
      <c r="B6" t="s">
        <v>50</v>
      </c>
      <c r="C6" t="s">
        <v>74</v>
      </c>
      <c r="D6" t="s">
        <v>86</v>
      </c>
      <c r="E6" t="s">
        <v>94</v>
      </c>
      <c r="H6" t="s">
        <v>110</v>
      </c>
    </row>
    <row r="7" spans="1:8" x14ac:dyDescent="0.25">
      <c r="B7" t="s">
        <v>37</v>
      </c>
      <c r="C7" t="s">
        <v>75</v>
      </c>
      <c r="D7" t="s">
        <v>87</v>
      </c>
      <c r="E7" t="s">
        <v>95</v>
      </c>
      <c r="H7" t="s">
        <v>111</v>
      </c>
    </row>
    <row r="8" spans="1:8" x14ac:dyDescent="0.25">
      <c r="B8" t="s">
        <v>51</v>
      </c>
      <c r="C8" t="s">
        <v>76</v>
      </c>
      <c r="D8" t="s">
        <v>88</v>
      </c>
      <c r="E8" t="s">
        <v>96</v>
      </c>
    </row>
    <row r="9" spans="1:8" x14ac:dyDescent="0.25">
      <c r="C9" t="s">
        <v>77</v>
      </c>
      <c r="E9" t="s">
        <v>97</v>
      </c>
    </row>
    <row r="10" spans="1:8" x14ac:dyDescent="0.25">
      <c r="C10" t="s">
        <v>78</v>
      </c>
      <c r="E10" t="s">
        <v>98</v>
      </c>
    </row>
    <row r="11" spans="1:8" x14ac:dyDescent="0.25">
      <c r="C11" t="s">
        <v>79</v>
      </c>
      <c r="E11" t="s">
        <v>99</v>
      </c>
    </row>
    <row r="12" spans="1:8" x14ac:dyDescent="0.25">
      <c r="C12" t="s">
        <v>80</v>
      </c>
      <c r="E12" t="s">
        <v>100</v>
      </c>
    </row>
    <row r="13" spans="1:8" x14ac:dyDescent="0.25">
      <c r="C13" s="6" t="s">
        <v>116</v>
      </c>
      <c r="E13" t="s">
        <v>101</v>
      </c>
    </row>
    <row r="14" spans="1:8" x14ac:dyDescent="0.25">
      <c r="C14" s="1" t="s">
        <v>113</v>
      </c>
      <c r="E14" t="s">
        <v>102</v>
      </c>
    </row>
    <row r="15" spans="1:8" x14ac:dyDescent="0.25">
      <c r="C15" s="1" t="s">
        <v>114</v>
      </c>
    </row>
    <row r="16" spans="1:8" x14ac:dyDescent="0.25">
      <c r="C16" s="1" t="s">
        <v>115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Info</vt:lpstr>
      <vt:lpstr>Sheet Info</vt:lpstr>
      <vt:lpstr>Workbook Info</vt:lpstr>
      <vt:lpstr>Conditional Formatting</vt:lpstr>
      <vt:lpstr>Messages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McRuer, Geordie (EDU)</dc:creator>
  <cp:lastModifiedBy>McRuer, Geordie (EDU)</cp:lastModifiedBy>
  <dcterms:created xsi:type="dcterms:W3CDTF">2023-04-27T20:15:04Z</dcterms:created>
  <dcterms:modified xsi:type="dcterms:W3CDTF">2023-12-07T20:13:54Z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2023-04-27T20:15:04Z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9604e6b9-cbd6-424a-8c3b-ff77b86c5e37</vt:lpwstr>
  </property>
  <property fmtid="{D5CDD505-2E9C-101B-9397-08002B2CF9AE}" pid="8" name="MSIP_Label_034a106e-6316-442c-ad35-738afd673d2b_ContentBits">
    <vt:lpwstr>0</vt:lpwstr>
  </property>
</Properties>
</file>