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sam\Dropbox\Fin 1\2018_reviewsessions\session 1\"/>
    </mc:Choice>
  </mc:AlternateContent>
  <xr:revisionPtr revIDLastSave="0" documentId="13_ncr:1_{E7D45E52-351C-4020-A33E-3E46DCD3BCB3}" xr6:coauthVersionLast="34" xr6:coauthVersionMax="34" xr10:uidLastSave="{00000000-0000-0000-0000-000000000000}"/>
  <bookViews>
    <workbookView xWindow="0" yWindow="0" windowWidth="30720" windowHeight="13368" activeTab="4" xr2:uid="{FB523A97-50E0-4964-B038-2618D6CA2DE5}"/>
  </bookViews>
  <sheets>
    <sheet name="q1template" sheetId="5" r:id="rId1"/>
    <sheet name="q1" sheetId="1" r:id="rId2"/>
    <sheet name="q2template" sheetId="8" r:id="rId3"/>
    <sheet name="q2" sheetId="2" r:id="rId4"/>
    <sheet name="q3template" sheetId="6" r:id="rId5"/>
    <sheet name="q3" sheetId="3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7" i="5"/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4" i="3"/>
  <c r="C4" i="3"/>
  <c r="C7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E7" i="2"/>
  <c r="F7" i="2" s="1"/>
  <c r="E6" i="2"/>
  <c r="F6" i="2" s="1"/>
  <c r="E5" i="2"/>
  <c r="F5" i="2" s="1"/>
  <c r="E4" i="2"/>
  <c r="F4" i="2" s="1"/>
  <c r="F8" i="2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N12" i="1"/>
  <c r="N13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K22" i="1" s="1"/>
  <c r="R27" i="1"/>
  <c r="R26" i="1"/>
  <c r="N27" i="1"/>
  <c r="N26" i="1"/>
  <c r="J24" i="1"/>
  <c r="J25" i="1" s="1"/>
  <c r="J26" i="1" s="1"/>
  <c r="J27" i="1" s="1"/>
  <c r="J28" i="1" s="1"/>
  <c r="J29" i="1" s="1"/>
  <c r="J30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</calcChain>
</file>

<file path=xl/sharedStrings.xml><?xml version="1.0" encoding="utf-8"?>
<sst xmlns="http://schemas.openxmlformats.org/spreadsheetml/2006/main" count="61" uniqueCount="38">
  <si>
    <t>end of year</t>
  </si>
  <si>
    <t>Note: Your 18th birthday is pretty much the last day of the 17th year</t>
  </si>
  <si>
    <t>rate</t>
  </si>
  <si>
    <t>amt</t>
  </si>
  <si>
    <t>years</t>
  </si>
  <si>
    <t>pv</t>
  </si>
  <si>
    <t>Similarly, your 25th birtiday is pretty much the last day of the 24th year</t>
  </si>
  <si>
    <t>start</t>
  </si>
  <si>
    <t>end</t>
  </si>
  <si>
    <t>check</t>
  </si>
  <si>
    <t>your birthday is the last day of year -1</t>
  </si>
  <si>
    <t>Yes!</t>
  </si>
  <si>
    <t>Start of year</t>
  </si>
  <si>
    <t>How I originally planned it</t>
  </si>
  <si>
    <t>Easier method</t>
  </si>
  <si>
    <t>year</t>
  </si>
  <si>
    <t>investment</t>
  </si>
  <si>
    <t>payoff</t>
  </si>
  <si>
    <t>net</t>
  </si>
  <si>
    <t>dicsount</t>
  </si>
  <si>
    <t>npv</t>
  </si>
  <si>
    <t>cost</t>
  </si>
  <si>
    <t>down payment</t>
  </si>
  <si>
    <t>borrow</t>
  </si>
  <si>
    <t>payment</t>
  </si>
  <si>
    <t>num periods</t>
  </si>
  <si>
    <t>annuity table</t>
  </si>
  <si>
    <t>amount</t>
  </si>
  <si>
    <t>works!</t>
  </si>
  <si>
    <t>part a</t>
  </si>
  <si>
    <t>part b</t>
  </si>
  <si>
    <t>part c</t>
  </si>
  <si>
    <t>Units: Time zero dollars</t>
  </si>
  <si>
    <t>Use beginning of year, and start at 18</t>
  </si>
  <si>
    <t>starting $</t>
  </si>
  <si>
    <t>compounding</t>
  </si>
  <si>
    <t>value</t>
  </si>
  <si>
    <t>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</si>
</sst>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8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9680-2987-458C-9465-AA38D734FF49}">
  <dimension ref="B1:J32"/>
  <sheetViews>
    <sheetView zoomScale="115" zoomScaleNormal="115" workbookViewId="0">
      <selection activeCell="I5" sqref="I5"/>
    </sheetView>
  </sheetViews>
  <sheetFormatPr defaultRowHeight="14.4" x14ac:dyDescent="0.3"/>
  <cols>
    <col min="2" max="2" width="11.33203125" bestFit="1" customWidth="1"/>
    <col min="4" max="4" width="12.33203125" bestFit="1" customWidth="1"/>
    <col min="7" max="7" width="12.5546875" bestFit="1" customWidth="1"/>
    <col min="9" max="9" width="10.33203125" bestFit="1" customWidth="1"/>
    <col min="10" max="10" width="10.44140625" bestFit="1" customWidth="1"/>
  </cols>
  <sheetData>
    <row r="1" spans="2:10" x14ac:dyDescent="0.3">
      <c r="C1" t="s">
        <v>29</v>
      </c>
      <c r="F1" t="s">
        <v>30</v>
      </c>
      <c r="I1" t="s">
        <v>31</v>
      </c>
    </row>
    <row r="2" spans="2:10" x14ac:dyDescent="0.3">
      <c r="D2" t="s">
        <v>2</v>
      </c>
    </row>
    <row r="3" spans="2:10" x14ac:dyDescent="0.3">
      <c r="B3" s="2" t="s">
        <v>12</v>
      </c>
      <c r="C3" s="1"/>
      <c r="D3">
        <v>0.08</v>
      </c>
    </row>
    <row r="4" spans="2:10" x14ac:dyDescent="0.3">
      <c r="B4" s="1"/>
      <c r="C4" s="1" t="s">
        <v>34</v>
      </c>
      <c r="D4" t="s">
        <v>35</v>
      </c>
      <c r="F4" s="1" t="s">
        <v>4</v>
      </c>
      <c r="G4" s="1" t="s">
        <v>36</v>
      </c>
      <c r="I4" t="s">
        <v>37</v>
      </c>
      <c r="J4" t="s">
        <v>9</v>
      </c>
    </row>
    <row r="5" spans="2:10" x14ac:dyDescent="0.3">
      <c r="B5" s="1">
        <v>0</v>
      </c>
      <c r="C5" s="1"/>
      <c r="G5" s="9"/>
    </row>
    <row r="6" spans="2:10" x14ac:dyDescent="0.3">
      <c r="B6" s="1">
        <v>1</v>
      </c>
      <c r="C6" s="1"/>
      <c r="J6" s="9"/>
    </row>
    <row r="7" spans="2:10" x14ac:dyDescent="0.3">
      <c r="B7" s="1">
        <f>B6+1</f>
        <v>2</v>
      </c>
      <c r="C7" s="1"/>
      <c r="J7" s="9"/>
    </row>
    <row r="8" spans="2:10" x14ac:dyDescent="0.3">
      <c r="B8" s="1">
        <f t="shared" ref="B8:B30" si="0">B7+1</f>
        <v>3</v>
      </c>
      <c r="C8" s="1"/>
      <c r="J8" s="9"/>
    </row>
    <row r="9" spans="2:10" x14ac:dyDescent="0.3">
      <c r="B9" s="1">
        <f t="shared" si="0"/>
        <v>4</v>
      </c>
      <c r="C9" s="1"/>
      <c r="J9" s="9"/>
    </row>
    <row r="10" spans="2:10" x14ac:dyDescent="0.3">
      <c r="B10" s="1">
        <f t="shared" si="0"/>
        <v>5</v>
      </c>
      <c r="C10" s="1"/>
      <c r="J10" s="9"/>
    </row>
    <row r="11" spans="2:10" x14ac:dyDescent="0.3">
      <c r="B11" s="1">
        <f t="shared" si="0"/>
        <v>6</v>
      </c>
      <c r="C11" s="1"/>
      <c r="J11" s="9"/>
    </row>
    <row r="12" spans="2:10" x14ac:dyDescent="0.3">
      <c r="B12" s="1">
        <f t="shared" si="0"/>
        <v>7</v>
      </c>
      <c r="C12" s="1"/>
      <c r="J12" s="9"/>
    </row>
    <row r="13" spans="2:10" x14ac:dyDescent="0.3">
      <c r="B13" s="1">
        <f t="shared" si="0"/>
        <v>8</v>
      </c>
      <c r="C13" s="1"/>
      <c r="J13" s="9"/>
    </row>
    <row r="14" spans="2:10" x14ac:dyDescent="0.3">
      <c r="B14" s="1">
        <f t="shared" si="0"/>
        <v>9</v>
      </c>
      <c r="C14" s="1"/>
      <c r="J14" s="9"/>
    </row>
    <row r="15" spans="2:10" x14ac:dyDescent="0.3">
      <c r="B15" s="1">
        <f t="shared" si="0"/>
        <v>10</v>
      </c>
      <c r="C15" s="1"/>
      <c r="J15" s="9"/>
    </row>
    <row r="16" spans="2:10" x14ac:dyDescent="0.3">
      <c r="B16" s="1">
        <f t="shared" si="0"/>
        <v>11</v>
      </c>
      <c r="C16" s="1"/>
      <c r="J16" s="9"/>
    </row>
    <row r="17" spans="2:10" x14ac:dyDescent="0.3">
      <c r="B17" s="1">
        <f t="shared" si="0"/>
        <v>12</v>
      </c>
      <c r="C17" s="1"/>
      <c r="J17" s="9"/>
    </row>
    <row r="18" spans="2:10" x14ac:dyDescent="0.3">
      <c r="B18" s="1">
        <f t="shared" si="0"/>
        <v>13</v>
      </c>
      <c r="C18" s="1"/>
      <c r="J18" s="9"/>
    </row>
    <row r="19" spans="2:10" x14ac:dyDescent="0.3">
      <c r="B19" s="1">
        <f t="shared" si="0"/>
        <v>14</v>
      </c>
      <c r="C19" s="1"/>
      <c r="J19" s="9"/>
    </row>
    <row r="20" spans="2:10" x14ac:dyDescent="0.3">
      <c r="B20" s="1">
        <f t="shared" si="0"/>
        <v>15</v>
      </c>
      <c r="C20" s="1"/>
      <c r="J20" s="9"/>
    </row>
    <row r="21" spans="2:10" x14ac:dyDescent="0.3">
      <c r="B21" s="1">
        <f t="shared" si="0"/>
        <v>16</v>
      </c>
      <c r="C21" s="1"/>
      <c r="J21" s="9"/>
    </row>
    <row r="22" spans="2:10" x14ac:dyDescent="0.3">
      <c r="B22" s="1">
        <f t="shared" si="0"/>
        <v>17</v>
      </c>
      <c r="C22" s="1"/>
      <c r="J22" s="9"/>
    </row>
    <row r="23" spans="2:10" x14ac:dyDescent="0.3">
      <c r="B23" s="1">
        <f t="shared" si="0"/>
        <v>18</v>
      </c>
      <c r="C23" s="1">
        <v>3996</v>
      </c>
      <c r="J23" s="9"/>
    </row>
    <row r="24" spans="2:10" x14ac:dyDescent="0.3">
      <c r="B24" s="1">
        <f t="shared" si="0"/>
        <v>19</v>
      </c>
      <c r="C24" s="1"/>
      <c r="D24" s="9"/>
    </row>
    <row r="25" spans="2:10" x14ac:dyDescent="0.3">
      <c r="B25" s="1">
        <f t="shared" si="0"/>
        <v>20</v>
      </c>
      <c r="C25" s="1"/>
      <c r="D25" s="9"/>
    </row>
    <row r="26" spans="2:10" x14ac:dyDescent="0.3">
      <c r="B26" s="1">
        <f t="shared" si="0"/>
        <v>21</v>
      </c>
      <c r="C26" s="1"/>
      <c r="D26" s="9"/>
    </row>
    <row r="27" spans="2:10" x14ac:dyDescent="0.3">
      <c r="B27" s="1">
        <f t="shared" si="0"/>
        <v>22</v>
      </c>
      <c r="C27" s="1"/>
      <c r="D27" s="9"/>
    </row>
    <row r="28" spans="2:10" x14ac:dyDescent="0.3">
      <c r="B28" s="1">
        <f t="shared" si="0"/>
        <v>23</v>
      </c>
      <c r="C28" s="1"/>
      <c r="D28" s="9"/>
    </row>
    <row r="29" spans="2:10" x14ac:dyDescent="0.3">
      <c r="B29" s="1">
        <f t="shared" si="0"/>
        <v>24</v>
      </c>
      <c r="C29" s="1"/>
      <c r="D29" s="9"/>
    </row>
    <row r="30" spans="2:10" x14ac:dyDescent="0.3">
      <c r="B30" s="1">
        <f t="shared" si="0"/>
        <v>25</v>
      </c>
      <c r="C30" s="1"/>
      <c r="D30" s="9"/>
    </row>
    <row r="32" spans="2:10" x14ac:dyDescent="0.3">
      <c r="D3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C00B-71BE-425D-87DD-08BD3652C102}">
  <dimension ref="B2:R34"/>
  <sheetViews>
    <sheetView zoomScale="115" zoomScaleNormal="115" workbookViewId="0">
      <selection activeCell="B3" sqref="B3:C30"/>
    </sheetView>
  </sheetViews>
  <sheetFormatPr defaultRowHeight="14.4" x14ac:dyDescent="0.3"/>
  <cols>
    <col min="2" max="2" width="11.33203125" bestFit="1" customWidth="1"/>
  </cols>
  <sheetData>
    <row r="2" spans="2:14" x14ac:dyDescent="0.3">
      <c r="B2" t="s">
        <v>14</v>
      </c>
      <c r="I2" t="s">
        <v>13</v>
      </c>
    </row>
    <row r="3" spans="2:14" x14ac:dyDescent="0.3">
      <c r="B3" s="2" t="s">
        <v>12</v>
      </c>
      <c r="C3" s="1"/>
      <c r="D3" s="1"/>
      <c r="I3" s="2" t="s">
        <v>0</v>
      </c>
      <c r="K3" t="s">
        <v>2</v>
      </c>
      <c r="L3" s="3">
        <v>0.08</v>
      </c>
    </row>
    <row r="4" spans="2:14" x14ac:dyDescent="0.3">
      <c r="B4" s="1"/>
      <c r="C4" s="1"/>
      <c r="D4" s="1"/>
      <c r="I4" s="2"/>
      <c r="L4" s="3"/>
    </row>
    <row r="5" spans="2:14" x14ac:dyDescent="0.3">
      <c r="B5" s="1">
        <v>0</v>
      </c>
      <c r="C5" s="1">
        <v>1000</v>
      </c>
      <c r="D5" s="1"/>
      <c r="I5" s="2">
        <v>-1</v>
      </c>
      <c r="J5">
        <v>1000</v>
      </c>
      <c r="K5" t="s">
        <v>10</v>
      </c>
      <c r="L5" s="3"/>
    </row>
    <row r="6" spans="2:14" x14ac:dyDescent="0.3">
      <c r="B6" s="1">
        <v>1</v>
      </c>
      <c r="C6" s="1">
        <f t="shared" ref="C6:C30" si="0">C5*(1+$L$3)</f>
        <v>1080</v>
      </c>
      <c r="D6" s="1"/>
      <c r="I6" s="1">
        <v>0</v>
      </c>
      <c r="J6">
        <f t="shared" ref="J6:J22" si="1">J5*(1+$L$3)</f>
        <v>1080</v>
      </c>
    </row>
    <row r="7" spans="2:14" x14ac:dyDescent="0.3">
      <c r="B7" s="1">
        <f>B6+1</f>
        <v>2</v>
      </c>
      <c r="C7" s="1">
        <f t="shared" si="0"/>
        <v>1166.4000000000001</v>
      </c>
      <c r="D7" s="1"/>
      <c r="I7" s="1">
        <f>I6+1</f>
        <v>1</v>
      </c>
      <c r="J7">
        <f t="shared" si="1"/>
        <v>1166.4000000000001</v>
      </c>
    </row>
    <row r="8" spans="2:14" x14ac:dyDescent="0.3">
      <c r="B8" s="1">
        <f t="shared" ref="B8:B31" si="2">B7+1</f>
        <v>3</v>
      </c>
      <c r="C8" s="1">
        <f t="shared" si="0"/>
        <v>1259.7120000000002</v>
      </c>
      <c r="D8" s="1"/>
      <c r="I8" s="1">
        <f t="shared" ref="I8:I31" si="3">I7+1</f>
        <v>2</v>
      </c>
      <c r="J8">
        <f t="shared" si="1"/>
        <v>1259.7120000000002</v>
      </c>
    </row>
    <row r="9" spans="2:14" x14ac:dyDescent="0.3">
      <c r="B9" s="1">
        <f t="shared" si="2"/>
        <v>4</v>
      </c>
      <c r="C9" s="1">
        <f t="shared" si="0"/>
        <v>1360.4889600000004</v>
      </c>
      <c r="D9" s="1"/>
      <c r="I9" s="1">
        <f t="shared" si="3"/>
        <v>3</v>
      </c>
      <c r="J9">
        <f t="shared" si="1"/>
        <v>1360.4889600000004</v>
      </c>
    </row>
    <row r="10" spans="2:14" x14ac:dyDescent="0.3">
      <c r="B10" s="1">
        <f t="shared" si="2"/>
        <v>5</v>
      </c>
      <c r="C10" s="1">
        <f t="shared" si="0"/>
        <v>1469.3280768000004</v>
      </c>
      <c r="D10" s="1"/>
      <c r="I10" s="1">
        <f t="shared" si="3"/>
        <v>4</v>
      </c>
      <c r="J10">
        <f t="shared" si="1"/>
        <v>1469.3280768000004</v>
      </c>
      <c r="N10">
        <v>3996</v>
      </c>
    </row>
    <row r="11" spans="2:14" x14ac:dyDescent="0.3">
      <c r="B11" s="1">
        <f t="shared" si="2"/>
        <v>6</v>
      </c>
      <c r="C11" s="1">
        <f t="shared" si="0"/>
        <v>1586.8743229440006</v>
      </c>
      <c r="D11" s="1"/>
      <c r="I11" s="1">
        <f t="shared" si="3"/>
        <v>5</v>
      </c>
      <c r="J11">
        <f t="shared" si="1"/>
        <v>1586.8743229440006</v>
      </c>
      <c r="N11">
        <v>1.08</v>
      </c>
    </row>
    <row r="12" spans="2:14" x14ac:dyDescent="0.3">
      <c r="B12" s="1">
        <f t="shared" si="2"/>
        <v>7</v>
      </c>
      <c r="C12" s="1">
        <f t="shared" si="0"/>
        <v>1713.8242687795207</v>
      </c>
      <c r="D12" s="1"/>
      <c r="I12" s="1">
        <f t="shared" si="3"/>
        <v>6</v>
      </c>
      <c r="J12">
        <f t="shared" si="1"/>
        <v>1713.8242687795207</v>
      </c>
      <c r="N12">
        <f>N11^18</f>
        <v>3.9960194991849334</v>
      </c>
    </row>
    <row r="13" spans="2:14" x14ac:dyDescent="0.3">
      <c r="B13" s="1">
        <f t="shared" si="2"/>
        <v>8</v>
      </c>
      <c r="C13" s="1">
        <f t="shared" si="0"/>
        <v>1850.9302102818824</v>
      </c>
      <c r="D13" s="1"/>
      <c r="I13" s="1">
        <f t="shared" si="3"/>
        <v>7</v>
      </c>
      <c r="J13">
        <f t="shared" si="1"/>
        <v>1850.9302102818824</v>
      </c>
      <c r="N13" s="6">
        <f>N10/N12</f>
        <v>999.99512034790189</v>
      </c>
    </row>
    <row r="14" spans="2:14" x14ac:dyDescent="0.3">
      <c r="B14" s="1">
        <f t="shared" si="2"/>
        <v>9</v>
      </c>
      <c r="C14" s="1">
        <f t="shared" si="0"/>
        <v>1999.0046271044332</v>
      </c>
      <c r="D14" s="1"/>
      <c r="I14" s="1">
        <f t="shared" si="3"/>
        <v>8</v>
      </c>
      <c r="J14">
        <f t="shared" si="1"/>
        <v>1999.0046271044332</v>
      </c>
      <c r="N14" s="7" t="s">
        <v>31</v>
      </c>
    </row>
    <row r="15" spans="2:14" x14ac:dyDescent="0.3">
      <c r="B15" s="1">
        <f t="shared" si="2"/>
        <v>10</v>
      </c>
      <c r="C15" s="1">
        <f t="shared" si="0"/>
        <v>2158.924997272788</v>
      </c>
      <c r="D15" s="1"/>
      <c r="I15" s="1">
        <f t="shared" si="3"/>
        <v>9</v>
      </c>
      <c r="J15">
        <f t="shared" si="1"/>
        <v>2158.924997272788</v>
      </c>
    </row>
    <row r="16" spans="2:14" x14ac:dyDescent="0.3">
      <c r="B16" s="1">
        <f t="shared" si="2"/>
        <v>11</v>
      </c>
      <c r="C16" s="1">
        <f t="shared" si="0"/>
        <v>2331.6389970546111</v>
      </c>
      <c r="D16" s="1"/>
      <c r="I16" s="1">
        <f t="shared" si="3"/>
        <v>10</v>
      </c>
      <c r="J16">
        <f t="shared" si="1"/>
        <v>2331.6389970546111</v>
      </c>
    </row>
    <row r="17" spans="2:18" x14ac:dyDescent="0.3">
      <c r="B17" s="1">
        <f t="shared" si="2"/>
        <v>12</v>
      </c>
      <c r="C17" s="1">
        <f t="shared" si="0"/>
        <v>2518.1701168189802</v>
      </c>
      <c r="D17" s="1"/>
      <c r="I17" s="1">
        <f t="shared" si="3"/>
        <v>11</v>
      </c>
      <c r="J17">
        <f t="shared" si="1"/>
        <v>2518.1701168189802</v>
      </c>
    </row>
    <row r="18" spans="2:18" x14ac:dyDescent="0.3">
      <c r="B18" s="1">
        <f t="shared" si="2"/>
        <v>13</v>
      </c>
      <c r="C18" s="1">
        <f t="shared" si="0"/>
        <v>2719.6237261644987</v>
      </c>
      <c r="D18" s="1"/>
      <c r="I18" s="1">
        <f t="shared" si="3"/>
        <v>12</v>
      </c>
      <c r="J18">
        <f t="shared" si="1"/>
        <v>2719.6237261644987</v>
      </c>
    </row>
    <row r="19" spans="2:18" x14ac:dyDescent="0.3">
      <c r="B19" s="1">
        <f t="shared" si="2"/>
        <v>14</v>
      </c>
      <c r="C19" s="1">
        <f t="shared" si="0"/>
        <v>2937.1936242576589</v>
      </c>
      <c r="D19" s="1"/>
      <c r="I19" s="1">
        <f t="shared" si="3"/>
        <v>13</v>
      </c>
      <c r="J19">
        <f t="shared" si="1"/>
        <v>2937.1936242576589</v>
      </c>
    </row>
    <row r="20" spans="2:18" x14ac:dyDescent="0.3">
      <c r="B20" s="1">
        <f t="shared" si="2"/>
        <v>15</v>
      </c>
      <c r="C20" s="1">
        <f t="shared" si="0"/>
        <v>3172.1691141982719</v>
      </c>
      <c r="D20" s="1"/>
      <c r="I20" s="1">
        <f t="shared" si="3"/>
        <v>14</v>
      </c>
      <c r="J20">
        <f t="shared" si="1"/>
        <v>3172.1691141982719</v>
      </c>
    </row>
    <row r="21" spans="2:18" x14ac:dyDescent="0.3">
      <c r="B21" s="1">
        <f t="shared" si="2"/>
        <v>16</v>
      </c>
      <c r="C21" s="1">
        <f t="shared" si="0"/>
        <v>3425.9426433341341</v>
      </c>
      <c r="D21" s="1"/>
      <c r="I21" s="1">
        <f t="shared" si="3"/>
        <v>15</v>
      </c>
      <c r="J21">
        <f t="shared" si="1"/>
        <v>3425.9426433341341</v>
      </c>
      <c r="K21" t="s">
        <v>9</v>
      </c>
    </row>
    <row r="22" spans="2:18" x14ac:dyDescent="0.3">
      <c r="B22" s="1">
        <f t="shared" si="2"/>
        <v>17</v>
      </c>
      <c r="C22" s="1">
        <f t="shared" si="0"/>
        <v>3700.0180548008652</v>
      </c>
      <c r="D22" s="1"/>
      <c r="I22" s="1">
        <f t="shared" si="3"/>
        <v>16</v>
      </c>
      <c r="J22">
        <f t="shared" si="1"/>
        <v>3700.0180548008652</v>
      </c>
      <c r="K22">
        <f>J22*(1+L3)</f>
        <v>3996.0194991849348</v>
      </c>
      <c r="L22" t="s">
        <v>11</v>
      </c>
    </row>
    <row r="23" spans="2:18" x14ac:dyDescent="0.3">
      <c r="B23" s="1">
        <f t="shared" si="2"/>
        <v>18</v>
      </c>
      <c r="C23" s="1">
        <f t="shared" si="0"/>
        <v>3996.0194991849348</v>
      </c>
      <c r="D23" s="8" t="s">
        <v>33</v>
      </c>
      <c r="I23" s="1">
        <f t="shared" si="3"/>
        <v>17</v>
      </c>
      <c r="J23">
        <v>3996</v>
      </c>
      <c r="K23" t="s">
        <v>1</v>
      </c>
    </row>
    <row r="24" spans="2:18" x14ac:dyDescent="0.3">
      <c r="B24" s="1">
        <f t="shared" si="2"/>
        <v>19</v>
      </c>
      <c r="C24" s="1">
        <f t="shared" si="0"/>
        <v>4315.7010591197295</v>
      </c>
      <c r="D24" s="1"/>
      <c r="I24" s="1">
        <f t="shared" si="3"/>
        <v>18</v>
      </c>
      <c r="J24">
        <f t="shared" ref="J24:J30" si="4">J23*(1+$L$3)</f>
        <v>4315.68</v>
      </c>
    </row>
    <row r="25" spans="2:18" x14ac:dyDescent="0.3">
      <c r="B25" s="1">
        <f t="shared" si="2"/>
        <v>20</v>
      </c>
      <c r="C25" s="1">
        <f t="shared" si="0"/>
        <v>4660.9571438493085</v>
      </c>
      <c r="D25" s="1"/>
      <c r="I25" s="1">
        <f t="shared" si="3"/>
        <v>19</v>
      </c>
      <c r="J25">
        <f t="shared" si="4"/>
        <v>4660.934400000001</v>
      </c>
      <c r="L25" t="s">
        <v>3</v>
      </c>
      <c r="M25" t="s">
        <v>4</v>
      </c>
      <c r="N25" t="s">
        <v>5</v>
      </c>
      <c r="P25" t="s">
        <v>7</v>
      </c>
      <c r="Q25" t="s">
        <v>8</v>
      </c>
      <c r="R25" t="s">
        <v>4</v>
      </c>
    </row>
    <row r="26" spans="2:18" x14ac:dyDescent="0.3">
      <c r="B26" s="1">
        <f t="shared" si="2"/>
        <v>21</v>
      </c>
      <c r="C26" s="1">
        <f t="shared" si="0"/>
        <v>5033.8337153572538</v>
      </c>
      <c r="D26" s="1"/>
      <c r="I26" s="1">
        <f t="shared" si="3"/>
        <v>20</v>
      </c>
      <c r="J26">
        <f t="shared" si="4"/>
        <v>5033.8091520000016</v>
      </c>
      <c r="L26">
        <v>3996</v>
      </c>
      <c r="M26">
        <v>7</v>
      </c>
      <c r="N26">
        <f>L26*(1+L3)^M26</f>
        <v>6848.4417780429649</v>
      </c>
      <c r="P26">
        <v>17</v>
      </c>
      <c r="Q26">
        <v>24</v>
      </c>
      <c r="R26">
        <f>Q26-P26</f>
        <v>7</v>
      </c>
    </row>
    <row r="27" spans="2:18" x14ac:dyDescent="0.3">
      <c r="B27" s="1">
        <f t="shared" si="2"/>
        <v>22</v>
      </c>
      <c r="C27" s="1">
        <f t="shared" si="0"/>
        <v>5436.5404125858349</v>
      </c>
      <c r="D27" s="1"/>
      <c r="I27" s="1">
        <f t="shared" si="3"/>
        <v>21</v>
      </c>
      <c r="J27">
        <f t="shared" si="4"/>
        <v>5436.5138841600019</v>
      </c>
      <c r="L27">
        <v>3996</v>
      </c>
      <c r="M27">
        <v>47</v>
      </c>
      <c r="N27" s="6">
        <f>L27*(1+L3)^M27</f>
        <v>148779.12062667683</v>
      </c>
      <c r="P27">
        <v>17</v>
      </c>
      <c r="Q27">
        <v>64</v>
      </c>
      <c r="R27">
        <f>Q27-P27</f>
        <v>47</v>
      </c>
    </row>
    <row r="28" spans="2:18" x14ac:dyDescent="0.3">
      <c r="B28" s="1">
        <f t="shared" si="2"/>
        <v>23</v>
      </c>
      <c r="C28" s="1">
        <f t="shared" si="0"/>
        <v>5871.4636455927021</v>
      </c>
      <c r="D28" s="1"/>
      <c r="I28" s="1">
        <f t="shared" si="3"/>
        <v>22</v>
      </c>
      <c r="J28">
        <f t="shared" si="4"/>
        <v>5871.434994892802</v>
      </c>
      <c r="N28" s="7" t="s">
        <v>30</v>
      </c>
    </row>
    <row r="29" spans="2:18" x14ac:dyDescent="0.3">
      <c r="B29" s="1">
        <f t="shared" si="2"/>
        <v>24</v>
      </c>
      <c r="C29" s="1">
        <f t="shared" si="0"/>
        <v>6341.180737240119</v>
      </c>
      <c r="D29" s="1"/>
      <c r="I29" s="1">
        <f t="shared" si="3"/>
        <v>23</v>
      </c>
      <c r="J29">
        <f t="shared" si="4"/>
        <v>6341.1497944842267</v>
      </c>
    </row>
    <row r="30" spans="2:18" x14ac:dyDescent="0.3">
      <c r="B30" s="1">
        <f t="shared" si="2"/>
        <v>25</v>
      </c>
      <c r="C30" s="1">
        <f t="shared" si="0"/>
        <v>6848.4751962193286</v>
      </c>
      <c r="D30" s="1"/>
      <c r="I30" s="1">
        <f t="shared" si="3"/>
        <v>24</v>
      </c>
      <c r="J30" s="6">
        <f t="shared" si="4"/>
        <v>6848.4417780429649</v>
      </c>
      <c r="K30" t="s">
        <v>6</v>
      </c>
    </row>
    <row r="31" spans="2:18" x14ac:dyDescent="0.3">
      <c r="B31" s="1">
        <f t="shared" si="2"/>
        <v>26</v>
      </c>
      <c r="C31" s="1"/>
      <c r="D31" s="1"/>
      <c r="I31" s="1">
        <f t="shared" si="3"/>
        <v>25</v>
      </c>
      <c r="J31" s="7" t="s">
        <v>29</v>
      </c>
    </row>
    <row r="32" spans="2:18" x14ac:dyDescent="0.3">
      <c r="B32" s="1"/>
      <c r="C32" s="1"/>
      <c r="D32" s="1"/>
    </row>
    <row r="33" spans="2:4" x14ac:dyDescent="0.3">
      <c r="B33" s="1"/>
      <c r="C33" s="1"/>
      <c r="D33" s="1"/>
    </row>
    <row r="34" spans="2:4" x14ac:dyDescent="0.3">
      <c r="B34" s="1"/>
      <c r="C34" s="1"/>
      <c r="D34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9294-DF21-42BA-AA8F-0E9F5B7E6537}">
  <dimension ref="B2:H7"/>
  <sheetViews>
    <sheetView zoomScale="145" zoomScaleNormal="145" workbookViewId="0">
      <selection activeCell="E17" sqref="E17"/>
    </sheetView>
  </sheetViews>
  <sheetFormatPr defaultRowHeight="14.4" x14ac:dyDescent="0.3"/>
  <cols>
    <col min="1" max="2" width="8.88671875" style="1"/>
    <col min="3" max="3" width="10.33203125" style="1" bestFit="1" customWidth="1"/>
    <col min="4" max="16384" width="8.88671875" style="1"/>
  </cols>
  <sheetData>
    <row r="2" spans="2:8" x14ac:dyDescent="0.3">
      <c r="B2" s="8"/>
    </row>
    <row r="3" spans="2:8" x14ac:dyDescent="0.3">
      <c r="B3" s="1" t="s">
        <v>15</v>
      </c>
      <c r="C3" s="1" t="s">
        <v>16</v>
      </c>
      <c r="D3" s="1" t="s">
        <v>17</v>
      </c>
      <c r="H3" s="4"/>
    </row>
    <row r="4" spans="2:8" x14ac:dyDescent="0.3">
      <c r="B4" s="1">
        <v>0</v>
      </c>
      <c r="C4" s="1">
        <v>-1000</v>
      </c>
    </row>
    <row r="5" spans="2:8" x14ac:dyDescent="0.3">
      <c r="B5" s="1">
        <v>1</v>
      </c>
      <c r="D5" s="1">
        <v>4000</v>
      </c>
    </row>
    <row r="6" spans="2:8" x14ac:dyDescent="0.3">
      <c r="B6" s="1">
        <v>2</v>
      </c>
      <c r="C6" s="1">
        <v>-5000</v>
      </c>
      <c r="D6" s="1">
        <v>4000</v>
      </c>
    </row>
    <row r="7" spans="2:8" x14ac:dyDescent="0.3">
      <c r="B7" s="1">
        <v>3</v>
      </c>
      <c r="D7" s="1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AAAC-4291-4263-9550-F080B4D4901D}">
  <dimension ref="B2:H8"/>
  <sheetViews>
    <sheetView zoomScale="145" zoomScaleNormal="145" workbookViewId="0">
      <selection activeCell="F7" sqref="F7"/>
    </sheetView>
  </sheetViews>
  <sheetFormatPr defaultRowHeight="14.4" x14ac:dyDescent="0.3"/>
  <cols>
    <col min="1" max="2" width="8.88671875" style="1"/>
    <col min="3" max="3" width="10.33203125" style="1" bestFit="1" customWidth="1"/>
    <col min="4" max="16384" width="8.88671875" style="1"/>
  </cols>
  <sheetData>
    <row r="2" spans="2:8" x14ac:dyDescent="0.3">
      <c r="B2" s="8" t="s">
        <v>32</v>
      </c>
    </row>
    <row r="3" spans="2:8" x14ac:dyDescent="0.3"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</v>
      </c>
      <c r="H3" s="4">
        <v>0.02</v>
      </c>
    </row>
    <row r="4" spans="2:8" x14ac:dyDescent="0.3">
      <c r="B4" s="1">
        <v>0</v>
      </c>
      <c r="C4" s="1">
        <v>-1000</v>
      </c>
      <c r="E4" s="1">
        <f>C4+D4</f>
        <v>-1000</v>
      </c>
      <c r="F4" s="1">
        <f>E4/(1+$H$3)^B4</f>
        <v>-1000</v>
      </c>
    </row>
    <row r="5" spans="2:8" x14ac:dyDescent="0.3">
      <c r="B5" s="1">
        <v>1</v>
      </c>
      <c r="D5" s="1">
        <v>4000</v>
      </c>
      <c r="E5" s="1">
        <f t="shared" ref="E5:E7" si="0">C5+D5</f>
        <v>4000</v>
      </c>
      <c r="F5" s="1">
        <f>E5/(1+$H$3)^B5</f>
        <v>3921.5686274509803</v>
      </c>
    </row>
    <row r="6" spans="2:8" x14ac:dyDescent="0.3">
      <c r="B6" s="1">
        <v>2</v>
      </c>
      <c r="C6" s="1">
        <v>-5000</v>
      </c>
      <c r="D6" s="1">
        <v>4000</v>
      </c>
      <c r="E6" s="1">
        <f t="shared" si="0"/>
        <v>-1000</v>
      </c>
      <c r="F6" s="1">
        <f>E6/(1+$H$3)^B6</f>
        <v>-961.1687812379854</v>
      </c>
    </row>
    <row r="7" spans="2:8" x14ac:dyDescent="0.3">
      <c r="B7" s="1">
        <v>3</v>
      </c>
      <c r="D7" s="1">
        <v>4000</v>
      </c>
      <c r="E7" s="1">
        <f t="shared" si="0"/>
        <v>4000</v>
      </c>
      <c r="F7" s="1">
        <f>E7/(1+$H$3)^B7</f>
        <v>3769.2893381881781</v>
      </c>
    </row>
    <row r="8" spans="2:8" x14ac:dyDescent="0.3">
      <c r="E8" s="1" t="s">
        <v>20</v>
      </c>
      <c r="F8" s="1">
        <f>SUM(F4:F7)</f>
        <v>5729.6891844011734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EBDA-18AE-44F7-BC98-3A104939A82F}">
  <dimension ref="A1:E33"/>
  <sheetViews>
    <sheetView tabSelected="1" zoomScale="145" zoomScaleNormal="145" workbookViewId="0">
      <selection activeCell="B4" sqref="B4"/>
    </sheetView>
  </sheetViews>
  <sheetFormatPr defaultRowHeight="14.4" x14ac:dyDescent="0.3"/>
  <cols>
    <col min="1" max="1" width="13.21875" bestFit="1" customWidth="1"/>
  </cols>
  <sheetData>
    <row r="1" spans="1:5" x14ac:dyDescent="0.3">
      <c r="D1" t="s">
        <v>26</v>
      </c>
    </row>
    <row r="2" spans="1:5" x14ac:dyDescent="0.3">
      <c r="A2" t="s">
        <v>21</v>
      </c>
      <c r="B2">
        <v>350000</v>
      </c>
      <c r="D2" t="s">
        <v>15</v>
      </c>
      <c r="E2" t="s">
        <v>27</v>
      </c>
    </row>
    <row r="3" spans="1:5" x14ac:dyDescent="0.3">
      <c r="A3" t="s">
        <v>22</v>
      </c>
      <c r="B3">
        <v>50000</v>
      </c>
      <c r="D3">
        <v>0</v>
      </c>
    </row>
    <row r="4" spans="1:5" x14ac:dyDescent="0.3">
      <c r="A4" t="s">
        <v>23</v>
      </c>
      <c r="D4">
        <f>D3+1</f>
        <v>1</v>
      </c>
      <c r="E4" s="5"/>
    </row>
    <row r="5" spans="1:5" x14ac:dyDescent="0.3">
      <c r="A5" t="s">
        <v>2</v>
      </c>
      <c r="B5" s="3">
        <v>7.0000000000000007E-2</v>
      </c>
      <c r="D5">
        <f t="shared" ref="D5:D33" si="0">D4+1</f>
        <v>2</v>
      </c>
      <c r="E5" s="5"/>
    </row>
    <row r="6" spans="1:5" x14ac:dyDescent="0.3">
      <c r="A6" t="s">
        <v>25</v>
      </c>
      <c r="B6">
        <v>30</v>
      </c>
      <c r="D6">
        <f t="shared" si="0"/>
        <v>3</v>
      </c>
      <c r="E6" s="5"/>
    </row>
    <row r="7" spans="1:5" x14ac:dyDescent="0.3">
      <c r="A7" t="s">
        <v>24</v>
      </c>
      <c r="B7" s="5"/>
      <c r="D7">
        <f t="shared" si="0"/>
        <v>4</v>
      </c>
      <c r="E7" s="5"/>
    </row>
    <row r="8" spans="1:5" x14ac:dyDescent="0.3">
      <c r="D8">
        <f t="shared" si="0"/>
        <v>5</v>
      </c>
      <c r="E8" s="5"/>
    </row>
    <row r="9" spans="1:5" x14ac:dyDescent="0.3">
      <c r="D9">
        <f t="shared" si="0"/>
        <v>6</v>
      </c>
      <c r="E9" s="5"/>
    </row>
    <row r="10" spans="1:5" x14ac:dyDescent="0.3">
      <c r="D10">
        <f t="shared" si="0"/>
        <v>7</v>
      </c>
      <c r="E10" s="5"/>
    </row>
    <row r="11" spans="1:5" x14ac:dyDescent="0.3">
      <c r="D11">
        <f t="shared" si="0"/>
        <v>8</v>
      </c>
      <c r="E11" s="5"/>
    </row>
    <row r="12" spans="1:5" x14ac:dyDescent="0.3">
      <c r="D12">
        <f t="shared" si="0"/>
        <v>9</v>
      </c>
      <c r="E12" s="5"/>
    </row>
    <row r="13" spans="1:5" x14ac:dyDescent="0.3">
      <c r="D13">
        <f t="shared" si="0"/>
        <v>10</v>
      </c>
      <c r="E13" s="5"/>
    </row>
    <row r="14" spans="1:5" x14ac:dyDescent="0.3">
      <c r="D14">
        <f t="shared" si="0"/>
        <v>11</v>
      </c>
      <c r="E14" s="5"/>
    </row>
    <row r="15" spans="1:5" x14ac:dyDescent="0.3">
      <c r="D15">
        <f t="shared" si="0"/>
        <v>12</v>
      </c>
      <c r="E15" s="5"/>
    </row>
    <row r="16" spans="1:5" x14ac:dyDescent="0.3">
      <c r="D16">
        <f t="shared" si="0"/>
        <v>13</v>
      </c>
      <c r="E16" s="5"/>
    </row>
    <row r="17" spans="4:5" x14ac:dyDescent="0.3">
      <c r="D17">
        <f t="shared" si="0"/>
        <v>14</v>
      </c>
      <c r="E17" s="5"/>
    </row>
    <row r="18" spans="4:5" x14ac:dyDescent="0.3">
      <c r="D18">
        <f t="shared" si="0"/>
        <v>15</v>
      </c>
      <c r="E18" s="5"/>
    </row>
    <row r="19" spans="4:5" x14ac:dyDescent="0.3">
      <c r="D19">
        <f t="shared" si="0"/>
        <v>16</v>
      </c>
      <c r="E19" s="5"/>
    </row>
    <row r="20" spans="4:5" x14ac:dyDescent="0.3">
      <c r="D20">
        <f t="shared" si="0"/>
        <v>17</v>
      </c>
      <c r="E20" s="5"/>
    </row>
    <row r="21" spans="4:5" x14ac:dyDescent="0.3">
      <c r="D21">
        <f t="shared" si="0"/>
        <v>18</v>
      </c>
      <c r="E21" s="5"/>
    </row>
    <row r="22" spans="4:5" x14ac:dyDescent="0.3">
      <c r="D22">
        <f t="shared" si="0"/>
        <v>19</v>
      </c>
      <c r="E22" s="5"/>
    </row>
    <row r="23" spans="4:5" x14ac:dyDescent="0.3">
      <c r="D23">
        <f t="shared" si="0"/>
        <v>20</v>
      </c>
      <c r="E23" s="5"/>
    </row>
    <row r="24" spans="4:5" x14ac:dyDescent="0.3">
      <c r="D24">
        <f t="shared" si="0"/>
        <v>21</v>
      </c>
      <c r="E24" s="5"/>
    </row>
    <row r="25" spans="4:5" x14ac:dyDescent="0.3">
      <c r="D25">
        <f t="shared" si="0"/>
        <v>22</v>
      </c>
      <c r="E25" s="5"/>
    </row>
    <row r="26" spans="4:5" x14ac:dyDescent="0.3">
      <c r="D26">
        <f t="shared" si="0"/>
        <v>23</v>
      </c>
      <c r="E26" s="5"/>
    </row>
    <row r="27" spans="4:5" x14ac:dyDescent="0.3">
      <c r="D27">
        <f t="shared" si="0"/>
        <v>24</v>
      </c>
      <c r="E27" s="5"/>
    </row>
    <row r="28" spans="4:5" x14ac:dyDescent="0.3">
      <c r="D28">
        <f t="shared" si="0"/>
        <v>25</v>
      </c>
      <c r="E28" s="5"/>
    </row>
    <row r="29" spans="4:5" x14ac:dyDescent="0.3">
      <c r="D29">
        <f t="shared" si="0"/>
        <v>26</v>
      </c>
      <c r="E29" s="5"/>
    </row>
    <row r="30" spans="4:5" x14ac:dyDescent="0.3">
      <c r="D30">
        <f t="shared" si="0"/>
        <v>27</v>
      </c>
      <c r="E30" s="5"/>
    </row>
    <row r="31" spans="4:5" x14ac:dyDescent="0.3">
      <c r="D31">
        <f t="shared" si="0"/>
        <v>28</v>
      </c>
      <c r="E31" s="5"/>
    </row>
    <row r="32" spans="4:5" x14ac:dyDescent="0.3">
      <c r="D32">
        <f t="shared" si="0"/>
        <v>29</v>
      </c>
      <c r="E32" s="5"/>
    </row>
    <row r="33" spans="4:5" x14ac:dyDescent="0.3">
      <c r="D33">
        <f t="shared" si="0"/>
        <v>30</v>
      </c>
      <c r="E3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BFC1-1015-467C-8925-2E7F864308BC}">
  <dimension ref="B1:G33"/>
  <sheetViews>
    <sheetView zoomScale="115" zoomScaleNormal="115" workbookViewId="0">
      <selection activeCell="B1" sqref="B1:G33"/>
    </sheetView>
  </sheetViews>
  <sheetFormatPr defaultRowHeight="14.4" x14ac:dyDescent="0.3"/>
  <cols>
    <col min="2" max="2" width="13.33203125" bestFit="1" customWidth="1"/>
    <col min="3" max="3" width="11.33203125" bestFit="1" customWidth="1"/>
    <col min="6" max="6" width="11.77734375" bestFit="1" customWidth="1"/>
  </cols>
  <sheetData>
    <row r="1" spans="2:6" x14ac:dyDescent="0.3">
      <c r="E1" t="s">
        <v>26</v>
      </c>
    </row>
    <row r="2" spans="2:6" x14ac:dyDescent="0.3">
      <c r="B2" t="s">
        <v>21</v>
      </c>
      <c r="C2">
        <v>350000</v>
      </c>
      <c r="E2" t="s">
        <v>15</v>
      </c>
      <c r="F2" t="s">
        <v>27</v>
      </c>
    </row>
    <row r="3" spans="2:6" x14ac:dyDescent="0.3">
      <c r="B3" t="s">
        <v>22</v>
      </c>
      <c r="C3">
        <v>50000</v>
      </c>
      <c r="E3">
        <v>0</v>
      </c>
      <c r="F3">
        <v>300000</v>
      </c>
    </row>
    <row r="4" spans="2:6" x14ac:dyDescent="0.3">
      <c r="B4" t="s">
        <v>23</v>
      </c>
      <c r="C4">
        <f>C2-C3</f>
        <v>300000</v>
      </c>
      <c r="E4">
        <f>E3+1</f>
        <v>1</v>
      </c>
      <c r="F4" s="5">
        <f>F3*(1+$C$5)+$C$7</f>
        <v>296824.07894666662</v>
      </c>
    </row>
    <row r="5" spans="2:6" x14ac:dyDescent="0.3">
      <c r="B5" t="s">
        <v>2</v>
      </c>
      <c r="C5" s="3">
        <v>7.0000000000000007E-2</v>
      </c>
      <c r="E5">
        <f t="shared" ref="E5:E33" si="0">E4+1</f>
        <v>2</v>
      </c>
      <c r="F5" s="5">
        <f t="shared" ref="F5:F33" si="1">F4*(1+$C$5)+$C$7</f>
        <v>293425.84341959993</v>
      </c>
    </row>
    <row r="6" spans="2:6" x14ac:dyDescent="0.3">
      <c r="B6" t="s">
        <v>25</v>
      </c>
      <c r="C6">
        <v>30</v>
      </c>
      <c r="E6">
        <f t="shared" si="0"/>
        <v>3</v>
      </c>
      <c r="F6" s="5">
        <f t="shared" si="1"/>
        <v>289789.73140563857</v>
      </c>
    </row>
    <row r="7" spans="2:6" x14ac:dyDescent="0.3">
      <c r="B7" t="s">
        <v>24</v>
      </c>
      <c r="C7" s="5">
        <f>PMT(C5,C6,C4)</f>
        <v>-24175.921053333357</v>
      </c>
      <c r="E7">
        <f t="shared" si="0"/>
        <v>4</v>
      </c>
      <c r="F7" s="5">
        <f t="shared" si="1"/>
        <v>285899.0915506999</v>
      </c>
    </row>
    <row r="8" spans="2:6" x14ac:dyDescent="0.3">
      <c r="E8">
        <f t="shared" si="0"/>
        <v>5</v>
      </c>
      <c r="F8" s="5">
        <f t="shared" si="1"/>
        <v>281736.10690591554</v>
      </c>
    </row>
    <row r="9" spans="2:6" x14ac:dyDescent="0.3">
      <c r="E9">
        <f t="shared" si="0"/>
        <v>6</v>
      </c>
      <c r="F9" s="5">
        <f t="shared" si="1"/>
        <v>277281.71333599626</v>
      </c>
    </row>
    <row r="10" spans="2:6" x14ac:dyDescent="0.3">
      <c r="E10">
        <f t="shared" si="0"/>
        <v>7</v>
      </c>
      <c r="F10" s="5">
        <f t="shared" si="1"/>
        <v>272515.51221618266</v>
      </c>
    </row>
    <row r="11" spans="2:6" x14ac:dyDescent="0.3">
      <c r="E11">
        <f t="shared" si="0"/>
        <v>8</v>
      </c>
      <c r="F11" s="5">
        <f t="shared" si="1"/>
        <v>267415.67701798206</v>
      </c>
    </row>
    <row r="12" spans="2:6" x14ac:dyDescent="0.3">
      <c r="E12">
        <f t="shared" si="0"/>
        <v>9</v>
      </c>
      <c r="F12" s="5">
        <f t="shared" si="1"/>
        <v>261958.85335590746</v>
      </c>
    </row>
    <row r="13" spans="2:6" x14ac:dyDescent="0.3">
      <c r="E13">
        <f t="shared" si="0"/>
        <v>10</v>
      </c>
      <c r="F13" s="5">
        <f t="shared" si="1"/>
        <v>256120.05203748765</v>
      </c>
    </row>
    <row r="14" spans="2:6" x14ac:dyDescent="0.3">
      <c r="E14">
        <f t="shared" si="0"/>
        <v>11</v>
      </c>
      <c r="F14" s="5">
        <f t="shared" si="1"/>
        <v>249872.53462677848</v>
      </c>
    </row>
    <row r="15" spans="2:6" x14ac:dyDescent="0.3">
      <c r="E15">
        <f t="shared" si="0"/>
        <v>12</v>
      </c>
      <c r="F15" s="5">
        <f t="shared" si="1"/>
        <v>243187.69099731962</v>
      </c>
    </row>
    <row r="16" spans="2:6" x14ac:dyDescent="0.3">
      <c r="E16">
        <f t="shared" si="0"/>
        <v>13</v>
      </c>
      <c r="F16" s="5">
        <f t="shared" si="1"/>
        <v>236034.90831379866</v>
      </c>
    </row>
    <row r="17" spans="5:6" x14ac:dyDescent="0.3">
      <c r="E17">
        <f t="shared" si="0"/>
        <v>14</v>
      </c>
      <c r="F17" s="5">
        <f t="shared" si="1"/>
        <v>228381.43084243123</v>
      </c>
    </row>
    <row r="18" spans="5:6" x14ac:dyDescent="0.3">
      <c r="E18">
        <f t="shared" si="0"/>
        <v>15</v>
      </c>
      <c r="F18" s="5">
        <f t="shared" si="1"/>
        <v>220192.20994806808</v>
      </c>
    </row>
    <row r="19" spans="5:6" x14ac:dyDescent="0.3">
      <c r="E19">
        <f t="shared" si="0"/>
        <v>16</v>
      </c>
      <c r="F19" s="5">
        <f t="shared" si="1"/>
        <v>211429.74359109951</v>
      </c>
    </row>
    <row r="20" spans="5:6" x14ac:dyDescent="0.3">
      <c r="E20">
        <f t="shared" si="0"/>
        <v>17</v>
      </c>
      <c r="F20" s="5">
        <f t="shared" si="1"/>
        <v>202053.90458914315</v>
      </c>
    </row>
    <row r="21" spans="5:6" x14ac:dyDescent="0.3">
      <c r="E21">
        <f t="shared" si="0"/>
        <v>18</v>
      </c>
      <c r="F21" s="5">
        <f t="shared" si="1"/>
        <v>192021.75685704983</v>
      </c>
    </row>
    <row r="22" spans="5:6" x14ac:dyDescent="0.3">
      <c r="E22">
        <f t="shared" si="0"/>
        <v>19</v>
      </c>
      <c r="F22" s="5">
        <f t="shared" si="1"/>
        <v>181287.35878370996</v>
      </c>
    </row>
    <row r="23" spans="5:6" x14ac:dyDescent="0.3">
      <c r="E23">
        <f t="shared" si="0"/>
        <v>20</v>
      </c>
      <c r="F23" s="5">
        <f t="shared" si="1"/>
        <v>169801.55284523632</v>
      </c>
    </row>
    <row r="24" spans="5:6" x14ac:dyDescent="0.3">
      <c r="E24">
        <f t="shared" si="0"/>
        <v>21</v>
      </c>
      <c r="F24" s="5">
        <f t="shared" si="1"/>
        <v>157511.74049106953</v>
      </c>
    </row>
    <row r="25" spans="5:6" x14ac:dyDescent="0.3">
      <c r="E25">
        <f t="shared" si="0"/>
        <v>22</v>
      </c>
      <c r="F25" s="5">
        <f t="shared" si="1"/>
        <v>144361.64127211107</v>
      </c>
    </row>
    <row r="26" spans="5:6" x14ac:dyDescent="0.3">
      <c r="E26">
        <f t="shared" si="0"/>
        <v>23</v>
      </c>
      <c r="F26" s="5">
        <f t="shared" si="1"/>
        <v>130291.0351078255</v>
      </c>
    </row>
    <row r="27" spans="5:6" x14ac:dyDescent="0.3">
      <c r="E27">
        <f t="shared" si="0"/>
        <v>24</v>
      </c>
      <c r="F27" s="5">
        <f t="shared" si="1"/>
        <v>115235.48651203993</v>
      </c>
    </row>
    <row r="28" spans="5:6" x14ac:dyDescent="0.3">
      <c r="E28">
        <f t="shared" si="0"/>
        <v>25</v>
      </c>
      <c r="F28" s="5">
        <f t="shared" si="1"/>
        <v>99126.049514549377</v>
      </c>
    </row>
    <row r="29" spans="5:6" x14ac:dyDescent="0.3">
      <c r="E29">
        <f t="shared" si="0"/>
        <v>26</v>
      </c>
      <c r="F29" s="5">
        <f t="shared" si="1"/>
        <v>81888.951927234491</v>
      </c>
    </row>
    <row r="30" spans="5:6" x14ac:dyDescent="0.3">
      <c r="E30">
        <f t="shared" si="0"/>
        <v>27</v>
      </c>
      <c r="F30" s="5">
        <f t="shared" si="1"/>
        <v>63445.257508807554</v>
      </c>
    </row>
    <row r="31" spans="5:6" x14ac:dyDescent="0.3">
      <c r="E31">
        <f t="shared" si="0"/>
        <v>28</v>
      </c>
      <c r="F31" s="5">
        <f t="shared" si="1"/>
        <v>43710.504481090727</v>
      </c>
    </row>
    <row r="32" spans="5:6" x14ac:dyDescent="0.3">
      <c r="E32">
        <f t="shared" si="0"/>
        <v>29</v>
      </c>
      <c r="F32" s="5">
        <f t="shared" si="1"/>
        <v>22594.318741433726</v>
      </c>
    </row>
    <row r="33" spans="5:7" x14ac:dyDescent="0.3">
      <c r="E33">
        <f t="shared" si="0"/>
        <v>30</v>
      </c>
      <c r="F33" s="5">
        <f t="shared" si="1"/>
        <v>7.312337402254343E-10</v>
      </c>
      <c r="G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q1template</vt:lpstr>
      <vt:lpstr>q1</vt:lpstr>
      <vt:lpstr>q2template</vt:lpstr>
      <vt:lpstr>q2</vt:lpstr>
      <vt:lpstr>q3template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Sammon</dc:creator>
  <cp:lastModifiedBy>Marco Sammon</cp:lastModifiedBy>
  <dcterms:created xsi:type="dcterms:W3CDTF">2018-01-02T22:31:26Z</dcterms:created>
  <dcterms:modified xsi:type="dcterms:W3CDTF">2018-09-04T21:05:48Z</dcterms:modified>
</cp:coreProperties>
</file>