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sam\Dropbox\Fin 1\newreview\EMBA2\"/>
    </mc:Choice>
  </mc:AlternateContent>
  <xr:revisionPtr revIDLastSave="0" documentId="13_ncr:1_{08936294-2298-4F88-8369-22AACDE55D65}" xr6:coauthVersionLast="33" xr6:coauthVersionMax="33" xr10:uidLastSave="{00000000-0000-0000-0000-000000000000}"/>
  <bookViews>
    <workbookView xWindow="0" yWindow="0" windowWidth="30720" windowHeight="13392" activeTab="2" xr2:uid="{C72675D8-185B-964F-ABE4-CEB27A840927}"/>
  </bookViews>
  <sheets>
    <sheet name="High Level Thoughts" sheetId="4" r:id="rId1"/>
    <sheet name="Inputs and Assumptions" sheetId="1" r:id="rId2"/>
    <sheet name="Valuation" sheetId="3" r:id="rId3"/>
    <sheet name="Calculation Details" sheetId="7" r:id="rId4"/>
    <sheet name="WACC Calculation" sheetId="2" r:id="rId5"/>
    <sheet name="mrp data" sheetId="8" r:id="rId6"/>
    <sheet name="CalculatingBeta" sheetId="9" r:id="rId7"/>
    <sheet name="monthly beta" sheetId="11" r:id="rId8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3" i="3" l="1"/>
  <c r="O33" i="3" s="1"/>
  <c r="N33" i="3" s="1"/>
  <c r="M33" i="3" s="1"/>
  <c r="L33" i="3" s="1"/>
  <c r="K33" i="3" s="1"/>
  <c r="J33" i="3" s="1"/>
  <c r="I33" i="3" s="1"/>
  <c r="H33" i="3" s="1"/>
  <c r="G33" i="3" s="1"/>
  <c r="F33" i="3" s="1"/>
  <c r="E33" i="3" s="1"/>
  <c r="Q33" i="3"/>
  <c r="E8" i="3"/>
  <c r="E31" i="3"/>
  <c r="E6" i="3" l="1"/>
  <c r="E25" i="2"/>
  <c r="B15" i="2"/>
  <c r="B14" i="2"/>
  <c r="J2" i="11" l="1"/>
  <c r="I73" i="11"/>
  <c r="I72" i="11"/>
  <c r="I71" i="11"/>
  <c r="I70" i="11"/>
  <c r="I69" i="11"/>
  <c r="I68" i="11"/>
  <c r="I67" i="11"/>
  <c r="I66" i="11"/>
  <c r="I65" i="11"/>
  <c r="I64" i="11"/>
  <c r="I63" i="11"/>
  <c r="I62" i="11"/>
  <c r="I61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2" i="11"/>
  <c r="B8" i="2"/>
  <c r="V12" i="9"/>
  <c r="Q3" i="9"/>
  <c r="S3" i="9" s="1"/>
  <c r="T3" i="9"/>
  <c r="Q4" i="9"/>
  <c r="S4" i="9" s="1"/>
  <c r="T4" i="9"/>
  <c r="Q5" i="9"/>
  <c r="S5" i="9" s="1"/>
  <c r="T5" i="9"/>
  <c r="Q6" i="9"/>
  <c r="S6" i="9" s="1"/>
  <c r="T6" i="9"/>
  <c r="Q7" i="9"/>
  <c r="S7" i="9" s="1"/>
  <c r="T7" i="9"/>
  <c r="Q8" i="9"/>
  <c r="S8" i="9" s="1"/>
  <c r="T8" i="9"/>
  <c r="Q9" i="9"/>
  <c r="S9" i="9" s="1"/>
  <c r="T9" i="9"/>
  <c r="Q10" i="9"/>
  <c r="S10" i="9" s="1"/>
  <c r="T10" i="9"/>
  <c r="Q11" i="9"/>
  <c r="S11" i="9" s="1"/>
  <c r="T11" i="9"/>
  <c r="Q12" i="9"/>
  <c r="S12" i="9" s="1"/>
  <c r="T12" i="9"/>
  <c r="Q13" i="9"/>
  <c r="S13" i="9" s="1"/>
  <c r="T13" i="9"/>
  <c r="Q14" i="9"/>
  <c r="S14" i="9" s="1"/>
  <c r="T14" i="9"/>
  <c r="Q15" i="9"/>
  <c r="S15" i="9" s="1"/>
  <c r="T15" i="9"/>
  <c r="Q16" i="9"/>
  <c r="S16" i="9" s="1"/>
  <c r="T16" i="9"/>
  <c r="Q17" i="9"/>
  <c r="S17" i="9" s="1"/>
  <c r="T17" i="9"/>
  <c r="Q18" i="9"/>
  <c r="S18" i="9" s="1"/>
  <c r="T18" i="9"/>
  <c r="Q19" i="9"/>
  <c r="S19" i="9" s="1"/>
  <c r="T19" i="9"/>
  <c r="Q20" i="9"/>
  <c r="S20" i="9" s="1"/>
  <c r="T20" i="9"/>
  <c r="Q21" i="9"/>
  <c r="S21" i="9" s="1"/>
  <c r="T21" i="9"/>
  <c r="Q22" i="9"/>
  <c r="S22" i="9" s="1"/>
  <c r="T22" i="9"/>
  <c r="Q23" i="9"/>
  <c r="S23" i="9" s="1"/>
  <c r="T23" i="9"/>
  <c r="Q24" i="9"/>
  <c r="S24" i="9" s="1"/>
  <c r="T24" i="9"/>
  <c r="Q25" i="9"/>
  <c r="S25" i="9" s="1"/>
  <c r="T25" i="9"/>
  <c r="Q26" i="9"/>
  <c r="S26" i="9" s="1"/>
  <c r="T26" i="9"/>
  <c r="Q27" i="9"/>
  <c r="S27" i="9" s="1"/>
  <c r="T27" i="9"/>
  <c r="Q28" i="9"/>
  <c r="S28" i="9" s="1"/>
  <c r="T28" i="9"/>
  <c r="Q29" i="9"/>
  <c r="S29" i="9" s="1"/>
  <c r="T29" i="9"/>
  <c r="Q30" i="9"/>
  <c r="S30" i="9" s="1"/>
  <c r="T30" i="9"/>
  <c r="Q31" i="9"/>
  <c r="S31" i="9" s="1"/>
  <c r="T31" i="9"/>
  <c r="Q32" i="9"/>
  <c r="S32" i="9" s="1"/>
  <c r="T32" i="9"/>
  <c r="Q33" i="9"/>
  <c r="S33" i="9" s="1"/>
  <c r="T33" i="9"/>
  <c r="Q34" i="9"/>
  <c r="S34" i="9" s="1"/>
  <c r="T34" i="9"/>
  <c r="Q35" i="9"/>
  <c r="S35" i="9" s="1"/>
  <c r="T35" i="9"/>
  <c r="Q36" i="9"/>
  <c r="S36" i="9" s="1"/>
  <c r="T36" i="9"/>
  <c r="Q37" i="9"/>
  <c r="S37" i="9" s="1"/>
  <c r="T37" i="9"/>
  <c r="Q38" i="9"/>
  <c r="S38" i="9" s="1"/>
  <c r="T38" i="9"/>
  <c r="Q39" i="9"/>
  <c r="S39" i="9" s="1"/>
  <c r="T39" i="9"/>
  <c r="Q40" i="9"/>
  <c r="S40" i="9" s="1"/>
  <c r="T40" i="9"/>
  <c r="Q41" i="9"/>
  <c r="S41" i="9" s="1"/>
  <c r="T41" i="9"/>
  <c r="Q42" i="9"/>
  <c r="S42" i="9" s="1"/>
  <c r="T42" i="9"/>
  <c r="Q43" i="9"/>
  <c r="S43" i="9" s="1"/>
  <c r="T43" i="9"/>
  <c r="Q44" i="9"/>
  <c r="S44" i="9" s="1"/>
  <c r="T44" i="9"/>
  <c r="Q45" i="9"/>
  <c r="S45" i="9" s="1"/>
  <c r="T45" i="9"/>
  <c r="Q46" i="9"/>
  <c r="S46" i="9" s="1"/>
  <c r="T46" i="9"/>
  <c r="Q47" i="9"/>
  <c r="S47" i="9" s="1"/>
  <c r="T47" i="9"/>
  <c r="Q48" i="9"/>
  <c r="S48" i="9" s="1"/>
  <c r="T48" i="9"/>
  <c r="Q49" i="9"/>
  <c r="S49" i="9" s="1"/>
  <c r="T49" i="9"/>
  <c r="Q50" i="9"/>
  <c r="S50" i="9" s="1"/>
  <c r="T50" i="9"/>
  <c r="Q51" i="9"/>
  <c r="S51" i="9" s="1"/>
  <c r="T51" i="9"/>
  <c r="Q52" i="9"/>
  <c r="S52" i="9" s="1"/>
  <c r="T52" i="9"/>
  <c r="Q53" i="9"/>
  <c r="S53" i="9" s="1"/>
  <c r="T53" i="9"/>
  <c r="Q54" i="9"/>
  <c r="S54" i="9" s="1"/>
  <c r="T54" i="9"/>
  <c r="Q55" i="9"/>
  <c r="S55" i="9" s="1"/>
  <c r="T55" i="9"/>
  <c r="Q56" i="9"/>
  <c r="S56" i="9" s="1"/>
  <c r="T56" i="9"/>
  <c r="Q57" i="9"/>
  <c r="S57" i="9" s="1"/>
  <c r="T57" i="9"/>
  <c r="Q58" i="9"/>
  <c r="S58" i="9" s="1"/>
  <c r="T58" i="9"/>
  <c r="Q59" i="9"/>
  <c r="S59" i="9" s="1"/>
  <c r="T59" i="9"/>
  <c r="Q60" i="9"/>
  <c r="S60" i="9" s="1"/>
  <c r="T60" i="9"/>
  <c r="Q61" i="9"/>
  <c r="S61" i="9" s="1"/>
  <c r="T61" i="9"/>
  <c r="Q62" i="9"/>
  <c r="S62" i="9" s="1"/>
  <c r="T62" i="9"/>
  <c r="Q63" i="9"/>
  <c r="S63" i="9" s="1"/>
  <c r="T63" i="9"/>
  <c r="Q64" i="9"/>
  <c r="S64" i="9" s="1"/>
  <c r="T64" i="9"/>
  <c r="Q65" i="9"/>
  <c r="S65" i="9" s="1"/>
  <c r="T65" i="9"/>
  <c r="Q66" i="9"/>
  <c r="S66" i="9" s="1"/>
  <c r="T66" i="9"/>
  <c r="Q67" i="9"/>
  <c r="S67" i="9" s="1"/>
  <c r="T67" i="9"/>
  <c r="Q68" i="9"/>
  <c r="S68" i="9" s="1"/>
  <c r="T68" i="9"/>
  <c r="Q69" i="9"/>
  <c r="S69" i="9" s="1"/>
  <c r="T69" i="9"/>
  <c r="Q70" i="9"/>
  <c r="S70" i="9" s="1"/>
  <c r="T70" i="9"/>
  <c r="Q71" i="9"/>
  <c r="S71" i="9" s="1"/>
  <c r="T71" i="9"/>
  <c r="Q72" i="9"/>
  <c r="S72" i="9" s="1"/>
  <c r="T72" i="9"/>
  <c r="Q73" i="9"/>
  <c r="S73" i="9" s="1"/>
  <c r="T73" i="9"/>
  <c r="Q74" i="9"/>
  <c r="S74" i="9" s="1"/>
  <c r="T74" i="9"/>
  <c r="Q75" i="9"/>
  <c r="S75" i="9" s="1"/>
  <c r="T75" i="9"/>
  <c r="Q76" i="9"/>
  <c r="S76" i="9" s="1"/>
  <c r="T76" i="9"/>
  <c r="Q77" i="9"/>
  <c r="S77" i="9" s="1"/>
  <c r="T77" i="9"/>
  <c r="Q78" i="9"/>
  <c r="S78" i="9" s="1"/>
  <c r="T78" i="9"/>
  <c r="Q79" i="9"/>
  <c r="S79" i="9" s="1"/>
  <c r="T79" i="9"/>
  <c r="Q80" i="9"/>
  <c r="S80" i="9" s="1"/>
  <c r="T80" i="9"/>
  <c r="Q81" i="9"/>
  <c r="S81" i="9" s="1"/>
  <c r="T81" i="9"/>
  <c r="Q82" i="9"/>
  <c r="S82" i="9" s="1"/>
  <c r="T82" i="9"/>
  <c r="Q83" i="9"/>
  <c r="S83" i="9" s="1"/>
  <c r="T83" i="9"/>
  <c r="Q84" i="9"/>
  <c r="S84" i="9" s="1"/>
  <c r="T84" i="9"/>
  <c r="Q85" i="9"/>
  <c r="S85" i="9" s="1"/>
  <c r="T85" i="9"/>
  <c r="Q86" i="9"/>
  <c r="S86" i="9" s="1"/>
  <c r="T86" i="9"/>
  <c r="Q87" i="9"/>
  <c r="S87" i="9" s="1"/>
  <c r="T87" i="9"/>
  <c r="Q88" i="9"/>
  <c r="S88" i="9" s="1"/>
  <c r="T88" i="9"/>
  <c r="Q89" i="9"/>
  <c r="S89" i="9" s="1"/>
  <c r="T89" i="9"/>
  <c r="Q90" i="9"/>
  <c r="S90" i="9" s="1"/>
  <c r="T90" i="9"/>
  <c r="Q91" i="9"/>
  <c r="S91" i="9" s="1"/>
  <c r="T91" i="9"/>
  <c r="Q92" i="9"/>
  <c r="S92" i="9" s="1"/>
  <c r="T92" i="9"/>
  <c r="Q93" i="9"/>
  <c r="S93" i="9" s="1"/>
  <c r="T93" i="9"/>
  <c r="Q94" i="9"/>
  <c r="S94" i="9" s="1"/>
  <c r="T94" i="9"/>
  <c r="Q95" i="9"/>
  <c r="S95" i="9" s="1"/>
  <c r="T95" i="9"/>
  <c r="Q96" i="9"/>
  <c r="S96" i="9" s="1"/>
  <c r="T96" i="9"/>
  <c r="Q97" i="9"/>
  <c r="S97" i="9" s="1"/>
  <c r="T97" i="9"/>
  <c r="Q98" i="9"/>
  <c r="S98" i="9" s="1"/>
  <c r="T98" i="9"/>
  <c r="Q99" i="9"/>
  <c r="S99" i="9" s="1"/>
  <c r="T99" i="9"/>
  <c r="Q100" i="9"/>
  <c r="S100" i="9" s="1"/>
  <c r="T100" i="9"/>
  <c r="Q101" i="9"/>
  <c r="S101" i="9" s="1"/>
  <c r="T101" i="9"/>
  <c r="Q102" i="9"/>
  <c r="S102" i="9"/>
  <c r="T102" i="9"/>
  <c r="Q103" i="9"/>
  <c r="S103" i="9" s="1"/>
  <c r="T103" i="9"/>
  <c r="Q104" i="9"/>
  <c r="S104" i="9" s="1"/>
  <c r="T104" i="9"/>
  <c r="Q105" i="9"/>
  <c r="S105" i="9" s="1"/>
  <c r="T105" i="9"/>
  <c r="Q106" i="9"/>
  <c r="S106" i="9" s="1"/>
  <c r="T106" i="9"/>
  <c r="Q107" i="9"/>
  <c r="S107" i="9" s="1"/>
  <c r="T107" i="9"/>
  <c r="Q108" i="9"/>
  <c r="S108" i="9" s="1"/>
  <c r="T108" i="9"/>
  <c r="Q109" i="9"/>
  <c r="S109" i="9" s="1"/>
  <c r="T109" i="9"/>
  <c r="Q110" i="9"/>
  <c r="S110" i="9" s="1"/>
  <c r="T110" i="9"/>
  <c r="Q111" i="9"/>
  <c r="S111" i="9" s="1"/>
  <c r="T111" i="9"/>
  <c r="Q112" i="9"/>
  <c r="S112" i="9" s="1"/>
  <c r="T112" i="9"/>
  <c r="Q113" i="9"/>
  <c r="S113" i="9" s="1"/>
  <c r="T113" i="9"/>
  <c r="Q114" i="9"/>
  <c r="S114" i="9" s="1"/>
  <c r="T114" i="9"/>
  <c r="Q115" i="9"/>
  <c r="S115" i="9" s="1"/>
  <c r="T115" i="9"/>
  <c r="Q116" i="9"/>
  <c r="S116" i="9" s="1"/>
  <c r="T116" i="9"/>
  <c r="Q117" i="9"/>
  <c r="S117" i="9" s="1"/>
  <c r="T117" i="9"/>
  <c r="Q118" i="9"/>
  <c r="S118" i="9" s="1"/>
  <c r="T118" i="9"/>
  <c r="Q119" i="9"/>
  <c r="S119" i="9" s="1"/>
  <c r="T119" i="9"/>
  <c r="Q120" i="9"/>
  <c r="S120" i="9" s="1"/>
  <c r="T120" i="9"/>
  <c r="Q121" i="9"/>
  <c r="S121" i="9" s="1"/>
  <c r="T121" i="9"/>
  <c r="Q122" i="9"/>
  <c r="S122" i="9" s="1"/>
  <c r="T122" i="9"/>
  <c r="Q123" i="9"/>
  <c r="S123" i="9" s="1"/>
  <c r="T123" i="9"/>
  <c r="Q124" i="9"/>
  <c r="S124" i="9" s="1"/>
  <c r="T124" i="9"/>
  <c r="Q125" i="9"/>
  <c r="S125" i="9" s="1"/>
  <c r="T125" i="9"/>
  <c r="Q126" i="9"/>
  <c r="S126" i="9" s="1"/>
  <c r="T126" i="9"/>
  <c r="Q127" i="9"/>
  <c r="S127" i="9" s="1"/>
  <c r="T127" i="9"/>
  <c r="Q128" i="9"/>
  <c r="S128" i="9" s="1"/>
  <c r="T128" i="9"/>
  <c r="Q129" i="9"/>
  <c r="S129" i="9" s="1"/>
  <c r="T129" i="9"/>
  <c r="Q130" i="9"/>
  <c r="S130" i="9" s="1"/>
  <c r="T130" i="9"/>
  <c r="Q131" i="9"/>
  <c r="S131" i="9" s="1"/>
  <c r="T131" i="9"/>
  <c r="Q132" i="9"/>
  <c r="S132" i="9" s="1"/>
  <c r="T132" i="9"/>
  <c r="Q133" i="9"/>
  <c r="S133" i="9" s="1"/>
  <c r="T133" i="9"/>
  <c r="Q134" i="9"/>
  <c r="S134" i="9" s="1"/>
  <c r="T134" i="9"/>
  <c r="Q135" i="9"/>
  <c r="S135" i="9" s="1"/>
  <c r="T135" i="9"/>
  <c r="Q136" i="9"/>
  <c r="S136" i="9" s="1"/>
  <c r="T136" i="9"/>
  <c r="Q137" i="9"/>
  <c r="S137" i="9" s="1"/>
  <c r="T137" i="9"/>
  <c r="Q138" i="9"/>
  <c r="S138" i="9" s="1"/>
  <c r="T138" i="9"/>
  <c r="Q139" i="9"/>
  <c r="S139" i="9" s="1"/>
  <c r="T139" i="9"/>
  <c r="Q140" i="9"/>
  <c r="S140" i="9" s="1"/>
  <c r="T140" i="9"/>
  <c r="Q141" i="9"/>
  <c r="S141" i="9" s="1"/>
  <c r="T141" i="9"/>
  <c r="Q142" i="9"/>
  <c r="S142" i="9" s="1"/>
  <c r="T142" i="9"/>
  <c r="Q143" i="9"/>
  <c r="S143" i="9" s="1"/>
  <c r="T143" i="9"/>
  <c r="Q144" i="9"/>
  <c r="S144" i="9" s="1"/>
  <c r="T144" i="9"/>
  <c r="Q145" i="9"/>
  <c r="S145" i="9" s="1"/>
  <c r="T145" i="9"/>
  <c r="Q146" i="9"/>
  <c r="S146" i="9" s="1"/>
  <c r="T146" i="9"/>
  <c r="Q147" i="9"/>
  <c r="S147" i="9" s="1"/>
  <c r="T147" i="9"/>
  <c r="Q148" i="9"/>
  <c r="S148" i="9" s="1"/>
  <c r="T148" i="9"/>
  <c r="Q149" i="9"/>
  <c r="S149" i="9" s="1"/>
  <c r="T149" i="9"/>
  <c r="Q150" i="9"/>
  <c r="S150" i="9" s="1"/>
  <c r="T150" i="9"/>
  <c r="Q151" i="9"/>
  <c r="S151" i="9" s="1"/>
  <c r="T151" i="9"/>
  <c r="Q152" i="9"/>
  <c r="S152" i="9" s="1"/>
  <c r="T152" i="9"/>
  <c r="Q153" i="9"/>
  <c r="S153" i="9" s="1"/>
  <c r="T153" i="9"/>
  <c r="Q154" i="9"/>
  <c r="S154" i="9" s="1"/>
  <c r="T154" i="9"/>
  <c r="Q155" i="9"/>
  <c r="S155" i="9" s="1"/>
  <c r="T155" i="9"/>
  <c r="Q156" i="9"/>
  <c r="S156" i="9" s="1"/>
  <c r="T156" i="9"/>
  <c r="Q157" i="9"/>
  <c r="S157" i="9" s="1"/>
  <c r="T157" i="9"/>
  <c r="Q158" i="9"/>
  <c r="S158" i="9" s="1"/>
  <c r="T158" i="9"/>
  <c r="Q159" i="9"/>
  <c r="S159" i="9" s="1"/>
  <c r="T159" i="9"/>
  <c r="Q160" i="9"/>
  <c r="S160" i="9" s="1"/>
  <c r="T160" i="9"/>
  <c r="Q161" i="9"/>
  <c r="S161" i="9" s="1"/>
  <c r="T161" i="9"/>
  <c r="Q162" i="9"/>
  <c r="S162" i="9" s="1"/>
  <c r="T162" i="9"/>
  <c r="Q163" i="9"/>
  <c r="S163" i="9" s="1"/>
  <c r="T163" i="9"/>
  <c r="Q164" i="9"/>
  <c r="S164" i="9" s="1"/>
  <c r="T164" i="9"/>
  <c r="Q165" i="9"/>
  <c r="S165" i="9" s="1"/>
  <c r="T165" i="9"/>
  <c r="Q166" i="9"/>
  <c r="S166" i="9" s="1"/>
  <c r="T166" i="9"/>
  <c r="Q167" i="9"/>
  <c r="S167" i="9" s="1"/>
  <c r="T167" i="9"/>
  <c r="Q168" i="9"/>
  <c r="S168" i="9" s="1"/>
  <c r="T168" i="9"/>
  <c r="Q169" i="9"/>
  <c r="S169" i="9" s="1"/>
  <c r="T169" i="9"/>
  <c r="Q170" i="9"/>
  <c r="S170" i="9" s="1"/>
  <c r="T170" i="9"/>
  <c r="Q171" i="9"/>
  <c r="S171" i="9" s="1"/>
  <c r="T171" i="9"/>
  <c r="Q172" i="9"/>
  <c r="S172" i="9" s="1"/>
  <c r="T172" i="9"/>
  <c r="Q173" i="9"/>
  <c r="S173" i="9" s="1"/>
  <c r="T173" i="9"/>
  <c r="Q174" i="9"/>
  <c r="S174" i="9" s="1"/>
  <c r="T174" i="9"/>
  <c r="Q175" i="9"/>
  <c r="S175" i="9" s="1"/>
  <c r="T175" i="9"/>
  <c r="Q176" i="9"/>
  <c r="S176" i="9" s="1"/>
  <c r="T176" i="9"/>
  <c r="Q177" i="9"/>
  <c r="S177" i="9" s="1"/>
  <c r="T177" i="9"/>
  <c r="Q178" i="9"/>
  <c r="S178" i="9" s="1"/>
  <c r="T178" i="9"/>
  <c r="Q179" i="9"/>
  <c r="S179" i="9" s="1"/>
  <c r="T179" i="9"/>
  <c r="Q180" i="9"/>
  <c r="S180" i="9" s="1"/>
  <c r="T180" i="9"/>
  <c r="Q181" i="9"/>
  <c r="S181" i="9" s="1"/>
  <c r="T181" i="9"/>
  <c r="Q182" i="9"/>
  <c r="S182" i="9" s="1"/>
  <c r="T182" i="9"/>
  <c r="Q183" i="9"/>
  <c r="S183" i="9" s="1"/>
  <c r="T183" i="9"/>
  <c r="Q184" i="9"/>
  <c r="S184" i="9" s="1"/>
  <c r="T184" i="9"/>
  <c r="Q185" i="9"/>
  <c r="S185" i="9" s="1"/>
  <c r="T185" i="9"/>
  <c r="Q186" i="9"/>
  <c r="S186" i="9" s="1"/>
  <c r="T186" i="9"/>
  <c r="Q187" i="9"/>
  <c r="S187" i="9" s="1"/>
  <c r="T187" i="9"/>
  <c r="Q188" i="9"/>
  <c r="S188" i="9" s="1"/>
  <c r="T188" i="9"/>
  <c r="Q189" i="9"/>
  <c r="S189" i="9" s="1"/>
  <c r="T189" i="9"/>
  <c r="Q190" i="9"/>
  <c r="S190" i="9" s="1"/>
  <c r="T190" i="9"/>
  <c r="Q191" i="9"/>
  <c r="S191" i="9" s="1"/>
  <c r="T191" i="9"/>
  <c r="Q192" i="9"/>
  <c r="S192" i="9" s="1"/>
  <c r="T192" i="9"/>
  <c r="Q193" i="9"/>
  <c r="S193" i="9" s="1"/>
  <c r="T193" i="9"/>
  <c r="Q194" i="9"/>
  <c r="S194" i="9" s="1"/>
  <c r="T194" i="9"/>
  <c r="Q195" i="9"/>
  <c r="S195" i="9" s="1"/>
  <c r="T195" i="9"/>
  <c r="Q196" i="9"/>
  <c r="S196" i="9" s="1"/>
  <c r="T196" i="9"/>
  <c r="Q197" i="9"/>
  <c r="S197" i="9" s="1"/>
  <c r="T197" i="9"/>
  <c r="Q198" i="9"/>
  <c r="S198" i="9" s="1"/>
  <c r="T198" i="9"/>
  <c r="Q199" i="9"/>
  <c r="S199" i="9" s="1"/>
  <c r="T199" i="9"/>
  <c r="Q200" i="9"/>
  <c r="S200" i="9" s="1"/>
  <c r="T200" i="9"/>
  <c r="Q201" i="9"/>
  <c r="S201" i="9" s="1"/>
  <c r="T201" i="9"/>
  <c r="Q202" i="9"/>
  <c r="S202" i="9" s="1"/>
  <c r="T202" i="9"/>
  <c r="Q203" i="9"/>
  <c r="S203" i="9" s="1"/>
  <c r="T203" i="9"/>
  <c r="Q204" i="9"/>
  <c r="S204" i="9" s="1"/>
  <c r="T204" i="9"/>
  <c r="Q205" i="9"/>
  <c r="S205" i="9" s="1"/>
  <c r="T205" i="9"/>
  <c r="Q206" i="9"/>
  <c r="S206" i="9" s="1"/>
  <c r="T206" i="9"/>
  <c r="Q207" i="9"/>
  <c r="S207" i="9" s="1"/>
  <c r="T207" i="9"/>
  <c r="Q208" i="9"/>
  <c r="S208" i="9" s="1"/>
  <c r="T208" i="9"/>
  <c r="Q209" i="9"/>
  <c r="S209" i="9" s="1"/>
  <c r="T209" i="9"/>
  <c r="Q210" i="9"/>
  <c r="S210" i="9" s="1"/>
  <c r="T210" i="9"/>
  <c r="Q211" i="9"/>
  <c r="S211" i="9" s="1"/>
  <c r="T211" i="9"/>
  <c r="Q212" i="9"/>
  <c r="S212" i="9" s="1"/>
  <c r="T212" i="9"/>
  <c r="Q213" i="9"/>
  <c r="S213" i="9" s="1"/>
  <c r="T213" i="9"/>
  <c r="Q214" i="9"/>
  <c r="S214" i="9" s="1"/>
  <c r="T214" i="9"/>
  <c r="Q215" i="9"/>
  <c r="S215" i="9" s="1"/>
  <c r="T215" i="9"/>
  <c r="Q216" i="9"/>
  <c r="S216" i="9" s="1"/>
  <c r="T216" i="9"/>
  <c r="Q217" i="9"/>
  <c r="S217" i="9" s="1"/>
  <c r="T217" i="9"/>
  <c r="Q218" i="9"/>
  <c r="S218" i="9" s="1"/>
  <c r="T218" i="9"/>
  <c r="Q219" i="9"/>
  <c r="S219" i="9" s="1"/>
  <c r="T219" i="9"/>
  <c r="Q220" i="9"/>
  <c r="S220" i="9" s="1"/>
  <c r="T220" i="9"/>
  <c r="Q221" i="9"/>
  <c r="S221" i="9" s="1"/>
  <c r="T221" i="9"/>
  <c r="Q222" i="9"/>
  <c r="S222" i="9" s="1"/>
  <c r="T222" i="9"/>
  <c r="Q223" i="9"/>
  <c r="S223" i="9" s="1"/>
  <c r="T223" i="9"/>
  <c r="Q224" i="9"/>
  <c r="S224" i="9" s="1"/>
  <c r="T224" i="9"/>
  <c r="Q225" i="9"/>
  <c r="S225" i="9" s="1"/>
  <c r="T225" i="9"/>
  <c r="Q226" i="9"/>
  <c r="S226" i="9" s="1"/>
  <c r="T226" i="9"/>
  <c r="Q227" i="9"/>
  <c r="S227" i="9" s="1"/>
  <c r="T227" i="9"/>
  <c r="Q228" i="9"/>
  <c r="S228" i="9" s="1"/>
  <c r="T228" i="9"/>
  <c r="Q229" i="9"/>
  <c r="S229" i="9" s="1"/>
  <c r="T229" i="9"/>
  <c r="Q230" i="9"/>
  <c r="S230" i="9" s="1"/>
  <c r="T230" i="9"/>
  <c r="Q231" i="9"/>
  <c r="S231" i="9" s="1"/>
  <c r="T231" i="9"/>
  <c r="Q232" i="9"/>
  <c r="S232" i="9" s="1"/>
  <c r="T232" i="9"/>
  <c r="Q233" i="9"/>
  <c r="S233" i="9" s="1"/>
  <c r="T233" i="9"/>
  <c r="Q234" i="9"/>
  <c r="S234" i="9" s="1"/>
  <c r="T234" i="9"/>
  <c r="Q235" i="9"/>
  <c r="S235" i="9" s="1"/>
  <c r="T235" i="9"/>
  <c r="Q236" i="9"/>
  <c r="S236" i="9" s="1"/>
  <c r="T236" i="9"/>
  <c r="Q237" i="9"/>
  <c r="S237" i="9" s="1"/>
  <c r="T237" i="9"/>
  <c r="Q238" i="9"/>
  <c r="S238" i="9" s="1"/>
  <c r="T238" i="9"/>
  <c r="Q239" i="9"/>
  <c r="S239" i="9"/>
  <c r="T239" i="9"/>
  <c r="Q240" i="9"/>
  <c r="S240" i="9" s="1"/>
  <c r="T240" i="9"/>
  <c r="Q241" i="9"/>
  <c r="S241" i="9" s="1"/>
  <c r="T241" i="9"/>
  <c r="Q242" i="9"/>
  <c r="S242" i="9" s="1"/>
  <c r="T242" i="9"/>
  <c r="Q243" i="9"/>
  <c r="S243" i="9" s="1"/>
  <c r="T243" i="9"/>
  <c r="Q244" i="9"/>
  <c r="S244" i="9" s="1"/>
  <c r="T244" i="9"/>
  <c r="Q245" i="9"/>
  <c r="S245" i="9" s="1"/>
  <c r="T245" i="9"/>
  <c r="Q246" i="9"/>
  <c r="S246" i="9" s="1"/>
  <c r="T246" i="9"/>
  <c r="Q247" i="9"/>
  <c r="S247" i="9" s="1"/>
  <c r="T247" i="9"/>
  <c r="Q248" i="9"/>
  <c r="S248" i="9" s="1"/>
  <c r="T248" i="9"/>
  <c r="Q249" i="9"/>
  <c r="S249" i="9" s="1"/>
  <c r="T249" i="9"/>
  <c r="Q250" i="9"/>
  <c r="S250" i="9" s="1"/>
  <c r="T250" i="9"/>
  <c r="Q251" i="9"/>
  <c r="S251" i="9" s="1"/>
  <c r="T251" i="9"/>
  <c r="Q252" i="9"/>
  <c r="S252" i="9" s="1"/>
  <c r="T252" i="9"/>
  <c r="Q253" i="9"/>
  <c r="S253" i="9" s="1"/>
  <c r="T253" i="9"/>
  <c r="I4530" i="9"/>
  <c r="I4529" i="9"/>
  <c r="I4528" i="9"/>
  <c r="I4527" i="9"/>
  <c r="I4526" i="9"/>
  <c r="I4525" i="9"/>
  <c r="I4524" i="9"/>
  <c r="I4523" i="9"/>
  <c r="I4522" i="9"/>
  <c r="I4521" i="9"/>
  <c r="I4520" i="9"/>
  <c r="I4519" i="9"/>
  <c r="I4518" i="9"/>
  <c r="I4517" i="9"/>
  <c r="I4516" i="9"/>
  <c r="I4515" i="9"/>
  <c r="I4514" i="9"/>
  <c r="I4513" i="9"/>
  <c r="I4512" i="9"/>
  <c r="I4511" i="9"/>
  <c r="I4510" i="9"/>
  <c r="I4509" i="9"/>
  <c r="I4508" i="9"/>
  <c r="I4507" i="9"/>
  <c r="I4506" i="9"/>
  <c r="I4505" i="9"/>
  <c r="I4504" i="9"/>
  <c r="I4503" i="9"/>
  <c r="I4502" i="9"/>
  <c r="I4501" i="9"/>
  <c r="I4500" i="9"/>
  <c r="I4499" i="9"/>
  <c r="I4498" i="9"/>
  <c r="I4497" i="9"/>
  <c r="I4496" i="9"/>
  <c r="I4495" i="9"/>
  <c r="I4494" i="9"/>
  <c r="I4493" i="9"/>
  <c r="I4492" i="9"/>
  <c r="I4491" i="9"/>
  <c r="I4490" i="9"/>
  <c r="I4489" i="9"/>
  <c r="I4488" i="9"/>
  <c r="I4487" i="9"/>
  <c r="I4486" i="9"/>
  <c r="I4485" i="9"/>
  <c r="I4484" i="9"/>
  <c r="I4483" i="9"/>
  <c r="I4482" i="9"/>
  <c r="I4481" i="9"/>
  <c r="I4480" i="9"/>
  <c r="I4479" i="9"/>
  <c r="I4478" i="9"/>
  <c r="I4477" i="9"/>
  <c r="I4476" i="9"/>
  <c r="I4475" i="9"/>
  <c r="I4474" i="9"/>
  <c r="I4473" i="9"/>
  <c r="I4472" i="9"/>
  <c r="I4471" i="9"/>
  <c r="I4470" i="9"/>
  <c r="I4469" i="9"/>
  <c r="I4468" i="9"/>
  <c r="I4467" i="9"/>
  <c r="I4466" i="9"/>
  <c r="I4465" i="9"/>
  <c r="I4464" i="9"/>
  <c r="I4463" i="9"/>
  <c r="I4462" i="9"/>
  <c r="I4461" i="9"/>
  <c r="I4460" i="9"/>
  <c r="I4459" i="9"/>
  <c r="I4458" i="9"/>
  <c r="I4457" i="9"/>
  <c r="I4456" i="9"/>
  <c r="I4455" i="9"/>
  <c r="I4454" i="9"/>
  <c r="I4453" i="9"/>
  <c r="I4452" i="9"/>
  <c r="I4451" i="9"/>
  <c r="I4450" i="9"/>
  <c r="I4449" i="9"/>
  <c r="I4448" i="9"/>
  <c r="I4447" i="9"/>
  <c r="I4446" i="9"/>
  <c r="I4445" i="9"/>
  <c r="I4444" i="9"/>
  <c r="I4443" i="9"/>
  <c r="I4442" i="9"/>
  <c r="I4441" i="9"/>
  <c r="I4440" i="9"/>
  <c r="I4439" i="9"/>
  <c r="I4438" i="9"/>
  <c r="I4437" i="9"/>
  <c r="I4436" i="9"/>
  <c r="I4435" i="9"/>
  <c r="I4434" i="9"/>
  <c r="I4433" i="9"/>
  <c r="I4432" i="9"/>
  <c r="I4431" i="9"/>
  <c r="I4430" i="9"/>
  <c r="I4429" i="9"/>
  <c r="I4428" i="9"/>
  <c r="I4427" i="9"/>
  <c r="I4426" i="9"/>
  <c r="I4425" i="9"/>
  <c r="I4424" i="9"/>
  <c r="I4423" i="9"/>
  <c r="I4422" i="9"/>
  <c r="I4421" i="9"/>
  <c r="I4420" i="9"/>
  <c r="I4419" i="9"/>
  <c r="I4418" i="9"/>
  <c r="I4417" i="9"/>
  <c r="I4416" i="9"/>
  <c r="I4415" i="9"/>
  <c r="I4414" i="9"/>
  <c r="I4413" i="9"/>
  <c r="I4412" i="9"/>
  <c r="I4411" i="9"/>
  <c r="I4410" i="9"/>
  <c r="I4409" i="9"/>
  <c r="I4408" i="9"/>
  <c r="I4407" i="9"/>
  <c r="I4406" i="9"/>
  <c r="I4405" i="9"/>
  <c r="I4404" i="9"/>
  <c r="I4403" i="9"/>
  <c r="I4402" i="9"/>
  <c r="I4401" i="9"/>
  <c r="I4400" i="9"/>
  <c r="I4399" i="9"/>
  <c r="I4398" i="9"/>
  <c r="I4397" i="9"/>
  <c r="I4396" i="9"/>
  <c r="I4395" i="9"/>
  <c r="I4394" i="9"/>
  <c r="I4393" i="9"/>
  <c r="I4392" i="9"/>
  <c r="I4391" i="9"/>
  <c r="I4390" i="9"/>
  <c r="I4389" i="9"/>
  <c r="I4388" i="9"/>
  <c r="I4387" i="9"/>
  <c r="I4386" i="9"/>
  <c r="I4385" i="9"/>
  <c r="I4384" i="9"/>
  <c r="I4383" i="9"/>
  <c r="I4382" i="9"/>
  <c r="I4381" i="9"/>
  <c r="I4380" i="9"/>
  <c r="I4379" i="9"/>
  <c r="I4378" i="9"/>
  <c r="I4377" i="9"/>
  <c r="I4376" i="9"/>
  <c r="I4375" i="9"/>
  <c r="I4374" i="9"/>
  <c r="I4373" i="9"/>
  <c r="I4372" i="9"/>
  <c r="I4371" i="9"/>
  <c r="I4370" i="9"/>
  <c r="I4369" i="9"/>
  <c r="I4368" i="9"/>
  <c r="I4367" i="9"/>
  <c r="I4366" i="9"/>
  <c r="I4365" i="9"/>
  <c r="I4364" i="9"/>
  <c r="I4363" i="9"/>
  <c r="I4362" i="9"/>
  <c r="I4361" i="9"/>
  <c r="I4360" i="9"/>
  <c r="I4359" i="9"/>
  <c r="I4358" i="9"/>
  <c r="I4357" i="9"/>
  <c r="I4356" i="9"/>
  <c r="I4355" i="9"/>
  <c r="I4354" i="9"/>
  <c r="I4353" i="9"/>
  <c r="I4352" i="9"/>
  <c r="I4351" i="9"/>
  <c r="I4350" i="9"/>
  <c r="I4349" i="9"/>
  <c r="I4348" i="9"/>
  <c r="I4347" i="9"/>
  <c r="I4346" i="9"/>
  <c r="I4345" i="9"/>
  <c r="I4344" i="9"/>
  <c r="I4343" i="9"/>
  <c r="I4342" i="9"/>
  <c r="I4341" i="9"/>
  <c r="I4340" i="9"/>
  <c r="I4339" i="9"/>
  <c r="I4338" i="9"/>
  <c r="I4337" i="9"/>
  <c r="I4336" i="9"/>
  <c r="I4335" i="9"/>
  <c r="I4334" i="9"/>
  <c r="I4333" i="9"/>
  <c r="I4332" i="9"/>
  <c r="I4331" i="9"/>
  <c r="I4330" i="9"/>
  <c r="I4329" i="9"/>
  <c r="I4328" i="9"/>
  <c r="I4327" i="9"/>
  <c r="I4326" i="9"/>
  <c r="I4325" i="9"/>
  <c r="I4324" i="9"/>
  <c r="I4323" i="9"/>
  <c r="I4322" i="9"/>
  <c r="I4321" i="9"/>
  <c r="I4320" i="9"/>
  <c r="I4319" i="9"/>
  <c r="I4318" i="9"/>
  <c r="I4317" i="9"/>
  <c r="I4316" i="9"/>
  <c r="I4315" i="9"/>
  <c r="I4314" i="9"/>
  <c r="I4313" i="9"/>
  <c r="I4312" i="9"/>
  <c r="I4311" i="9"/>
  <c r="I4310" i="9"/>
  <c r="I4309" i="9"/>
  <c r="I4308" i="9"/>
  <c r="I4307" i="9"/>
  <c r="I4306" i="9"/>
  <c r="I4305" i="9"/>
  <c r="I4304" i="9"/>
  <c r="I4303" i="9"/>
  <c r="I4302" i="9"/>
  <c r="I4301" i="9"/>
  <c r="I4300" i="9"/>
  <c r="I4299" i="9"/>
  <c r="I4298" i="9"/>
  <c r="I4297" i="9"/>
  <c r="I4296" i="9"/>
  <c r="I4295" i="9"/>
  <c r="I4294" i="9"/>
  <c r="I4293" i="9"/>
  <c r="I4292" i="9"/>
  <c r="I4291" i="9"/>
  <c r="I4290" i="9"/>
  <c r="I4289" i="9"/>
  <c r="I4288" i="9"/>
  <c r="I4287" i="9"/>
  <c r="I4286" i="9"/>
  <c r="I4285" i="9"/>
  <c r="I4284" i="9"/>
  <c r="I4283" i="9"/>
  <c r="I4282" i="9"/>
  <c r="I4281" i="9"/>
  <c r="I4280" i="9"/>
  <c r="I4279" i="9"/>
  <c r="I4278" i="9"/>
  <c r="I4277" i="9"/>
  <c r="I4276" i="9"/>
  <c r="I4275" i="9"/>
  <c r="I4274" i="9"/>
  <c r="I4273" i="9"/>
  <c r="I4272" i="9"/>
  <c r="I4271" i="9"/>
  <c r="I4270" i="9"/>
  <c r="I4269" i="9"/>
  <c r="I4268" i="9"/>
  <c r="I4267" i="9"/>
  <c r="I4266" i="9"/>
  <c r="I4265" i="9"/>
  <c r="I4264" i="9"/>
  <c r="I4263" i="9"/>
  <c r="I4262" i="9"/>
  <c r="I4261" i="9"/>
  <c r="I4260" i="9"/>
  <c r="I4259" i="9"/>
  <c r="I4258" i="9"/>
  <c r="I4257" i="9"/>
  <c r="I4256" i="9"/>
  <c r="I4255" i="9"/>
  <c r="I4254" i="9"/>
  <c r="I4253" i="9"/>
  <c r="I4252" i="9"/>
  <c r="I4251" i="9"/>
  <c r="I4250" i="9"/>
  <c r="I4249" i="9"/>
  <c r="I4248" i="9"/>
  <c r="I4247" i="9"/>
  <c r="I4246" i="9"/>
  <c r="I4245" i="9"/>
  <c r="I4244" i="9"/>
  <c r="I4243" i="9"/>
  <c r="I4242" i="9"/>
  <c r="I4241" i="9"/>
  <c r="I4240" i="9"/>
  <c r="I4239" i="9"/>
  <c r="I4238" i="9"/>
  <c r="I4237" i="9"/>
  <c r="I4236" i="9"/>
  <c r="I4235" i="9"/>
  <c r="I4234" i="9"/>
  <c r="I4233" i="9"/>
  <c r="I4232" i="9"/>
  <c r="I4231" i="9"/>
  <c r="I4230" i="9"/>
  <c r="I4229" i="9"/>
  <c r="I4228" i="9"/>
  <c r="I4227" i="9"/>
  <c r="I4226" i="9"/>
  <c r="I4225" i="9"/>
  <c r="I4224" i="9"/>
  <c r="I4223" i="9"/>
  <c r="I4222" i="9"/>
  <c r="I4221" i="9"/>
  <c r="I4220" i="9"/>
  <c r="I4219" i="9"/>
  <c r="I4218" i="9"/>
  <c r="I4217" i="9"/>
  <c r="I4216" i="9"/>
  <c r="I4215" i="9"/>
  <c r="I4214" i="9"/>
  <c r="I4213" i="9"/>
  <c r="I4212" i="9"/>
  <c r="I4211" i="9"/>
  <c r="I4210" i="9"/>
  <c r="I4209" i="9"/>
  <c r="I4208" i="9"/>
  <c r="I4207" i="9"/>
  <c r="I4206" i="9"/>
  <c r="I4205" i="9"/>
  <c r="I4204" i="9"/>
  <c r="I4203" i="9"/>
  <c r="I4202" i="9"/>
  <c r="I4201" i="9"/>
  <c r="I4200" i="9"/>
  <c r="I4199" i="9"/>
  <c r="I4198" i="9"/>
  <c r="I4197" i="9"/>
  <c r="I4196" i="9"/>
  <c r="I4195" i="9"/>
  <c r="I4194" i="9"/>
  <c r="I4193" i="9"/>
  <c r="I4192" i="9"/>
  <c r="I4191" i="9"/>
  <c r="I4190" i="9"/>
  <c r="I4189" i="9"/>
  <c r="I4188" i="9"/>
  <c r="I4187" i="9"/>
  <c r="I4186" i="9"/>
  <c r="I4185" i="9"/>
  <c r="I4184" i="9"/>
  <c r="I4183" i="9"/>
  <c r="I4182" i="9"/>
  <c r="I4181" i="9"/>
  <c r="I4180" i="9"/>
  <c r="I4179" i="9"/>
  <c r="I4178" i="9"/>
  <c r="I4177" i="9"/>
  <c r="I4176" i="9"/>
  <c r="I4175" i="9"/>
  <c r="I4174" i="9"/>
  <c r="I4173" i="9"/>
  <c r="I4172" i="9"/>
  <c r="I4171" i="9"/>
  <c r="I4170" i="9"/>
  <c r="I4169" i="9"/>
  <c r="I4168" i="9"/>
  <c r="I4167" i="9"/>
  <c r="I4166" i="9"/>
  <c r="I4165" i="9"/>
  <c r="I4164" i="9"/>
  <c r="I4163" i="9"/>
  <c r="I4162" i="9"/>
  <c r="I4161" i="9"/>
  <c r="I4160" i="9"/>
  <c r="I4159" i="9"/>
  <c r="I4158" i="9"/>
  <c r="I4157" i="9"/>
  <c r="I4156" i="9"/>
  <c r="I4155" i="9"/>
  <c r="I4154" i="9"/>
  <c r="I4153" i="9"/>
  <c r="I4152" i="9"/>
  <c r="I4151" i="9"/>
  <c r="I4150" i="9"/>
  <c r="I4149" i="9"/>
  <c r="I4148" i="9"/>
  <c r="I4147" i="9"/>
  <c r="I4146" i="9"/>
  <c r="I4145" i="9"/>
  <c r="I4144" i="9"/>
  <c r="I4143" i="9"/>
  <c r="I4142" i="9"/>
  <c r="I4141" i="9"/>
  <c r="I4140" i="9"/>
  <c r="I4139" i="9"/>
  <c r="I4138" i="9"/>
  <c r="I4137" i="9"/>
  <c r="I4136" i="9"/>
  <c r="I4135" i="9"/>
  <c r="I4134" i="9"/>
  <c r="I4133" i="9"/>
  <c r="I4132" i="9"/>
  <c r="I4131" i="9"/>
  <c r="I4130" i="9"/>
  <c r="I4129" i="9"/>
  <c r="I4128" i="9"/>
  <c r="I4127" i="9"/>
  <c r="I4126" i="9"/>
  <c r="I4125" i="9"/>
  <c r="I4124" i="9"/>
  <c r="I4123" i="9"/>
  <c r="I4122" i="9"/>
  <c r="I4121" i="9"/>
  <c r="I4120" i="9"/>
  <c r="I4119" i="9"/>
  <c r="I4118" i="9"/>
  <c r="I4117" i="9"/>
  <c r="I4116" i="9"/>
  <c r="I4115" i="9"/>
  <c r="I4114" i="9"/>
  <c r="I4113" i="9"/>
  <c r="I4112" i="9"/>
  <c r="I4111" i="9"/>
  <c r="I4110" i="9"/>
  <c r="I4109" i="9"/>
  <c r="I4108" i="9"/>
  <c r="I4107" i="9"/>
  <c r="I4106" i="9"/>
  <c r="I4105" i="9"/>
  <c r="I4104" i="9"/>
  <c r="I4103" i="9"/>
  <c r="I4102" i="9"/>
  <c r="I4101" i="9"/>
  <c r="I4100" i="9"/>
  <c r="I4099" i="9"/>
  <c r="I4098" i="9"/>
  <c r="I4097" i="9"/>
  <c r="I4096" i="9"/>
  <c r="I4095" i="9"/>
  <c r="I4094" i="9"/>
  <c r="I4093" i="9"/>
  <c r="I4092" i="9"/>
  <c r="I4091" i="9"/>
  <c r="I4090" i="9"/>
  <c r="I4089" i="9"/>
  <c r="I4088" i="9"/>
  <c r="I4087" i="9"/>
  <c r="I4086" i="9"/>
  <c r="I4085" i="9"/>
  <c r="I4084" i="9"/>
  <c r="I4083" i="9"/>
  <c r="I4082" i="9"/>
  <c r="I4081" i="9"/>
  <c r="I4080" i="9"/>
  <c r="I4079" i="9"/>
  <c r="I4078" i="9"/>
  <c r="I4077" i="9"/>
  <c r="I4076" i="9"/>
  <c r="I4075" i="9"/>
  <c r="I4074" i="9"/>
  <c r="I4073" i="9"/>
  <c r="I4072" i="9"/>
  <c r="I4071" i="9"/>
  <c r="I4070" i="9"/>
  <c r="I4069" i="9"/>
  <c r="I4068" i="9"/>
  <c r="I4067" i="9"/>
  <c r="I4066" i="9"/>
  <c r="I4065" i="9"/>
  <c r="I4064" i="9"/>
  <c r="I4063" i="9"/>
  <c r="I4062" i="9"/>
  <c r="I4061" i="9"/>
  <c r="I4060" i="9"/>
  <c r="I4059" i="9"/>
  <c r="I4058" i="9"/>
  <c r="I4057" i="9"/>
  <c r="I4056" i="9"/>
  <c r="I4055" i="9"/>
  <c r="I4054" i="9"/>
  <c r="I4053" i="9"/>
  <c r="I4052" i="9"/>
  <c r="I4051" i="9"/>
  <c r="I4050" i="9"/>
  <c r="I4049" i="9"/>
  <c r="I4048" i="9"/>
  <c r="I4047" i="9"/>
  <c r="I4046" i="9"/>
  <c r="I4045" i="9"/>
  <c r="I4044" i="9"/>
  <c r="I4043" i="9"/>
  <c r="I4042" i="9"/>
  <c r="I4041" i="9"/>
  <c r="I4040" i="9"/>
  <c r="I4039" i="9"/>
  <c r="I4038" i="9"/>
  <c r="I4037" i="9"/>
  <c r="I4036" i="9"/>
  <c r="I4035" i="9"/>
  <c r="I4034" i="9"/>
  <c r="I4033" i="9"/>
  <c r="I4032" i="9"/>
  <c r="I4031" i="9"/>
  <c r="I4030" i="9"/>
  <c r="I4029" i="9"/>
  <c r="I4028" i="9"/>
  <c r="I4027" i="9"/>
  <c r="I4026" i="9"/>
  <c r="I4025" i="9"/>
  <c r="I4024" i="9"/>
  <c r="I4023" i="9"/>
  <c r="I4022" i="9"/>
  <c r="I4021" i="9"/>
  <c r="I4020" i="9"/>
  <c r="I4019" i="9"/>
  <c r="I4018" i="9"/>
  <c r="I4017" i="9"/>
  <c r="I4016" i="9"/>
  <c r="I4015" i="9"/>
  <c r="I4014" i="9"/>
  <c r="I4013" i="9"/>
  <c r="I4012" i="9"/>
  <c r="I4011" i="9"/>
  <c r="I4010" i="9"/>
  <c r="I4009" i="9"/>
  <c r="I4008" i="9"/>
  <c r="I4007" i="9"/>
  <c r="I4006" i="9"/>
  <c r="I4005" i="9"/>
  <c r="I4004" i="9"/>
  <c r="I4003" i="9"/>
  <c r="I4002" i="9"/>
  <c r="I4001" i="9"/>
  <c r="I4000" i="9"/>
  <c r="I3999" i="9"/>
  <c r="I3998" i="9"/>
  <c r="I3997" i="9"/>
  <c r="I3996" i="9"/>
  <c r="I3995" i="9"/>
  <c r="I3994" i="9"/>
  <c r="I3993" i="9"/>
  <c r="I3992" i="9"/>
  <c r="I3991" i="9"/>
  <c r="I3990" i="9"/>
  <c r="I3989" i="9"/>
  <c r="I3988" i="9"/>
  <c r="I3987" i="9"/>
  <c r="I3986" i="9"/>
  <c r="I3985" i="9"/>
  <c r="I3984" i="9"/>
  <c r="I3983" i="9"/>
  <c r="I3982" i="9"/>
  <c r="I3981" i="9"/>
  <c r="I3980" i="9"/>
  <c r="I3979" i="9"/>
  <c r="I3978" i="9"/>
  <c r="I3977" i="9"/>
  <c r="I3976" i="9"/>
  <c r="I3975" i="9"/>
  <c r="I3974" i="9"/>
  <c r="I3973" i="9"/>
  <c r="I3972" i="9"/>
  <c r="I3971" i="9"/>
  <c r="I3970" i="9"/>
  <c r="I3969" i="9"/>
  <c r="I3968" i="9"/>
  <c r="I3967" i="9"/>
  <c r="I3966" i="9"/>
  <c r="I3965" i="9"/>
  <c r="I3964" i="9"/>
  <c r="I3963" i="9"/>
  <c r="I3962" i="9"/>
  <c r="I3961" i="9"/>
  <c r="I3960" i="9"/>
  <c r="I3959" i="9"/>
  <c r="I3958" i="9"/>
  <c r="I3957" i="9"/>
  <c r="I3956" i="9"/>
  <c r="I3955" i="9"/>
  <c r="I3954" i="9"/>
  <c r="I3953" i="9"/>
  <c r="I3952" i="9"/>
  <c r="I3951" i="9"/>
  <c r="I3950" i="9"/>
  <c r="I3949" i="9"/>
  <c r="I3948" i="9"/>
  <c r="I3947" i="9"/>
  <c r="I3946" i="9"/>
  <c r="I3945" i="9"/>
  <c r="I3944" i="9"/>
  <c r="I3943" i="9"/>
  <c r="I3942" i="9"/>
  <c r="I3941" i="9"/>
  <c r="I3940" i="9"/>
  <c r="I3939" i="9"/>
  <c r="I3938" i="9"/>
  <c r="I3937" i="9"/>
  <c r="I3936" i="9"/>
  <c r="I3935" i="9"/>
  <c r="I3934" i="9"/>
  <c r="I3933" i="9"/>
  <c r="I3932" i="9"/>
  <c r="I3931" i="9"/>
  <c r="I3930" i="9"/>
  <c r="I3929" i="9"/>
  <c r="I3928" i="9"/>
  <c r="I3927" i="9"/>
  <c r="I3926" i="9"/>
  <c r="I3925" i="9"/>
  <c r="I3924" i="9"/>
  <c r="I3923" i="9"/>
  <c r="I3922" i="9"/>
  <c r="I3921" i="9"/>
  <c r="I3920" i="9"/>
  <c r="I3919" i="9"/>
  <c r="I3918" i="9"/>
  <c r="I3917" i="9"/>
  <c r="I3916" i="9"/>
  <c r="I3915" i="9"/>
  <c r="I3914" i="9"/>
  <c r="I3913" i="9"/>
  <c r="I3912" i="9"/>
  <c r="I3911" i="9"/>
  <c r="I3910" i="9"/>
  <c r="I3909" i="9"/>
  <c r="I3908" i="9"/>
  <c r="I3907" i="9"/>
  <c r="I3906" i="9"/>
  <c r="I3905" i="9"/>
  <c r="I3904" i="9"/>
  <c r="I3903" i="9"/>
  <c r="I3902" i="9"/>
  <c r="I3901" i="9"/>
  <c r="I3900" i="9"/>
  <c r="I3899" i="9"/>
  <c r="I3898" i="9"/>
  <c r="I3897" i="9"/>
  <c r="I3896" i="9"/>
  <c r="I3895" i="9"/>
  <c r="I3894" i="9"/>
  <c r="I3893" i="9"/>
  <c r="I3892" i="9"/>
  <c r="I3891" i="9"/>
  <c r="I3890" i="9"/>
  <c r="I3889" i="9"/>
  <c r="I3888" i="9"/>
  <c r="I3887" i="9"/>
  <c r="I3886" i="9"/>
  <c r="I3885" i="9"/>
  <c r="I3884" i="9"/>
  <c r="I3883" i="9"/>
  <c r="I3882" i="9"/>
  <c r="I3881" i="9"/>
  <c r="I3880" i="9"/>
  <c r="I3879" i="9"/>
  <c r="I3878" i="9"/>
  <c r="I3877" i="9"/>
  <c r="I3876" i="9"/>
  <c r="I3875" i="9"/>
  <c r="I3874" i="9"/>
  <c r="I3873" i="9"/>
  <c r="I3872" i="9"/>
  <c r="I3871" i="9"/>
  <c r="I3870" i="9"/>
  <c r="I3869" i="9"/>
  <c r="I3868" i="9"/>
  <c r="I3867" i="9"/>
  <c r="I3866" i="9"/>
  <c r="I3865" i="9"/>
  <c r="I3864" i="9"/>
  <c r="I3863" i="9"/>
  <c r="I3862" i="9"/>
  <c r="I3861" i="9"/>
  <c r="I3860" i="9"/>
  <c r="I3859" i="9"/>
  <c r="I3858" i="9"/>
  <c r="I3857" i="9"/>
  <c r="I3856" i="9"/>
  <c r="I3855" i="9"/>
  <c r="I3854" i="9"/>
  <c r="I3853" i="9"/>
  <c r="I3852" i="9"/>
  <c r="I3851" i="9"/>
  <c r="I3850" i="9"/>
  <c r="I3849" i="9"/>
  <c r="I3848" i="9"/>
  <c r="I3847" i="9"/>
  <c r="I3846" i="9"/>
  <c r="I3845" i="9"/>
  <c r="I3844" i="9"/>
  <c r="I3843" i="9"/>
  <c r="I3842" i="9"/>
  <c r="I3841" i="9"/>
  <c r="I3840" i="9"/>
  <c r="I3839" i="9"/>
  <c r="I3838" i="9"/>
  <c r="I3837" i="9"/>
  <c r="I3836" i="9"/>
  <c r="I3835" i="9"/>
  <c r="I3834" i="9"/>
  <c r="I3833" i="9"/>
  <c r="I3832" i="9"/>
  <c r="I3831" i="9"/>
  <c r="I3830" i="9"/>
  <c r="I3829" i="9"/>
  <c r="I3828" i="9"/>
  <c r="I3827" i="9"/>
  <c r="I3826" i="9"/>
  <c r="I3825" i="9"/>
  <c r="I3824" i="9"/>
  <c r="I3823" i="9"/>
  <c r="I3822" i="9"/>
  <c r="I3821" i="9"/>
  <c r="I3820" i="9"/>
  <c r="I3819" i="9"/>
  <c r="I3818" i="9"/>
  <c r="I3817" i="9"/>
  <c r="I3816" i="9"/>
  <c r="I3815" i="9"/>
  <c r="I3814" i="9"/>
  <c r="I3813" i="9"/>
  <c r="I3812" i="9"/>
  <c r="I3811" i="9"/>
  <c r="I3810" i="9"/>
  <c r="I3809" i="9"/>
  <c r="I3808" i="9"/>
  <c r="I3807" i="9"/>
  <c r="I3806" i="9"/>
  <c r="I3805" i="9"/>
  <c r="I3804" i="9"/>
  <c r="I3803" i="9"/>
  <c r="I3802" i="9"/>
  <c r="I3801" i="9"/>
  <c r="I3800" i="9"/>
  <c r="I3799" i="9"/>
  <c r="I3798" i="9"/>
  <c r="I3797" i="9"/>
  <c r="I3796" i="9"/>
  <c r="I3795" i="9"/>
  <c r="I3794" i="9"/>
  <c r="I3793" i="9"/>
  <c r="I3792" i="9"/>
  <c r="I3791" i="9"/>
  <c r="I3790" i="9"/>
  <c r="I3789" i="9"/>
  <c r="I3788" i="9"/>
  <c r="I3787" i="9"/>
  <c r="I3786" i="9"/>
  <c r="I3785" i="9"/>
  <c r="I3784" i="9"/>
  <c r="I3783" i="9"/>
  <c r="I3782" i="9"/>
  <c r="I3781" i="9"/>
  <c r="I3780" i="9"/>
  <c r="I3779" i="9"/>
  <c r="I3778" i="9"/>
  <c r="I3777" i="9"/>
  <c r="I3776" i="9"/>
  <c r="I3775" i="9"/>
  <c r="I3774" i="9"/>
  <c r="I3773" i="9"/>
  <c r="I3772" i="9"/>
  <c r="I3771" i="9"/>
  <c r="I3770" i="9"/>
  <c r="I3769" i="9"/>
  <c r="I3768" i="9"/>
  <c r="I3767" i="9"/>
  <c r="I3766" i="9"/>
  <c r="I3765" i="9"/>
  <c r="I3764" i="9"/>
  <c r="I3763" i="9"/>
  <c r="I3762" i="9"/>
  <c r="I3761" i="9"/>
  <c r="I3760" i="9"/>
  <c r="I3759" i="9"/>
  <c r="I3758" i="9"/>
  <c r="I3757" i="9"/>
  <c r="I3756" i="9"/>
  <c r="I3755" i="9"/>
  <c r="I3754" i="9"/>
  <c r="I3753" i="9"/>
  <c r="I3752" i="9"/>
  <c r="I3751" i="9"/>
  <c r="I3750" i="9"/>
  <c r="I3749" i="9"/>
  <c r="I3748" i="9"/>
  <c r="I3747" i="9"/>
  <c r="I3746" i="9"/>
  <c r="I3745" i="9"/>
  <c r="I3744" i="9"/>
  <c r="I3743" i="9"/>
  <c r="I3742" i="9"/>
  <c r="I3741" i="9"/>
  <c r="I3740" i="9"/>
  <c r="I3739" i="9"/>
  <c r="I3738" i="9"/>
  <c r="I3737" i="9"/>
  <c r="I3736" i="9"/>
  <c r="I3735" i="9"/>
  <c r="I3734" i="9"/>
  <c r="I3733" i="9"/>
  <c r="I3732" i="9"/>
  <c r="I3731" i="9"/>
  <c r="I3730" i="9"/>
  <c r="I3729" i="9"/>
  <c r="I3728" i="9"/>
  <c r="I3727" i="9"/>
  <c r="I3726" i="9"/>
  <c r="I3725" i="9"/>
  <c r="I3724" i="9"/>
  <c r="I3723" i="9"/>
  <c r="I3722" i="9"/>
  <c r="I3721" i="9"/>
  <c r="I3720" i="9"/>
  <c r="I3719" i="9"/>
  <c r="I3718" i="9"/>
  <c r="I3717" i="9"/>
  <c r="I3716" i="9"/>
  <c r="I3715" i="9"/>
  <c r="I3714" i="9"/>
  <c r="I3713" i="9"/>
  <c r="I3712" i="9"/>
  <c r="I3711" i="9"/>
  <c r="I3710" i="9"/>
  <c r="I3709" i="9"/>
  <c r="I3708" i="9"/>
  <c r="I3707" i="9"/>
  <c r="I3706" i="9"/>
  <c r="I3705" i="9"/>
  <c r="I3704" i="9"/>
  <c r="I3703" i="9"/>
  <c r="I3702" i="9"/>
  <c r="I3701" i="9"/>
  <c r="I3700" i="9"/>
  <c r="I3699" i="9"/>
  <c r="I3698" i="9"/>
  <c r="I3697" i="9"/>
  <c r="I3696" i="9"/>
  <c r="I3695" i="9"/>
  <c r="I3694" i="9"/>
  <c r="I3693" i="9"/>
  <c r="I3692" i="9"/>
  <c r="I3691" i="9"/>
  <c r="I3690" i="9"/>
  <c r="I3689" i="9"/>
  <c r="I3688" i="9"/>
  <c r="I3687" i="9"/>
  <c r="I3686" i="9"/>
  <c r="I3685" i="9"/>
  <c r="I3684" i="9"/>
  <c r="I3683" i="9"/>
  <c r="I3682" i="9"/>
  <c r="I3681" i="9"/>
  <c r="I3680" i="9"/>
  <c r="I3679" i="9"/>
  <c r="I3678" i="9"/>
  <c r="I3677" i="9"/>
  <c r="I3676" i="9"/>
  <c r="I3675" i="9"/>
  <c r="I3674" i="9"/>
  <c r="I3673" i="9"/>
  <c r="I3672" i="9"/>
  <c r="I3671" i="9"/>
  <c r="I3670" i="9"/>
  <c r="I3669" i="9"/>
  <c r="I3668" i="9"/>
  <c r="I3667" i="9"/>
  <c r="I3666" i="9"/>
  <c r="I3665" i="9"/>
  <c r="I3664" i="9"/>
  <c r="I3663" i="9"/>
  <c r="I3662" i="9"/>
  <c r="I3661" i="9"/>
  <c r="I3660" i="9"/>
  <c r="I3659" i="9"/>
  <c r="I3658" i="9"/>
  <c r="I3657" i="9"/>
  <c r="I3656" i="9"/>
  <c r="I3655" i="9"/>
  <c r="I3654" i="9"/>
  <c r="I3653" i="9"/>
  <c r="I3652" i="9"/>
  <c r="I3651" i="9"/>
  <c r="I3650" i="9"/>
  <c r="I3649" i="9"/>
  <c r="I3648" i="9"/>
  <c r="I3647" i="9"/>
  <c r="I3646" i="9"/>
  <c r="I3645" i="9"/>
  <c r="I3644" i="9"/>
  <c r="I3643" i="9"/>
  <c r="I3642" i="9"/>
  <c r="I3641" i="9"/>
  <c r="I3640" i="9"/>
  <c r="I3639" i="9"/>
  <c r="I3638" i="9"/>
  <c r="I3637" i="9"/>
  <c r="I3636" i="9"/>
  <c r="I3635" i="9"/>
  <c r="I3634" i="9"/>
  <c r="I3633" i="9"/>
  <c r="I3632" i="9"/>
  <c r="I3631" i="9"/>
  <c r="I3630" i="9"/>
  <c r="I3629" i="9"/>
  <c r="I3628" i="9"/>
  <c r="I3627" i="9"/>
  <c r="I3626" i="9"/>
  <c r="I3625" i="9"/>
  <c r="I3624" i="9"/>
  <c r="I3623" i="9"/>
  <c r="I3622" i="9"/>
  <c r="I3621" i="9"/>
  <c r="I3620" i="9"/>
  <c r="I3619" i="9"/>
  <c r="I3618" i="9"/>
  <c r="I3617" i="9"/>
  <c r="I3616" i="9"/>
  <c r="I3615" i="9"/>
  <c r="I3614" i="9"/>
  <c r="I3613" i="9"/>
  <c r="I3612" i="9"/>
  <c r="I3611" i="9"/>
  <c r="I3610" i="9"/>
  <c r="I3609" i="9"/>
  <c r="I3608" i="9"/>
  <c r="I3607" i="9"/>
  <c r="I3606" i="9"/>
  <c r="I3605" i="9"/>
  <c r="I3604" i="9"/>
  <c r="I3603" i="9"/>
  <c r="I3602" i="9"/>
  <c r="I3601" i="9"/>
  <c r="I3600" i="9"/>
  <c r="I3599" i="9"/>
  <c r="I3598" i="9"/>
  <c r="I3597" i="9"/>
  <c r="I3596" i="9"/>
  <c r="I3595" i="9"/>
  <c r="I3594" i="9"/>
  <c r="I3593" i="9"/>
  <c r="I3592" i="9"/>
  <c r="I3591" i="9"/>
  <c r="I3590" i="9"/>
  <c r="I3589" i="9"/>
  <c r="I3588" i="9"/>
  <c r="I3587" i="9"/>
  <c r="I3586" i="9"/>
  <c r="I3585" i="9"/>
  <c r="I3584" i="9"/>
  <c r="I3583" i="9"/>
  <c r="I3582" i="9"/>
  <c r="I3581" i="9"/>
  <c r="I3580" i="9"/>
  <c r="I3579" i="9"/>
  <c r="I3578" i="9"/>
  <c r="I3577" i="9"/>
  <c r="I3576" i="9"/>
  <c r="I3575" i="9"/>
  <c r="I3574" i="9"/>
  <c r="I3573" i="9"/>
  <c r="I3572" i="9"/>
  <c r="I3571" i="9"/>
  <c r="I3570" i="9"/>
  <c r="I3569" i="9"/>
  <c r="I3568" i="9"/>
  <c r="I3567" i="9"/>
  <c r="I3566" i="9"/>
  <c r="I3565" i="9"/>
  <c r="I3564" i="9"/>
  <c r="I3563" i="9"/>
  <c r="I3562" i="9"/>
  <c r="I3561" i="9"/>
  <c r="I3560" i="9"/>
  <c r="I3559" i="9"/>
  <c r="I3558" i="9"/>
  <c r="I3557" i="9"/>
  <c r="I3556" i="9"/>
  <c r="I3555" i="9"/>
  <c r="I3554" i="9"/>
  <c r="I3553" i="9"/>
  <c r="I3552" i="9"/>
  <c r="I3551" i="9"/>
  <c r="I3550" i="9"/>
  <c r="I3549" i="9"/>
  <c r="I3548" i="9"/>
  <c r="I3547" i="9"/>
  <c r="I3546" i="9"/>
  <c r="I3545" i="9"/>
  <c r="I3544" i="9"/>
  <c r="I3543" i="9"/>
  <c r="I3542" i="9"/>
  <c r="I3541" i="9"/>
  <c r="I3540" i="9"/>
  <c r="I3539" i="9"/>
  <c r="I3538" i="9"/>
  <c r="I3537" i="9"/>
  <c r="I3536" i="9"/>
  <c r="I3535" i="9"/>
  <c r="I3534" i="9"/>
  <c r="I3533" i="9"/>
  <c r="I3532" i="9"/>
  <c r="I3531" i="9"/>
  <c r="I3530" i="9"/>
  <c r="I3529" i="9"/>
  <c r="I3528" i="9"/>
  <c r="I3527" i="9"/>
  <c r="I3526" i="9"/>
  <c r="I3525" i="9"/>
  <c r="I3524" i="9"/>
  <c r="I3523" i="9"/>
  <c r="I3522" i="9"/>
  <c r="I3521" i="9"/>
  <c r="I3520" i="9"/>
  <c r="I3519" i="9"/>
  <c r="I3518" i="9"/>
  <c r="I3517" i="9"/>
  <c r="I3516" i="9"/>
  <c r="I3515" i="9"/>
  <c r="I3514" i="9"/>
  <c r="I3513" i="9"/>
  <c r="I3512" i="9"/>
  <c r="I3511" i="9"/>
  <c r="I3510" i="9"/>
  <c r="I3509" i="9"/>
  <c r="I3508" i="9"/>
  <c r="I3507" i="9"/>
  <c r="I3506" i="9"/>
  <c r="I3505" i="9"/>
  <c r="I3504" i="9"/>
  <c r="I3503" i="9"/>
  <c r="I3502" i="9"/>
  <c r="I3501" i="9"/>
  <c r="I3500" i="9"/>
  <c r="I3499" i="9"/>
  <c r="I3498" i="9"/>
  <c r="I3497" i="9"/>
  <c r="I3496" i="9"/>
  <c r="I3495" i="9"/>
  <c r="I3494" i="9"/>
  <c r="I3493" i="9"/>
  <c r="I3492" i="9"/>
  <c r="I3491" i="9"/>
  <c r="I3490" i="9"/>
  <c r="I3489" i="9"/>
  <c r="I3488" i="9"/>
  <c r="I3487" i="9"/>
  <c r="I3486" i="9"/>
  <c r="I3485" i="9"/>
  <c r="I3484" i="9"/>
  <c r="I3483" i="9"/>
  <c r="I3482" i="9"/>
  <c r="I3481" i="9"/>
  <c r="I3480" i="9"/>
  <c r="I3479" i="9"/>
  <c r="I3478" i="9"/>
  <c r="I3477" i="9"/>
  <c r="I3476" i="9"/>
  <c r="I3475" i="9"/>
  <c r="I3474" i="9"/>
  <c r="I3473" i="9"/>
  <c r="I3472" i="9"/>
  <c r="I3471" i="9"/>
  <c r="I3470" i="9"/>
  <c r="I3469" i="9"/>
  <c r="I3468" i="9"/>
  <c r="I3467" i="9"/>
  <c r="I3466" i="9"/>
  <c r="I3465" i="9"/>
  <c r="I3464" i="9"/>
  <c r="I3463" i="9"/>
  <c r="I3462" i="9"/>
  <c r="I3461" i="9"/>
  <c r="I3460" i="9"/>
  <c r="I3459" i="9"/>
  <c r="I3458" i="9"/>
  <c r="I3457" i="9"/>
  <c r="I3456" i="9"/>
  <c r="I3455" i="9"/>
  <c r="I3454" i="9"/>
  <c r="I3453" i="9"/>
  <c r="I3452" i="9"/>
  <c r="I3451" i="9"/>
  <c r="I3450" i="9"/>
  <c r="I3449" i="9"/>
  <c r="I3448" i="9"/>
  <c r="I3447" i="9"/>
  <c r="I3446" i="9"/>
  <c r="I3445" i="9"/>
  <c r="I3444" i="9"/>
  <c r="I3443" i="9"/>
  <c r="I3442" i="9"/>
  <c r="I3441" i="9"/>
  <c r="I3440" i="9"/>
  <c r="I3439" i="9"/>
  <c r="I3438" i="9"/>
  <c r="I3437" i="9"/>
  <c r="I3436" i="9"/>
  <c r="I3435" i="9"/>
  <c r="I3434" i="9"/>
  <c r="I3433" i="9"/>
  <c r="I3432" i="9"/>
  <c r="I3431" i="9"/>
  <c r="I3430" i="9"/>
  <c r="I3429" i="9"/>
  <c r="I3428" i="9"/>
  <c r="I3427" i="9"/>
  <c r="I3426" i="9"/>
  <c r="I3425" i="9"/>
  <c r="I3424" i="9"/>
  <c r="I3423" i="9"/>
  <c r="I3422" i="9"/>
  <c r="I3421" i="9"/>
  <c r="I3420" i="9"/>
  <c r="I3419" i="9"/>
  <c r="I3418" i="9"/>
  <c r="I3417" i="9"/>
  <c r="I3416" i="9"/>
  <c r="I3415" i="9"/>
  <c r="I3414" i="9"/>
  <c r="I3413" i="9"/>
  <c r="I3412" i="9"/>
  <c r="I3411" i="9"/>
  <c r="I3410" i="9"/>
  <c r="I3409" i="9"/>
  <c r="I3408" i="9"/>
  <c r="I3407" i="9"/>
  <c r="I3406" i="9"/>
  <c r="I3405" i="9"/>
  <c r="I3404" i="9"/>
  <c r="I3403" i="9"/>
  <c r="I3402" i="9"/>
  <c r="I3401" i="9"/>
  <c r="I3400" i="9"/>
  <c r="I3399" i="9"/>
  <c r="I3398" i="9"/>
  <c r="I3397" i="9"/>
  <c r="I3396" i="9"/>
  <c r="I3395" i="9"/>
  <c r="I3394" i="9"/>
  <c r="I3393" i="9"/>
  <c r="I3392" i="9"/>
  <c r="I3391" i="9"/>
  <c r="I3390" i="9"/>
  <c r="I3389" i="9"/>
  <c r="I3388" i="9"/>
  <c r="I3387" i="9"/>
  <c r="I3386" i="9"/>
  <c r="I3385" i="9"/>
  <c r="I3384" i="9"/>
  <c r="I3383" i="9"/>
  <c r="I3382" i="9"/>
  <c r="I3381" i="9"/>
  <c r="I3380" i="9"/>
  <c r="I3379" i="9"/>
  <c r="I3378" i="9"/>
  <c r="I3377" i="9"/>
  <c r="I3376" i="9"/>
  <c r="I3375" i="9"/>
  <c r="I3374" i="9"/>
  <c r="I3373" i="9"/>
  <c r="I3372" i="9"/>
  <c r="I3371" i="9"/>
  <c r="I3370" i="9"/>
  <c r="I3369" i="9"/>
  <c r="I3368" i="9"/>
  <c r="I3367" i="9"/>
  <c r="I3366" i="9"/>
  <c r="I3365" i="9"/>
  <c r="I3364" i="9"/>
  <c r="I3363" i="9"/>
  <c r="I3362" i="9"/>
  <c r="I3361" i="9"/>
  <c r="I3360" i="9"/>
  <c r="I3359" i="9"/>
  <c r="I3358" i="9"/>
  <c r="I3357" i="9"/>
  <c r="I3356" i="9"/>
  <c r="I3355" i="9"/>
  <c r="I3354" i="9"/>
  <c r="I3353" i="9"/>
  <c r="I3352" i="9"/>
  <c r="I3351" i="9"/>
  <c r="I3350" i="9"/>
  <c r="I3349" i="9"/>
  <c r="I3348" i="9"/>
  <c r="I3347" i="9"/>
  <c r="I3346" i="9"/>
  <c r="I3345" i="9"/>
  <c r="I3344" i="9"/>
  <c r="I3343" i="9"/>
  <c r="I3342" i="9"/>
  <c r="I3341" i="9"/>
  <c r="I3340" i="9"/>
  <c r="I3339" i="9"/>
  <c r="I3338" i="9"/>
  <c r="I3337" i="9"/>
  <c r="I3336" i="9"/>
  <c r="I3335" i="9"/>
  <c r="I3334" i="9"/>
  <c r="I3333" i="9"/>
  <c r="I3332" i="9"/>
  <c r="I3331" i="9"/>
  <c r="I3330" i="9"/>
  <c r="I3329" i="9"/>
  <c r="I3328" i="9"/>
  <c r="I3327" i="9"/>
  <c r="I3326" i="9"/>
  <c r="I3325" i="9"/>
  <c r="I3324" i="9"/>
  <c r="I3323" i="9"/>
  <c r="I3322" i="9"/>
  <c r="I3321" i="9"/>
  <c r="I3320" i="9"/>
  <c r="I3319" i="9"/>
  <c r="I3318" i="9"/>
  <c r="I3317" i="9"/>
  <c r="I3316" i="9"/>
  <c r="I3315" i="9"/>
  <c r="I3314" i="9"/>
  <c r="I3313" i="9"/>
  <c r="I3312" i="9"/>
  <c r="I3311" i="9"/>
  <c r="I3310" i="9"/>
  <c r="I3309" i="9"/>
  <c r="I3308" i="9"/>
  <c r="I3307" i="9"/>
  <c r="I3306" i="9"/>
  <c r="I3305" i="9"/>
  <c r="I3304" i="9"/>
  <c r="I3303" i="9"/>
  <c r="I3302" i="9"/>
  <c r="I3301" i="9"/>
  <c r="I3300" i="9"/>
  <c r="I3299" i="9"/>
  <c r="I3298" i="9"/>
  <c r="I3297" i="9"/>
  <c r="I3296" i="9"/>
  <c r="I3295" i="9"/>
  <c r="I3294" i="9"/>
  <c r="I3293" i="9"/>
  <c r="I3292" i="9"/>
  <c r="I3291" i="9"/>
  <c r="I3290" i="9"/>
  <c r="I3289" i="9"/>
  <c r="I3288" i="9"/>
  <c r="I3287" i="9"/>
  <c r="I3286" i="9"/>
  <c r="I3285" i="9"/>
  <c r="I3284" i="9"/>
  <c r="I3283" i="9"/>
  <c r="I3282" i="9"/>
  <c r="I3281" i="9"/>
  <c r="I3280" i="9"/>
  <c r="I3279" i="9"/>
  <c r="I3278" i="9"/>
  <c r="I3277" i="9"/>
  <c r="I3276" i="9"/>
  <c r="I3275" i="9"/>
  <c r="I3274" i="9"/>
  <c r="I3273" i="9"/>
  <c r="I3272" i="9"/>
  <c r="I3271" i="9"/>
  <c r="I3270" i="9"/>
  <c r="I3269" i="9"/>
  <c r="I3268" i="9"/>
  <c r="I3267" i="9"/>
  <c r="I3266" i="9"/>
  <c r="I3265" i="9"/>
  <c r="I3264" i="9"/>
  <c r="I3263" i="9"/>
  <c r="I3262" i="9"/>
  <c r="I3261" i="9"/>
  <c r="I3260" i="9"/>
  <c r="I3259" i="9"/>
  <c r="I3258" i="9"/>
  <c r="I3257" i="9"/>
  <c r="I3256" i="9"/>
  <c r="I3255" i="9"/>
  <c r="I3254" i="9"/>
  <c r="I3253" i="9"/>
  <c r="I3252" i="9"/>
  <c r="I3251" i="9"/>
  <c r="I3250" i="9"/>
  <c r="I3249" i="9"/>
  <c r="I3248" i="9"/>
  <c r="I3247" i="9"/>
  <c r="I3246" i="9"/>
  <c r="I3245" i="9"/>
  <c r="I3244" i="9"/>
  <c r="I3243" i="9"/>
  <c r="I3242" i="9"/>
  <c r="I3241" i="9"/>
  <c r="I3240" i="9"/>
  <c r="I3239" i="9"/>
  <c r="I3238" i="9"/>
  <c r="I3237" i="9"/>
  <c r="I3236" i="9"/>
  <c r="I3235" i="9"/>
  <c r="I3234" i="9"/>
  <c r="I3233" i="9"/>
  <c r="I3232" i="9"/>
  <c r="I3231" i="9"/>
  <c r="I3230" i="9"/>
  <c r="I3229" i="9"/>
  <c r="I3228" i="9"/>
  <c r="I3227" i="9"/>
  <c r="I3226" i="9"/>
  <c r="I3225" i="9"/>
  <c r="I3224" i="9"/>
  <c r="I3223" i="9"/>
  <c r="I3222" i="9"/>
  <c r="I3221" i="9"/>
  <c r="I3220" i="9"/>
  <c r="I3219" i="9"/>
  <c r="I3218" i="9"/>
  <c r="I3217" i="9"/>
  <c r="I3216" i="9"/>
  <c r="I3215" i="9"/>
  <c r="I3214" i="9"/>
  <c r="I3213" i="9"/>
  <c r="I3212" i="9"/>
  <c r="I3211" i="9"/>
  <c r="I3210" i="9"/>
  <c r="I3209" i="9"/>
  <c r="I3208" i="9"/>
  <c r="I3207" i="9"/>
  <c r="I3206" i="9"/>
  <c r="I3205" i="9"/>
  <c r="I3204" i="9"/>
  <c r="I3203" i="9"/>
  <c r="I3202" i="9"/>
  <c r="I3201" i="9"/>
  <c r="I3200" i="9"/>
  <c r="I3199" i="9"/>
  <c r="I3198" i="9"/>
  <c r="I3197" i="9"/>
  <c r="I3196" i="9"/>
  <c r="I3195" i="9"/>
  <c r="I3194" i="9"/>
  <c r="I3193" i="9"/>
  <c r="I3192" i="9"/>
  <c r="I3191" i="9"/>
  <c r="I3190" i="9"/>
  <c r="I3189" i="9"/>
  <c r="I3188" i="9"/>
  <c r="I3187" i="9"/>
  <c r="I3186" i="9"/>
  <c r="I3185" i="9"/>
  <c r="I3184" i="9"/>
  <c r="I3183" i="9"/>
  <c r="I3182" i="9"/>
  <c r="I3181" i="9"/>
  <c r="I3180" i="9"/>
  <c r="I3179" i="9"/>
  <c r="I3178" i="9"/>
  <c r="I3177" i="9"/>
  <c r="I3176" i="9"/>
  <c r="I3175" i="9"/>
  <c r="I3174" i="9"/>
  <c r="I3173" i="9"/>
  <c r="I3172" i="9"/>
  <c r="I3171" i="9"/>
  <c r="I3170" i="9"/>
  <c r="I3169" i="9"/>
  <c r="I3168" i="9"/>
  <c r="I3167" i="9"/>
  <c r="I3166" i="9"/>
  <c r="I3165" i="9"/>
  <c r="I3164" i="9"/>
  <c r="I3163" i="9"/>
  <c r="I3162" i="9"/>
  <c r="I3161" i="9"/>
  <c r="I3160" i="9"/>
  <c r="I3159" i="9"/>
  <c r="I3158" i="9"/>
  <c r="I3157" i="9"/>
  <c r="I3156" i="9"/>
  <c r="I3155" i="9"/>
  <c r="I3154" i="9"/>
  <c r="I3153" i="9"/>
  <c r="I3152" i="9"/>
  <c r="I3151" i="9"/>
  <c r="I3150" i="9"/>
  <c r="I3149" i="9"/>
  <c r="I3148" i="9"/>
  <c r="I3147" i="9"/>
  <c r="I3146" i="9"/>
  <c r="I3145" i="9"/>
  <c r="I3144" i="9"/>
  <c r="I3143" i="9"/>
  <c r="I3142" i="9"/>
  <c r="I3141" i="9"/>
  <c r="I3140" i="9"/>
  <c r="I3139" i="9"/>
  <c r="I3138" i="9"/>
  <c r="I3137" i="9"/>
  <c r="I3136" i="9"/>
  <c r="I3135" i="9"/>
  <c r="I3134" i="9"/>
  <c r="I3133" i="9"/>
  <c r="I3132" i="9"/>
  <c r="I3131" i="9"/>
  <c r="I3130" i="9"/>
  <c r="I3129" i="9"/>
  <c r="I3128" i="9"/>
  <c r="I3127" i="9"/>
  <c r="I3126" i="9"/>
  <c r="I3125" i="9"/>
  <c r="I3124" i="9"/>
  <c r="I3123" i="9"/>
  <c r="I3122" i="9"/>
  <c r="I3121" i="9"/>
  <c r="I3120" i="9"/>
  <c r="I3119" i="9"/>
  <c r="I3118" i="9"/>
  <c r="I3117" i="9"/>
  <c r="I3116" i="9"/>
  <c r="I3115" i="9"/>
  <c r="I3114" i="9"/>
  <c r="I3113" i="9"/>
  <c r="I3112" i="9"/>
  <c r="I3111" i="9"/>
  <c r="I3110" i="9"/>
  <c r="I3109" i="9"/>
  <c r="I3108" i="9"/>
  <c r="I3107" i="9"/>
  <c r="I3106" i="9"/>
  <c r="I3105" i="9"/>
  <c r="I3104" i="9"/>
  <c r="I3103" i="9"/>
  <c r="I3102" i="9"/>
  <c r="I3101" i="9"/>
  <c r="I3100" i="9"/>
  <c r="I3099" i="9"/>
  <c r="I3098" i="9"/>
  <c r="I3097" i="9"/>
  <c r="I3096" i="9"/>
  <c r="I3095" i="9"/>
  <c r="I3094" i="9"/>
  <c r="I3093" i="9"/>
  <c r="I3092" i="9"/>
  <c r="I3091" i="9"/>
  <c r="I3090" i="9"/>
  <c r="I3089" i="9"/>
  <c r="I3088" i="9"/>
  <c r="I3087" i="9"/>
  <c r="I3086" i="9"/>
  <c r="I3085" i="9"/>
  <c r="I3084" i="9"/>
  <c r="I3083" i="9"/>
  <c r="I3082" i="9"/>
  <c r="I3081" i="9"/>
  <c r="I3080" i="9"/>
  <c r="I3079" i="9"/>
  <c r="I3078" i="9"/>
  <c r="I3077" i="9"/>
  <c r="I3076" i="9"/>
  <c r="I3075" i="9"/>
  <c r="I3074" i="9"/>
  <c r="I3073" i="9"/>
  <c r="I3072" i="9"/>
  <c r="I3071" i="9"/>
  <c r="I3070" i="9"/>
  <c r="I3069" i="9"/>
  <c r="I3068" i="9"/>
  <c r="I3067" i="9"/>
  <c r="I3066" i="9"/>
  <c r="I3065" i="9"/>
  <c r="I3064" i="9"/>
  <c r="I3063" i="9"/>
  <c r="I3062" i="9"/>
  <c r="I3061" i="9"/>
  <c r="I3060" i="9"/>
  <c r="I3059" i="9"/>
  <c r="I3058" i="9"/>
  <c r="I3057" i="9"/>
  <c r="I3056" i="9"/>
  <c r="I3055" i="9"/>
  <c r="I3054" i="9"/>
  <c r="I3053" i="9"/>
  <c r="I3052" i="9"/>
  <c r="I3051" i="9"/>
  <c r="I3050" i="9"/>
  <c r="I3049" i="9"/>
  <c r="I3048" i="9"/>
  <c r="I3047" i="9"/>
  <c r="I3046" i="9"/>
  <c r="I3045" i="9"/>
  <c r="I3044" i="9"/>
  <c r="I3043" i="9"/>
  <c r="I3042" i="9"/>
  <c r="I3041" i="9"/>
  <c r="I3040" i="9"/>
  <c r="I3039" i="9"/>
  <c r="I3038" i="9"/>
  <c r="I3037" i="9"/>
  <c r="I3036" i="9"/>
  <c r="I3035" i="9"/>
  <c r="I3034" i="9"/>
  <c r="I3033" i="9"/>
  <c r="I3032" i="9"/>
  <c r="I3031" i="9"/>
  <c r="I3030" i="9"/>
  <c r="I3029" i="9"/>
  <c r="I3028" i="9"/>
  <c r="I3027" i="9"/>
  <c r="I3026" i="9"/>
  <c r="I3025" i="9"/>
  <c r="I3024" i="9"/>
  <c r="I3023" i="9"/>
  <c r="I3022" i="9"/>
  <c r="I3021" i="9"/>
  <c r="I3020" i="9"/>
  <c r="I3019" i="9"/>
  <c r="I3018" i="9"/>
  <c r="I3017" i="9"/>
  <c r="I3016" i="9"/>
  <c r="I3015" i="9"/>
  <c r="I3014" i="9"/>
  <c r="I3013" i="9"/>
  <c r="I3012" i="9"/>
  <c r="I3011" i="9"/>
  <c r="I3010" i="9"/>
  <c r="I3009" i="9"/>
  <c r="I3008" i="9"/>
  <c r="I3007" i="9"/>
  <c r="I3006" i="9"/>
  <c r="I3005" i="9"/>
  <c r="I3004" i="9"/>
  <c r="I3003" i="9"/>
  <c r="I3002" i="9"/>
  <c r="I3001" i="9"/>
  <c r="I3000" i="9"/>
  <c r="I2999" i="9"/>
  <c r="I2998" i="9"/>
  <c r="I2997" i="9"/>
  <c r="I2996" i="9"/>
  <c r="I2995" i="9"/>
  <c r="I2994" i="9"/>
  <c r="I2993" i="9"/>
  <c r="I2992" i="9"/>
  <c r="I2991" i="9"/>
  <c r="I2990" i="9"/>
  <c r="I2989" i="9"/>
  <c r="I2988" i="9"/>
  <c r="I2987" i="9"/>
  <c r="I2986" i="9"/>
  <c r="I2985" i="9"/>
  <c r="I2984" i="9"/>
  <c r="I2983" i="9"/>
  <c r="I2982" i="9"/>
  <c r="I2981" i="9"/>
  <c r="I2980" i="9"/>
  <c r="I2979" i="9"/>
  <c r="I2978" i="9"/>
  <c r="I2977" i="9"/>
  <c r="I2976" i="9"/>
  <c r="I2975" i="9"/>
  <c r="I2974" i="9"/>
  <c r="I2973" i="9"/>
  <c r="I2972" i="9"/>
  <c r="I2971" i="9"/>
  <c r="I2970" i="9"/>
  <c r="I2969" i="9"/>
  <c r="I2968" i="9"/>
  <c r="I2967" i="9"/>
  <c r="I2966" i="9"/>
  <c r="I2965" i="9"/>
  <c r="I2964" i="9"/>
  <c r="I2963" i="9"/>
  <c r="I2962" i="9"/>
  <c r="I2961" i="9"/>
  <c r="I2960" i="9"/>
  <c r="I2959" i="9"/>
  <c r="I2958" i="9"/>
  <c r="I2957" i="9"/>
  <c r="I2956" i="9"/>
  <c r="I2955" i="9"/>
  <c r="I2954" i="9"/>
  <c r="I2953" i="9"/>
  <c r="I2952" i="9"/>
  <c r="I2951" i="9"/>
  <c r="I2950" i="9"/>
  <c r="I2949" i="9"/>
  <c r="I2948" i="9"/>
  <c r="I2947" i="9"/>
  <c r="I2946" i="9"/>
  <c r="I2945" i="9"/>
  <c r="I2944" i="9"/>
  <c r="I2943" i="9"/>
  <c r="I2942" i="9"/>
  <c r="I2941" i="9"/>
  <c r="I2940" i="9"/>
  <c r="I2939" i="9"/>
  <c r="I2938" i="9"/>
  <c r="I2937" i="9"/>
  <c r="I2936" i="9"/>
  <c r="I2935" i="9"/>
  <c r="I2934" i="9"/>
  <c r="I2933" i="9"/>
  <c r="I2932" i="9"/>
  <c r="I2931" i="9"/>
  <c r="I2930" i="9"/>
  <c r="I2929" i="9"/>
  <c r="I2928" i="9"/>
  <c r="I2927" i="9"/>
  <c r="I2926" i="9"/>
  <c r="I2925" i="9"/>
  <c r="I2924" i="9"/>
  <c r="I2923" i="9"/>
  <c r="I2922" i="9"/>
  <c r="I2921" i="9"/>
  <c r="I2920" i="9"/>
  <c r="I2919" i="9"/>
  <c r="I2918" i="9"/>
  <c r="I2917" i="9"/>
  <c r="I2916" i="9"/>
  <c r="I2915" i="9"/>
  <c r="I2914" i="9"/>
  <c r="I2913" i="9"/>
  <c r="I2912" i="9"/>
  <c r="I2911" i="9"/>
  <c r="I2910" i="9"/>
  <c r="I2909" i="9"/>
  <c r="I2908" i="9"/>
  <c r="I2907" i="9"/>
  <c r="I2906" i="9"/>
  <c r="I2905" i="9"/>
  <c r="I2904" i="9"/>
  <c r="I2903" i="9"/>
  <c r="I2902" i="9"/>
  <c r="I2901" i="9"/>
  <c r="I2900" i="9"/>
  <c r="I2899" i="9"/>
  <c r="I2898" i="9"/>
  <c r="I2897" i="9"/>
  <c r="I2896" i="9"/>
  <c r="I2895" i="9"/>
  <c r="I2894" i="9"/>
  <c r="I2893" i="9"/>
  <c r="I2892" i="9"/>
  <c r="I2891" i="9"/>
  <c r="I2890" i="9"/>
  <c r="I2889" i="9"/>
  <c r="I2888" i="9"/>
  <c r="I2887" i="9"/>
  <c r="I2886" i="9"/>
  <c r="I2885" i="9"/>
  <c r="I2884" i="9"/>
  <c r="I2883" i="9"/>
  <c r="I2882" i="9"/>
  <c r="I2881" i="9"/>
  <c r="I2880" i="9"/>
  <c r="I2879" i="9"/>
  <c r="I2878" i="9"/>
  <c r="I2877" i="9"/>
  <c r="I2876" i="9"/>
  <c r="I2875" i="9"/>
  <c r="I2874" i="9"/>
  <c r="I2873" i="9"/>
  <c r="I2872" i="9"/>
  <c r="I2871" i="9"/>
  <c r="I2870" i="9"/>
  <c r="I2869" i="9"/>
  <c r="I2868" i="9"/>
  <c r="I2867" i="9"/>
  <c r="I2866" i="9"/>
  <c r="I2865" i="9"/>
  <c r="I2864" i="9"/>
  <c r="I2863" i="9"/>
  <c r="I2862" i="9"/>
  <c r="I2861" i="9"/>
  <c r="I2860" i="9"/>
  <c r="I2859" i="9"/>
  <c r="I2858" i="9"/>
  <c r="I2857" i="9"/>
  <c r="I2856" i="9"/>
  <c r="I2855" i="9"/>
  <c r="I2854" i="9"/>
  <c r="I2853" i="9"/>
  <c r="I2852" i="9"/>
  <c r="I2851" i="9"/>
  <c r="I2850" i="9"/>
  <c r="I2849" i="9"/>
  <c r="I2848" i="9"/>
  <c r="I2847" i="9"/>
  <c r="I2846" i="9"/>
  <c r="I2845" i="9"/>
  <c r="I2844" i="9"/>
  <c r="I2843" i="9"/>
  <c r="I2842" i="9"/>
  <c r="I2841" i="9"/>
  <c r="I2840" i="9"/>
  <c r="I2839" i="9"/>
  <c r="I2838" i="9"/>
  <c r="I2837" i="9"/>
  <c r="I2836" i="9"/>
  <c r="I2835" i="9"/>
  <c r="I2834" i="9"/>
  <c r="I2833" i="9"/>
  <c r="I2832" i="9"/>
  <c r="I2831" i="9"/>
  <c r="I2830" i="9"/>
  <c r="I2829" i="9"/>
  <c r="I2828" i="9"/>
  <c r="I2827" i="9"/>
  <c r="I2826" i="9"/>
  <c r="I2825" i="9"/>
  <c r="I2824" i="9"/>
  <c r="I2823" i="9"/>
  <c r="I2822" i="9"/>
  <c r="I2821" i="9"/>
  <c r="I2820" i="9"/>
  <c r="I2819" i="9"/>
  <c r="I2818" i="9"/>
  <c r="I2817" i="9"/>
  <c r="I2816" i="9"/>
  <c r="I2815" i="9"/>
  <c r="I2814" i="9"/>
  <c r="I2813" i="9"/>
  <c r="I2812" i="9"/>
  <c r="I2811" i="9"/>
  <c r="I2810" i="9"/>
  <c r="I2809" i="9"/>
  <c r="I2808" i="9"/>
  <c r="I2807" i="9"/>
  <c r="I2806" i="9"/>
  <c r="I2805" i="9"/>
  <c r="I2804" i="9"/>
  <c r="I2803" i="9"/>
  <c r="I2802" i="9"/>
  <c r="I2801" i="9"/>
  <c r="I2800" i="9"/>
  <c r="I2799" i="9"/>
  <c r="I2798" i="9"/>
  <c r="I2797" i="9"/>
  <c r="I2796" i="9"/>
  <c r="I2795" i="9"/>
  <c r="I2794" i="9"/>
  <c r="I2793" i="9"/>
  <c r="I2792" i="9"/>
  <c r="I2791" i="9"/>
  <c r="I2790" i="9"/>
  <c r="I2789" i="9"/>
  <c r="I2788" i="9"/>
  <c r="I2787" i="9"/>
  <c r="I2786" i="9"/>
  <c r="I2785" i="9"/>
  <c r="I2784" i="9"/>
  <c r="I2783" i="9"/>
  <c r="I2782" i="9"/>
  <c r="I2781" i="9"/>
  <c r="I2780" i="9"/>
  <c r="I2779" i="9"/>
  <c r="I2778" i="9"/>
  <c r="I2777" i="9"/>
  <c r="I2776" i="9"/>
  <c r="I2775" i="9"/>
  <c r="I2774" i="9"/>
  <c r="I2773" i="9"/>
  <c r="I2772" i="9"/>
  <c r="I2771" i="9"/>
  <c r="I2770" i="9"/>
  <c r="I2769" i="9"/>
  <c r="I2768" i="9"/>
  <c r="I2767" i="9"/>
  <c r="I2766" i="9"/>
  <c r="I2765" i="9"/>
  <c r="I2764" i="9"/>
  <c r="I2763" i="9"/>
  <c r="I2762" i="9"/>
  <c r="I2761" i="9"/>
  <c r="I2760" i="9"/>
  <c r="I2759" i="9"/>
  <c r="I2758" i="9"/>
  <c r="I2757" i="9"/>
  <c r="I2756" i="9"/>
  <c r="I2755" i="9"/>
  <c r="I2754" i="9"/>
  <c r="I2753" i="9"/>
  <c r="I2752" i="9"/>
  <c r="I2751" i="9"/>
  <c r="I2750" i="9"/>
  <c r="I2749" i="9"/>
  <c r="I2748" i="9"/>
  <c r="I2747" i="9"/>
  <c r="I2746" i="9"/>
  <c r="I2745" i="9"/>
  <c r="I2744" i="9"/>
  <c r="I2743" i="9"/>
  <c r="I2742" i="9"/>
  <c r="I2741" i="9"/>
  <c r="I2740" i="9"/>
  <c r="I2739" i="9"/>
  <c r="I2738" i="9"/>
  <c r="I2737" i="9"/>
  <c r="I2736" i="9"/>
  <c r="I2735" i="9"/>
  <c r="I2734" i="9"/>
  <c r="I2733" i="9"/>
  <c r="I2732" i="9"/>
  <c r="I2731" i="9"/>
  <c r="I2730" i="9"/>
  <c r="I2729" i="9"/>
  <c r="I2728" i="9"/>
  <c r="I2727" i="9"/>
  <c r="I2726" i="9"/>
  <c r="I2725" i="9"/>
  <c r="I2724" i="9"/>
  <c r="I2723" i="9"/>
  <c r="I2722" i="9"/>
  <c r="I2721" i="9"/>
  <c r="I2720" i="9"/>
  <c r="I2719" i="9"/>
  <c r="I2718" i="9"/>
  <c r="I2717" i="9"/>
  <c r="I2716" i="9"/>
  <c r="I2715" i="9"/>
  <c r="I2714" i="9"/>
  <c r="I2713" i="9"/>
  <c r="I2712" i="9"/>
  <c r="I2711" i="9"/>
  <c r="I2710" i="9"/>
  <c r="I2709" i="9"/>
  <c r="I2708" i="9"/>
  <c r="I2707" i="9"/>
  <c r="I2706" i="9"/>
  <c r="I2705" i="9"/>
  <c r="I2704" i="9"/>
  <c r="I2703" i="9"/>
  <c r="I2702" i="9"/>
  <c r="I2701" i="9"/>
  <c r="I2700" i="9"/>
  <c r="I2699" i="9"/>
  <c r="I2698" i="9"/>
  <c r="I2697" i="9"/>
  <c r="I2696" i="9"/>
  <c r="I2695" i="9"/>
  <c r="I2694" i="9"/>
  <c r="I2693" i="9"/>
  <c r="I2692" i="9"/>
  <c r="I2691" i="9"/>
  <c r="I2690" i="9"/>
  <c r="I2689" i="9"/>
  <c r="I2688" i="9"/>
  <c r="I2687" i="9"/>
  <c r="I2686" i="9"/>
  <c r="I2685" i="9"/>
  <c r="I2684" i="9"/>
  <c r="I2683" i="9"/>
  <c r="I2682" i="9"/>
  <c r="I2681" i="9"/>
  <c r="I2680" i="9"/>
  <c r="I2679" i="9"/>
  <c r="I2678" i="9"/>
  <c r="I2677" i="9"/>
  <c r="I2676" i="9"/>
  <c r="I2675" i="9"/>
  <c r="I2674" i="9"/>
  <c r="I2673" i="9"/>
  <c r="I2672" i="9"/>
  <c r="I2671" i="9"/>
  <c r="I2670" i="9"/>
  <c r="I2669" i="9"/>
  <c r="I2668" i="9"/>
  <c r="I2667" i="9"/>
  <c r="I2666" i="9"/>
  <c r="I2665" i="9"/>
  <c r="I2664" i="9"/>
  <c r="I2663" i="9"/>
  <c r="I2662" i="9"/>
  <c r="I2661" i="9"/>
  <c r="I2660" i="9"/>
  <c r="I2659" i="9"/>
  <c r="I2658" i="9"/>
  <c r="I2657" i="9"/>
  <c r="I2656" i="9"/>
  <c r="I2655" i="9"/>
  <c r="I2654" i="9"/>
  <c r="I2653" i="9"/>
  <c r="I2652" i="9"/>
  <c r="I2651" i="9"/>
  <c r="I2650" i="9"/>
  <c r="I2649" i="9"/>
  <c r="I2648" i="9"/>
  <c r="I2647" i="9"/>
  <c r="I2646" i="9"/>
  <c r="I2645" i="9"/>
  <c r="I2644" i="9"/>
  <c r="I2643" i="9"/>
  <c r="I2642" i="9"/>
  <c r="I2641" i="9"/>
  <c r="I2640" i="9"/>
  <c r="I2639" i="9"/>
  <c r="I2638" i="9"/>
  <c r="I2637" i="9"/>
  <c r="I2636" i="9"/>
  <c r="I2635" i="9"/>
  <c r="I2634" i="9"/>
  <c r="I2633" i="9"/>
  <c r="I2632" i="9"/>
  <c r="I2631" i="9"/>
  <c r="I2630" i="9"/>
  <c r="I2629" i="9"/>
  <c r="I2628" i="9"/>
  <c r="I2627" i="9"/>
  <c r="I2626" i="9"/>
  <c r="I2625" i="9"/>
  <c r="I2624" i="9"/>
  <c r="I2623" i="9"/>
  <c r="I2622" i="9"/>
  <c r="I2621" i="9"/>
  <c r="I2620" i="9"/>
  <c r="I2619" i="9"/>
  <c r="I2618" i="9"/>
  <c r="I2617" i="9"/>
  <c r="I2616" i="9"/>
  <c r="I2615" i="9"/>
  <c r="I2614" i="9"/>
  <c r="I2613" i="9"/>
  <c r="I2612" i="9"/>
  <c r="I2611" i="9"/>
  <c r="I2610" i="9"/>
  <c r="I2609" i="9"/>
  <c r="I2608" i="9"/>
  <c r="I2607" i="9"/>
  <c r="I2606" i="9"/>
  <c r="I2605" i="9"/>
  <c r="I2604" i="9"/>
  <c r="I2603" i="9"/>
  <c r="I2602" i="9"/>
  <c r="I2601" i="9"/>
  <c r="I2600" i="9"/>
  <c r="I2599" i="9"/>
  <c r="I2598" i="9"/>
  <c r="I2597" i="9"/>
  <c r="I2596" i="9"/>
  <c r="I2595" i="9"/>
  <c r="I2594" i="9"/>
  <c r="I2593" i="9"/>
  <c r="I2592" i="9"/>
  <c r="I2591" i="9"/>
  <c r="I2590" i="9"/>
  <c r="I2589" i="9"/>
  <c r="I2588" i="9"/>
  <c r="I2587" i="9"/>
  <c r="I2586" i="9"/>
  <c r="I2585" i="9"/>
  <c r="I2584" i="9"/>
  <c r="I2583" i="9"/>
  <c r="I2582" i="9"/>
  <c r="I2581" i="9"/>
  <c r="I2580" i="9"/>
  <c r="I2579" i="9"/>
  <c r="I2578" i="9"/>
  <c r="I2577" i="9"/>
  <c r="I2576" i="9"/>
  <c r="I2575" i="9"/>
  <c r="I2574" i="9"/>
  <c r="I2573" i="9"/>
  <c r="I2572" i="9"/>
  <c r="I2571" i="9"/>
  <c r="I2570" i="9"/>
  <c r="I2569" i="9"/>
  <c r="I2568" i="9"/>
  <c r="I2567" i="9"/>
  <c r="I2566" i="9"/>
  <c r="I2565" i="9"/>
  <c r="I2564" i="9"/>
  <c r="I2563" i="9"/>
  <c r="I2562" i="9"/>
  <c r="I2561" i="9"/>
  <c r="I2560" i="9"/>
  <c r="I2559" i="9"/>
  <c r="I2558" i="9"/>
  <c r="I2557" i="9"/>
  <c r="I2556" i="9"/>
  <c r="I2555" i="9"/>
  <c r="I2554" i="9"/>
  <c r="I2553" i="9"/>
  <c r="I2552" i="9"/>
  <c r="I2551" i="9"/>
  <c r="I2550" i="9"/>
  <c r="I2549" i="9"/>
  <c r="I2548" i="9"/>
  <c r="I2547" i="9"/>
  <c r="I2546" i="9"/>
  <c r="I2545" i="9"/>
  <c r="I2544" i="9"/>
  <c r="I2543" i="9"/>
  <c r="I2542" i="9"/>
  <c r="I2541" i="9"/>
  <c r="I2540" i="9"/>
  <c r="I2539" i="9"/>
  <c r="I2538" i="9"/>
  <c r="I2537" i="9"/>
  <c r="I2536" i="9"/>
  <c r="I2535" i="9"/>
  <c r="I2534" i="9"/>
  <c r="I2533" i="9"/>
  <c r="I2532" i="9"/>
  <c r="I2531" i="9"/>
  <c r="I2530" i="9"/>
  <c r="I2529" i="9"/>
  <c r="I2528" i="9"/>
  <c r="I2527" i="9"/>
  <c r="I2526" i="9"/>
  <c r="I2525" i="9"/>
  <c r="I2524" i="9"/>
  <c r="I2523" i="9"/>
  <c r="I2522" i="9"/>
  <c r="I2521" i="9"/>
  <c r="I2520" i="9"/>
  <c r="I2519" i="9"/>
  <c r="I2518" i="9"/>
  <c r="I2517" i="9"/>
  <c r="I2516" i="9"/>
  <c r="I2515" i="9"/>
  <c r="I2514" i="9"/>
  <c r="I2513" i="9"/>
  <c r="I2512" i="9"/>
  <c r="I2511" i="9"/>
  <c r="I2510" i="9"/>
  <c r="I2509" i="9"/>
  <c r="I2508" i="9"/>
  <c r="I2507" i="9"/>
  <c r="I2506" i="9"/>
  <c r="I2505" i="9"/>
  <c r="I2504" i="9"/>
  <c r="I2503" i="9"/>
  <c r="I2502" i="9"/>
  <c r="I2501" i="9"/>
  <c r="I2500" i="9"/>
  <c r="I2499" i="9"/>
  <c r="I2498" i="9"/>
  <c r="I2497" i="9"/>
  <c r="I2496" i="9"/>
  <c r="I2495" i="9"/>
  <c r="I2494" i="9"/>
  <c r="I2493" i="9"/>
  <c r="I2492" i="9"/>
  <c r="I2491" i="9"/>
  <c r="I2490" i="9"/>
  <c r="I2489" i="9"/>
  <c r="I2488" i="9"/>
  <c r="I2487" i="9"/>
  <c r="I2486" i="9"/>
  <c r="I2485" i="9"/>
  <c r="I2484" i="9"/>
  <c r="I2483" i="9"/>
  <c r="I2482" i="9"/>
  <c r="I2481" i="9"/>
  <c r="I2480" i="9"/>
  <c r="I2479" i="9"/>
  <c r="I2478" i="9"/>
  <c r="I2477" i="9"/>
  <c r="I2476" i="9"/>
  <c r="I2475" i="9"/>
  <c r="I2474" i="9"/>
  <c r="I2473" i="9"/>
  <c r="I2472" i="9"/>
  <c r="I2471" i="9"/>
  <c r="I2470" i="9"/>
  <c r="I2469" i="9"/>
  <c r="I2468" i="9"/>
  <c r="I2467" i="9"/>
  <c r="I2466" i="9"/>
  <c r="I2465" i="9"/>
  <c r="I2464" i="9"/>
  <c r="I2463" i="9"/>
  <c r="I2462" i="9"/>
  <c r="I2461" i="9"/>
  <c r="I2460" i="9"/>
  <c r="I2459" i="9"/>
  <c r="I2458" i="9"/>
  <c r="I2457" i="9"/>
  <c r="I2456" i="9"/>
  <c r="I2455" i="9"/>
  <c r="I2454" i="9"/>
  <c r="I2453" i="9"/>
  <c r="I2452" i="9"/>
  <c r="I2451" i="9"/>
  <c r="I2450" i="9"/>
  <c r="I2449" i="9"/>
  <c r="I2448" i="9"/>
  <c r="I2447" i="9"/>
  <c r="I2446" i="9"/>
  <c r="I2445" i="9"/>
  <c r="I2444" i="9"/>
  <c r="I2443" i="9"/>
  <c r="I2442" i="9"/>
  <c r="I2441" i="9"/>
  <c r="I2440" i="9"/>
  <c r="I2439" i="9"/>
  <c r="I2438" i="9"/>
  <c r="I2437" i="9"/>
  <c r="I2436" i="9"/>
  <c r="I2435" i="9"/>
  <c r="I2434" i="9"/>
  <c r="I2433" i="9"/>
  <c r="I2432" i="9"/>
  <c r="I2431" i="9"/>
  <c r="I2430" i="9"/>
  <c r="I2429" i="9"/>
  <c r="I2428" i="9"/>
  <c r="I2427" i="9"/>
  <c r="I2426" i="9"/>
  <c r="I2425" i="9"/>
  <c r="I2424" i="9"/>
  <c r="I2423" i="9"/>
  <c r="I2422" i="9"/>
  <c r="I2421" i="9"/>
  <c r="I2420" i="9"/>
  <c r="I2419" i="9"/>
  <c r="I2418" i="9"/>
  <c r="I2417" i="9"/>
  <c r="I2416" i="9"/>
  <c r="I2415" i="9"/>
  <c r="I2414" i="9"/>
  <c r="I2413" i="9"/>
  <c r="I2412" i="9"/>
  <c r="I2411" i="9"/>
  <c r="I2410" i="9"/>
  <c r="I2409" i="9"/>
  <c r="I2408" i="9"/>
  <c r="I2407" i="9"/>
  <c r="I2406" i="9"/>
  <c r="I2405" i="9"/>
  <c r="I2404" i="9"/>
  <c r="I2403" i="9"/>
  <c r="I2402" i="9"/>
  <c r="I2401" i="9"/>
  <c r="I2400" i="9"/>
  <c r="I2399" i="9"/>
  <c r="I2398" i="9"/>
  <c r="I2397" i="9"/>
  <c r="I2396" i="9"/>
  <c r="I2395" i="9"/>
  <c r="I2394" i="9"/>
  <c r="I2393" i="9"/>
  <c r="I2392" i="9"/>
  <c r="I2391" i="9"/>
  <c r="I2390" i="9"/>
  <c r="I2389" i="9"/>
  <c r="I2388" i="9"/>
  <c r="I2387" i="9"/>
  <c r="I2386" i="9"/>
  <c r="I2385" i="9"/>
  <c r="I2384" i="9"/>
  <c r="I2383" i="9"/>
  <c r="I2382" i="9"/>
  <c r="I2381" i="9"/>
  <c r="I2380" i="9"/>
  <c r="I2379" i="9"/>
  <c r="I2378" i="9"/>
  <c r="I2377" i="9"/>
  <c r="I2376" i="9"/>
  <c r="I2375" i="9"/>
  <c r="I2374" i="9"/>
  <c r="I2373" i="9"/>
  <c r="I2372" i="9"/>
  <c r="I2371" i="9"/>
  <c r="I2370" i="9"/>
  <c r="I2369" i="9"/>
  <c r="I2368" i="9"/>
  <c r="I2367" i="9"/>
  <c r="I2366" i="9"/>
  <c r="I2365" i="9"/>
  <c r="I2364" i="9"/>
  <c r="I2363" i="9"/>
  <c r="I2362" i="9"/>
  <c r="I2361" i="9"/>
  <c r="I2360" i="9"/>
  <c r="I2359" i="9"/>
  <c r="I2358" i="9"/>
  <c r="I2357" i="9"/>
  <c r="I2356" i="9"/>
  <c r="I2355" i="9"/>
  <c r="I2354" i="9"/>
  <c r="I2353" i="9"/>
  <c r="I2352" i="9"/>
  <c r="I2351" i="9"/>
  <c r="I2350" i="9"/>
  <c r="I2349" i="9"/>
  <c r="I2348" i="9"/>
  <c r="I2347" i="9"/>
  <c r="I2346" i="9"/>
  <c r="I2345" i="9"/>
  <c r="I2344" i="9"/>
  <c r="I2343" i="9"/>
  <c r="I2342" i="9"/>
  <c r="I2341" i="9"/>
  <c r="I2340" i="9"/>
  <c r="I2339" i="9"/>
  <c r="I2338" i="9"/>
  <c r="I2337" i="9"/>
  <c r="I2336" i="9"/>
  <c r="I2335" i="9"/>
  <c r="I2334" i="9"/>
  <c r="I2333" i="9"/>
  <c r="I2332" i="9"/>
  <c r="I2331" i="9"/>
  <c r="I2330" i="9"/>
  <c r="I2329" i="9"/>
  <c r="I2328" i="9"/>
  <c r="I2327" i="9"/>
  <c r="I2326" i="9"/>
  <c r="I2325" i="9"/>
  <c r="I2324" i="9"/>
  <c r="I2323" i="9"/>
  <c r="I2322" i="9"/>
  <c r="I2321" i="9"/>
  <c r="I2320" i="9"/>
  <c r="I2319" i="9"/>
  <c r="I2318" i="9"/>
  <c r="I2317" i="9"/>
  <c r="I2316" i="9"/>
  <c r="I2315" i="9"/>
  <c r="I2314" i="9"/>
  <c r="I2313" i="9"/>
  <c r="I2312" i="9"/>
  <c r="I2311" i="9"/>
  <c r="I2310" i="9"/>
  <c r="I2309" i="9"/>
  <c r="I2308" i="9"/>
  <c r="I2307" i="9"/>
  <c r="I2306" i="9"/>
  <c r="I2305" i="9"/>
  <c r="I2304" i="9"/>
  <c r="I2303" i="9"/>
  <c r="I2302" i="9"/>
  <c r="I2301" i="9"/>
  <c r="I2300" i="9"/>
  <c r="I2299" i="9"/>
  <c r="I2298" i="9"/>
  <c r="I2297" i="9"/>
  <c r="I2296" i="9"/>
  <c r="I2295" i="9"/>
  <c r="I2294" i="9"/>
  <c r="I2293" i="9"/>
  <c r="I2292" i="9"/>
  <c r="I2291" i="9"/>
  <c r="I2290" i="9"/>
  <c r="I2289" i="9"/>
  <c r="I2288" i="9"/>
  <c r="I2287" i="9"/>
  <c r="I2286" i="9"/>
  <c r="I2285" i="9"/>
  <c r="I2284" i="9"/>
  <c r="I2283" i="9"/>
  <c r="I2282" i="9"/>
  <c r="I2281" i="9"/>
  <c r="I2280" i="9"/>
  <c r="I2279" i="9"/>
  <c r="I2278" i="9"/>
  <c r="I2277" i="9"/>
  <c r="I2276" i="9"/>
  <c r="I2275" i="9"/>
  <c r="I2274" i="9"/>
  <c r="I2273" i="9"/>
  <c r="I2272" i="9"/>
  <c r="I2271" i="9"/>
  <c r="I2270" i="9"/>
  <c r="I2269" i="9"/>
  <c r="I2268" i="9"/>
  <c r="I2267" i="9"/>
  <c r="I2266" i="9"/>
  <c r="I2265" i="9"/>
  <c r="I2264" i="9"/>
  <c r="I2263" i="9"/>
  <c r="I2262" i="9"/>
  <c r="I2261" i="9"/>
  <c r="I2260" i="9"/>
  <c r="I2259" i="9"/>
  <c r="I2258" i="9"/>
  <c r="I2257" i="9"/>
  <c r="I2256" i="9"/>
  <c r="I2255" i="9"/>
  <c r="I2254" i="9"/>
  <c r="I2253" i="9"/>
  <c r="I2252" i="9"/>
  <c r="I2251" i="9"/>
  <c r="I2250" i="9"/>
  <c r="I2249" i="9"/>
  <c r="I2248" i="9"/>
  <c r="I2247" i="9"/>
  <c r="I2246" i="9"/>
  <c r="I2245" i="9"/>
  <c r="I2244" i="9"/>
  <c r="I2243" i="9"/>
  <c r="I2242" i="9"/>
  <c r="I2241" i="9"/>
  <c r="I2240" i="9"/>
  <c r="I2239" i="9"/>
  <c r="I2238" i="9"/>
  <c r="I2237" i="9"/>
  <c r="I2236" i="9"/>
  <c r="I2235" i="9"/>
  <c r="I2234" i="9"/>
  <c r="I2233" i="9"/>
  <c r="I2232" i="9"/>
  <c r="I2231" i="9"/>
  <c r="I2230" i="9"/>
  <c r="I2229" i="9"/>
  <c r="I2228" i="9"/>
  <c r="I2227" i="9"/>
  <c r="I2226" i="9"/>
  <c r="I2225" i="9"/>
  <c r="I2224" i="9"/>
  <c r="I2223" i="9"/>
  <c r="I2222" i="9"/>
  <c r="I2221" i="9"/>
  <c r="I2220" i="9"/>
  <c r="I2219" i="9"/>
  <c r="I2218" i="9"/>
  <c r="I2217" i="9"/>
  <c r="I2216" i="9"/>
  <c r="I2215" i="9"/>
  <c r="I2214" i="9"/>
  <c r="I2213" i="9"/>
  <c r="I2212" i="9"/>
  <c r="I2211" i="9"/>
  <c r="I2210" i="9"/>
  <c r="I2209" i="9"/>
  <c r="I2208" i="9"/>
  <c r="I2207" i="9"/>
  <c r="I2206" i="9"/>
  <c r="I2205" i="9"/>
  <c r="I2204" i="9"/>
  <c r="I2203" i="9"/>
  <c r="I2202" i="9"/>
  <c r="I2201" i="9"/>
  <c r="I2200" i="9"/>
  <c r="I2199" i="9"/>
  <c r="I2198" i="9"/>
  <c r="I2197" i="9"/>
  <c r="I2196" i="9"/>
  <c r="I2195" i="9"/>
  <c r="I2194" i="9"/>
  <c r="I2193" i="9"/>
  <c r="I2192" i="9"/>
  <c r="I2191" i="9"/>
  <c r="I2190" i="9"/>
  <c r="I2189" i="9"/>
  <c r="I2188" i="9"/>
  <c r="I2187" i="9"/>
  <c r="I2186" i="9"/>
  <c r="I2185" i="9"/>
  <c r="I2184" i="9"/>
  <c r="I2183" i="9"/>
  <c r="I2182" i="9"/>
  <c r="I2181" i="9"/>
  <c r="I2180" i="9"/>
  <c r="I2179" i="9"/>
  <c r="I2178" i="9"/>
  <c r="I2177" i="9"/>
  <c r="I2176" i="9"/>
  <c r="I2175" i="9"/>
  <c r="I2174" i="9"/>
  <c r="I2173" i="9"/>
  <c r="I2172" i="9"/>
  <c r="I2171" i="9"/>
  <c r="I2170" i="9"/>
  <c r="I2169" i="9"/>
  <c r="I2168" i="9"/>
  <c r="I2167" i="9"/>
  <c r="I2166" i="9"/>
  <c r="I2165" i="9"/>
  <c r="I2164" i="9"/>
  <c r="I2163" i="9"/>
  <c r="I2162" i="9"/>
  <c r="I2161" i="9"/>
  <c r="I2160" i="9"/>
  <c r="I2159" i="9"/>
  <c r="I2158" i="9"/>
  <c r="I2157" i="9"/>
  <c r="I2156" i="9"/>
  <c r="I2155" i="9"/>
  <c r="I2154" i="9"/>
  <c r="I2153" i="9"/>
  <c r="I2152" i="9"/>
  <c r="I2151" i="9"/>
  <c r="I2150" i="9"/>
  <c r="I2149" i="9"/>
  <c r="I2148" i="9"/>
  <c r="I2147" i="9"/>
  <c r="I2146" i="9"/>
  <c r="I2145" i="9"/>
  <c r="I2144" i="9"/>
  <c r="I2143" i="9"/>
  <c r="I2142" i="9"/>
  <c r="I2141" i="9"/>
  <c r="I2140" i="9"/>
  <c r="I2139" i="9"/>
  <c r="I2138" i="9"/>
  <c r="I2137" i="9"/>
  <c r="I2136" i="9"/>
  <c r="I2135" i="9"/>
  <c r="I2134" i="9"/>
  <c r="I2133" i="9"/>
  <c r="I2132" i="9"/>
  <c r="I2131" i="9"/>
  <c r="I2130" i="9"/>
  <c r="I2129" i="9"/>
  <c r="I2128" i="9"/>
  <c r="I2127" i="9"/>
  <c r="I2126" i="9"/>
  <c r="I2125" i="9"/>
  <c r="I2124" i="9"/>
  <c r="I2123" i="9"/>
  <c r="I2122" i="9"/>
  <c r="I2121" i="9"/>
  <c r="I2120" i="9"/>
  <c r="I2119" i="9"/>
  <c r="I2118" i="9"/>
  <c r="I2117" i="9"/>
  <c r="I2116" i="9"/>
  <c r="I2115" i="9"/>
  <c r="I2114" i="9"/>
  <c r="I2113" i="9"/>
  <c r="I2112" i="9"/>
  <c r="I2111" i="9"/>
  <c r="I2110" i="9"/>
  <c r="I2109" i="9"/>
  <c r="I2108" i="9"/>
  <c r="I2107" i="9"/>
  <c r="I2106" i="9"/>
  <c r="I2105" i="9"/>
  <c r="I2104" i="9"/>
  <c r="I2103" i="9"/>
  <c r="I2102" i="9"/>
  <c r="I2101" i="9"/>
  <c r="I2100" i="9"/>
  <c r="I2099" i="9"/>
  <c r="I2098" i="9"/>
  <c r="I2097" i="9"/>
  <c r="I2096" i="9"/>
  <c r="I2095" i="9"/>
  <c r="I2094" i="9"/>
  <c r="I2093" i="9"/>
  <c r="I2092" i="9"/>
  <c r="I2091" i="9"/>
  <c r="I2090" i="9"/>
  <c r="I2089" i="9"/>
  <c r="I2088" i="9"/>
  <c r="I2087" i="9"/>
  <c r="I2086" i="9"/>
  <c r="I2085" i="9"/>
  <c r="I2084" i="9"/>
  <c r="I2083" i="9"/>
  <c r="I2082" i="9"/>
  <c r="I2081" i="9"/>
  <c r="I2080" i="9"/>
  <c r="I2079" i="9"/>
  <c r="I2078" i="9"/>
  <c r="I2077" i="9"/>
  <c r="I2076" i="9"/>
  <c r="I2075" i="9"/>
  <c r="I2074" i="9"/>
  <c r="I2073" i="9"/>
  <c r="I2072" i="9"/>
  <c r="I2071" i="9"/>
  <c r="I2070" i="9"/>
  <c r="I2069" i="9"/>
  <c r="I2068" i="9"/>
  <c r="I2067" i="9"/>
  <c r="I2066" i="9"/>
  <c r="I2065" i="9"/>
  <c r="I2064" i="9"/>
  <c r="I2063" i="9"/>
  <c r="I2062" i="9"/>
  <c r="I2061" i="9"/>
  <c r="I2060" i="9"/>
  <c r="I2059" i="9"/>
  <c r="I2058" i="9"/>
  <c r="I2057" i="9"/>
  <c r="I2056" i="9"/>
  <c r="I2055" i="9"/>
  <c r="I2054" i="9"/>
  <c r="I2053" i="9"/>
  <c r="I2052" i="9"/>
  <c r="I2051" i="9"/>
  <c r="I2050" i="9"/>
  <c r="I2049" i="9"/>
  <c r="I2048" i="9"/>
  <c r="I2047" i="9"/>
  <c r="I2046" i="9"/>
  <c r="I2045" i="9"/>
  <c r="I2044" i="9"/>
  <c r="I2043" i="9"/>
  <c r="I2042" i="9"/>
  <c r="I2041" i="9"/>
  <c r="I2040" i="9"/>
  <c r="I2039" i="9"/>
  <c r="I2038" i="9"/>
  <c r="I2037" i="9"/>
  <c r="I2036" i="9"/>
  <c r="I2035" i="9"/>
  <c r="I2034" i="9"/>
  <c r="I2033" i="9"/>
  <c r="I2032" i="9"/>
  <c r="I2031" i="9"/>
  <c r="I2030" i="9"/>
  <c r="I2029" i="9"/>
  <c r="I2028" i="9"/>
  <c r="I2027" i="9"/>
  <c r="I2026" i="9"/>
  <c r="I2025" i="9"/>
  <c r="I2024" i="9"/>
  <c r="I2023" i="9"/>
  <c r="I2022" i="9"/>
  <c r="I2021" i="9"/>
  <c r="I2020" i="9"/>
  <c r="I2019" i="9"/>
  <c r="I2018" i="9"/>
  <c r="I2017" i="9"/>
  <c r="I2016" i="9"/>
  <c r="I2015" i="9"/>
  <c r="I2014" i="9"/>
  <c r="I2013" i="9"/>
  <c r="I2012" i="9"/>
  <c r="I2011" i="9"/>
  <c r="I2010" i="9"/>
  <c r="I2009" i="9"/>
  <c r="I2008" i="9"/>
  <c r="I2007" i="9"/>
  <c r="I2006" i="9"/>
  <c r="I2005" i="9"/>
  <c r="I2004" i="9"/>
  <c r="I2003" i="9"/>
  <c r="I2002" i="9"/>
  <c r="I2001" i="9"/>
  <c r="I2000" i="9"/>
  <c r="I1999" i="9"/>
  <c r="I1998" i="9"/>
  <c r="I1997" i="9"/>
  <c r="I1996" i="9"/>
  <c r="I1995" i="9"/>
  <c r="I1994" i="9"/>
  <c r="I1993" i="9"/>
  <c r="I1992" i="9"/>
  <c r="I1991" i="9"/>
  <c r="I1990" i="9"/>
  <c r="I1989" i="9"/>
  <c r="I1988" i="9"/>
  <c r="I1987" i="9"/>
  <c r="I1986" i="9"/>
  <c r="I1985" i="9"/>
  <c r="I1984" i="9"/>
  <c r="I1983" i="9"/>
  <c r="I1982" i="9"/>
  <c r="I1981" i="9"/>
  <c r="I1980" i="9"/>
  <c r="I1979" i="9"/>
  <c r="I1978" i="9"/>
  <c r="I1977" i="9"/>
  <c r="I1976" i="9"/>
  <c r="I1975" i="9"/>
  <c r="I1974" i="9"/>
  <c r="I1973" i="9"/>
  <c r="I1972" i="9"/>
  <c r="I1971" i="9"/>
  <c r="I1970" i="9"/>
  <c r="I1969" i="9"/>
  <c r="I1968" i="9"/>
  <c r="I1967" i="9"/>
  <c r="I1966" i="9"/>
  <c r="I1965" i="9"/>
  <c r="I1964" i="9"/>
  <c r="I1963" i="9"/>
  <c r="I1962" i="9"/>
  <c r="I1961" i="9"/>
  <c r="I1960" i="9"/>
  <c r="I1959" i="9"/>
  <c r="I1958" i="9"/>
  <c r="I1957" i="9"/>
  <c r="I1956" i="9"/>
  <c r="I1955" i="9"/>
  <c r="I1954" i="9"/>
  <c r="I1953" i="9"/>
  <c r="I1952" i="9"/>
  <c r="I1951" i="9"/>
  <c r="I1950" i="9"/>
  <c r="I1949" i="9"/>
  <c r="I1948" i="9"/>
  <c r="I1947" i="9"/>
  <c r="I1946" i="9"/>
  <c r="I1945" i="9"/>
  <c r="I1944" i="9"/>
  <c r="I1943" i="9"/>
  <c r="I1942" i="9"/>
  <c r="I1941" i="9"/>
  <c r="I1940" i="9"/>
  <c r="I1939" i="9"/>
  <c r="I1938" i="9"/>
  <c r="I1937" i="9"/>
  <c r="I1936" i="9"/>
  <c r="I1935" i="9"/>
  <c r="I1934" i="9"/>
  <c r="I1933" i="9"/>
  <c r="I1932" i="9"/>
  <c r="I1931" i="9"/>
  <c r="I1930" i="9"/>
  <c r="I1929" i="9"/>
  <c r="I1928" i="9"/>
  <c r="I1927" i="9"/>
  <c r="I1926" i="9"/>
  <c r="I1925" i="9"/>
  <c r="I1924" i="9"/>
  <c r="I1923" i="9"/>
  <c r="I1922" i="9"/>
  <c r="I1921" i="9"/>
  <c r="I1920" i="9"/>
  <c r="I1919" i="9"/>
  <c r="I1918" i="9"/>
  <c r="I1917" i="9"/>
  <c r="I1916" i="9"/>
  <c r="I1915" i="9"/>
  <c r="I1914" i="9"/>
  <c r="I1913" i="9"/>
  <c r="I1912" i="9"/>
  <c r="I1911" i="9"/>
  <c r="I1910" i="9"/>
  <c r="I1909" i="9"/>
  <c r="I1908" i="9"/>
  <c r="I1907" i="9"/>
  <c r="I1906" i="9"/>
  <c r="I1905" i="9"/>
  <c r="I1904" i="9"/>
  <c r="I1903" i="9"/>
  <c r="I1902" i="9"/>
  <c r="I1901" i="9"/>
  <c r="I1900" i="9"/>
  <c r="I1899" i="9"/>
  <c r="I1898" i="9"/>
  <c r="I1897" i="9"/>
  <c r="I1896" i="9"/>
  <c r="I1895" i="9"/>
  <c r="I1894" i="9"/>
  <c r="I1893" i="9"/>
  <c r="I1892" i="9"/>
  <c r="I1891" i="9"/>
  <c r="I1890" i="9"/>
  <c r="I1889" i="9"/>
  <c r="I1888" i="9"/>
  <c r="I1887" i="9"/>
  <c r="I1886" i="9"/>
  <c r="I1885" i="9"/>
  <c r="I1884" i="9"/>
  <c r="I1883" i="9"/>
  <c r="I1882" i="9"/>
  <c r="I1881" i="9"/>
  <c r="I1880" i="9"/>
  <c r="I1879" i="9"/>
  <c r="I1878" i="9"/>
  <c r="I1877" i="9"/>
  <c r="I1876" i="9"/>
  <c r="I1875" i="9"/>
  <c r="I1874" i="9"/>
  <c r="I1873" i="9"/>
  <c r="I1872" i="9"/>
  <c r="I1871" i="9"/>
  <c r="I1870" i="9"/>
  <c r="I1869" i="9"/>
  <c r="I1868" i="9"/>
  <c r="I1867" i="9"/>
  <c r="I1866" i="9"/>
  <c r="I1865" i="9"/>
  <c r="I1864" i="9"/>
  <c r="I1863" i="9"/>
  <c r="I1862" i="9"/>
  <c r="I1861" i="9"/>
  <c r="I1860" i="9"/>
  <c r="I1859" i="9"/>
  <c r="I1858" i="9"/>
  <c r="I1857" i="9"/>
  <c r="I1856" i="9"/>
  <c r="I1855" i="9"/>
  <c r="I1854" i="9"/>
  <c r="I1853" i="9"/>
  <c r="I1852" i="9"/>
  <c r="I1851" i="9"/>
  <c r="I1850" i="9"/>
  <c r="I1849" i="9"/>
  <c r="I1848" i="9"/>
  <c r="I1847" i="9"/>
  <c r="I1846" i="9"/>
  <c r="I1845" i="9"/>
  <c r="I1844" i="9"/>
  <c r="I1843" i="9"/>
  <c r="I1842" i="9"/>
  <c r="I1841" i="9"/>
  <c r="I1840" i="9"/>
  <c r="I1839" i="9"/>
  <c r="I1838" i="9"/>
  <c r="I1837" i="9"/>
  <c r="I1836" i="9"/>
  <c r="I1835" i="9"/>
  <c r="I1834" i="9"/>
  <c r="I1833" i="9"/>
  <c r="I1832" i="9"/>
  <c r="I1831" i="9"/>
  <c r="I1830" i="9"/>
  <c r="I1829" i="9"/>
  <c r="I1828" i="9"/>
  <c r="I1827" i="9"/>
  <c r="I1826" i="9"/>
  <c r="I1825" i="9"/>
  <c r="I1824" i="9"/>
  <c r="I1823" i="9"/>
  <c r="I1822" i="9"/>
  <c r="I1821" i="9"/>
  <c r="I1820" i="9"/>
  <c r="I1819" i="9"/>
  <c r="I1818" i="9"/>
  <c r="I1817" i="9"/>
  <c r="I1816" i="9"/>
  <c r="I1815" i="9"/>
  <c r="I1814" i="9"/>
  <c r="I1813" i="9"/>
  <c r="I1812" i="9"/>
  <c r="I1811" i="9"/>
  <c r="I1810" i="9"/>
  <c r="I1809" i="9"/>
  <c r="I1808" i="9"/>
  <c r="I1807" i="9"/>
  <c r="I1806" i="9"/>
  <c r="I1805" i="9"/>
  <c r="I1804" i="9"/>
  <c r="I1803" i="9"/>
  <c r="I1802" i="9"/>
  <c r="I1801" i="9"/>
  <c r="I1800" i="9"/>
  <c r="I1799" i="9"/>
  <c r="I1798" i="9"/>
  <c r="I1797" i="9"/>
  <c r="I1796" i="9"/>
  <c r="I1795" i="9"/>
  <c r="I1794" i="9"/>
  <c r="I1793" i="9"/>
  <c r="I1792" i="9"/>
  <c r="I1791" i="9"/>
  <c r="I1790" i="9"/>
  <c r="I1789" i="9"/>
  <c r="I1788" i="9"/>
  <c r="I1787" i="9"/>
  <c r="I1786" i="9"/>
  <c r="I1785" i="9"/>
  <c r="I1784" i="9"/>
  <c r="I1783" i="9"/>
  <c r="I1782" i="9"/>
  <c r="I1781" i="9"/>
  <c r="I1780" i="9"/>
  <c r="I1779" i="9"/>
  <c r="I1778" i="9"/>
  <c r="I1777" i="9"/>
  <c r="I1776" i="9"/>
  <c r="I1775" i="9"/>
  <c r="I1774" i="9"/>
  <c r="I1773" i="9"/>
  <c r="I1772" i="9"/>
  <c r="I1771" i="9"/>
  <c r="I1770" i="9"/>
  <c r="I1769" i="9"/>
  <c r="I1768" i="9"/>
  <c r="I1767" i="9"/>
  <c r="I1766" i="9"/>
  <c r="I1765" i="9"/>
  <c r="I1764" i="9"/>
  <c r="I1763" i="9"/>
  <c r="I1762" i="9"/>
  <c r="I1761" i="9"/>
  <c r="I1760" i="9"/>
  <c r="I1759" i="9"/>
  <c r="I1758" i="9"/>
  <c r="I1757" i="9"/>
  <c r="I1756" i="9"/>
  <c r="I1755" i="9"/>
  <c r="I1754" i="9"/>
  <c r="I1753" i="9"/>
  <c r="I1752" i="9"/>
  <c r="I1751" i="9"/>
  <c r="I1750" i="9"/>
  <c r="I1749" i="9"/>
  <c r="I1748" i="9"/>
  <c r="I1747" i="9"/>
  <c r="I1746" i="9"/>
  <c r="I1745" i="9"/>
  <c r="I1744" i="9"/>
  <c r="I1743" i="9"/>
  <c r="I1742" i="9"/>
  <c r="I1741" i="9"/>
  <c r="I1740" i="9"/>
  <c r="I1739" i="9"/>
  <c r="I1738" i="9"/>
  <c r="I1737" i="9"/>
  <c r="I1736" i="9"/>
  <c r="I1735" i="9"/>
  <c r="I1734" i="9"/>
  <c r="I1733" i="9"/>
  <c r="I1732" i="9"/>
  <c r="I1731" i="9"/>
  <c r="I1730" i="9"/>
  <c r="I1729" i="9"/>
  <c r="I1728" i="9"/>
  <c r="I1727" i="9"/>
  <c r="I1726" i="9"/>
  <c r="I1725" i="9"/>
  <c r="I1724" i="9"/>
  <c r="I1723" i="9"/>
  <c r="I1722" i="9"/>
  <c r="I1721" i="9"/>
  <c r="I1720" i="9"/>
  <c r="I1719" i="9"/>
  <c r="I1718" i="9"/>
  <c r="I1717" i="9"/>
  <c r="I1716" i="9"/>
  <c r="I1715" i="9"/>
  <c r="I1714" i="9"/>
  <c r="I1713" i="9"/>
  <c r="I1712" i="9"/>
  <c r="I1711" i="9"/>
  <c r="I1710" i="9"/>
  <c r="I1709" i="9"/>
  <c r="I1708" i="9"/>
  <c r="I1707" i="9"/>
  <c r="I1706" i="9"/>
  <c r="I1705" i="9"/>
  <c r="I1704" i="9"/>
  <c r="I1703" i="9"/>
  <c r="I1702" i="9"/>
  <c r="I1701" i="9"/>
  <c r="I1700" i="9"/>
  <c r="I1699" i="9"/>
  <c r="I1698" i="9"/>
  <c r="I1697" i="9"/>
  <c r="I1696" i="9"/>
  <c r="I1695" i="9"/>
  <c r="I1694" i="9"/>
  <c r="I1693" i="9"/>
  <c r="I1692" i="9"/>
  <c r="I1691" i="9"/>
  <c r="I1690" i="9"/>
  <c r="I1689" i="9"/>
  <c r="I1688" i="9"/>
  <c r="I1687" i="9"/>
  <c r="I1686" i="9"/>
  <c r="I1685" i="9"/>
  <c r="I1684" i="9"/>
  <c r="I1683" i="9"/>
  <c r="I1682" i="9"/>
  <c r="I1681" i="9"/>
  <c r="I1680" i="9"/>
  <c r="I1679" i="9"/>
  <c r="I1678" i="9"/>
  <c r="I1677" i="9"/>
  <c r="I1676" i="9"/>
  <c r="I1675" i="9"/>
  <c r="I1674" i="9"/>
  <c r="I1673" i="9"/>
  <c r="I1672" i="9"/>
  <c r="I1671" i="9"/>
  <c r="I1670" i="9"/>
  <c r="I1669" i="9"/>
  <c r="I1668" i="9"/>
  <c r="I1667" i="9"/>
  <c r="I1666" i="9"/>
  <c r="I1665" i="9"/>
  <c r="I1664" i="9"/>
  <c r="I1663" i="9"/>
  <c r="I1662" i="9"/>
  <c r="I1661" i="9"/>
  <c r="I1660" i="9"/>
  <c r="I1659" i="9"/>
  <c r="I1658" i="9"/>
  <c r="I1657" i="9"/>
  <c r="I1656" i="9"/>
  <c r="I1655" i="9"/>
  <c r="I1654" i="9"/>
  <c r="I1653" i="9"/>
  <c r="I1652" i="9"/>
  <c r="I1651" i="9"/>
  <c r="I1650" i="9"/>
  <c r="I1649" i="9"/>
  <c r="I1648" i="9"/>
  <c r="I1647" i="9"/>
  <c r="I1646" i="9"/>
  <c r="I1645" i="9"/>
  <c r="I1644" i="9"/>
  <c r="I1643" i="9"/>
  <c r="I1642" i="9"/>
  <c r="I1641" i="9"/>
  <c r="I1640" i="9"/>
  <c r="I1639" i="9"/>
  <c r="I1638" i="9"/>
  <c r="I1637" i="9"/>
  <c r="I1636" i="9"/>
  <c r="I1635" i="9"/>
  <c r="I1634" i="9"/>
  <c r="I1633" i="9"/>
  <c r="I1632" i="9"/>
  <c r="I1631" i="9"/>
  <c r="I1630" i="9"/>
  <c r="I1629" i="9"/>
  <c r="I1628" i="9"/>
  <c r="I1627" i="9"/>
  <c r="I1626" i="9"/>
  <c r="I1625" i="9"/>
  <c r="I1624" i="9"/>
  <c r="I1623" i="9"/>
  <c r="I1622" i="9"/>
  <c r="I1621" i="9"/>
  <c r="I1620" i="9"/>
  <c r="I1619" i="9"/>
  <c r="I1618" i="9"/>
  <c r="I1617" i="9"/>
  <c r="I1616" i="9"/>
  <c r="I1615" i="9"/>
  <c r="I1614" i="9"/>
  <c r="I1613" i="9"/>
  <c r="I1612" i="9"/>
  <c r="I1611" i="9"/>
  <c r="I1610" i="9"/>
  <c r="I1609" i="9"/>
  <c r="I1608" i="9"/>
  <c r="I1607" i="9"/>
  <c r="I1606" i="9"/>
  <c r="I1605" i="9"/>
  <c r="I1604" i="9"/>
  <c r="I1603" i="9"/>
  <c r="I1602" i="9"/>
  <c r="I1601" i="9"/>
  <c r="I1600" i="9"/>
  <c r="I1599" i="9"/>
  <c r="I1598" i="9"/>
  <c r="I1597" i="9"/>
  <c r="I1596" i="9"/>
  <c r="I1595" i="9"/>
  <c r="I1594" i="9"/>
  <c r="I1593" i="9"/>
  <c r="I1592" i="9"/>
  <c r="I1591" i="9"/>
  <c r="I1590" i="9"/>
  <c r="I1589" i="9"/>
  <c r="I1588" i="9"/>
  <c r="I1587" i="9"/>
  <c r="I1586" i="9"/>
  <c r="I1585" i="9"/>
  <c r="I1584" i="9"/>
  <c r="I1583" i="9"/>
  <c r="I1582" i="9"/>
  <c r="I1581" i="9"/>
  <c r="I1580" i="9"/>
  <c r="I1579" i="9"/>
  <c r="I1578" i="9"/>
  <c r="I1577" i="9"/>
  <c r="I1576" i="9"/>
  <c r="I1575" i="9"/>
  <c r="I1574" i="9"/>
  <c r="I1573" i="9"/>
  <c r="I1572" i="9"/>
  <c r="I1571" i="9"/>
  <c r="I1570" i="9"/>
  <c r="I1569" i="9"/>
  <c r="I1568" i="9"/>
  <c r="I1567" i="9"/>
  <c r="I1566" i="9"/>
  <c r="I1565" i="9"/>
  <c r="I1564" i="9"/>
  <c r="I1563" i="9"/>
  <c r="I1562" i="9"/>
  <c r="I1561" i="9"/>
  <c r="I1560" i="9"/>
  <c r="I1559" i="9"/>
  <c r="I1558" i="9"/>
  <c r="I1557" i="9"/>
  <c r="I1556" i="9"/>
  <c r="I1555" i="9"/>
  <c r="I1554" i="9"/>
  <c r="I1553" i="9"/>
  <c r="I1552" i="9"/>
  <c r="I1551" i="9"/>
  <c r="I1550" i="9"/>
  <c r="I1549" i="9"/>
  <c r="I1548" i="9"/>
  <c r="I1547" i="9"/>
  <c r="I1546" i="9"/>
  <c r="I1545" i="9"/>
  <c r="I1544" i="9"/>
  <c r="I1543" i="9"/>
  <c r="I1542" i="9"/>
  <c r="I1541" i="9"/>
  <c r="I1540" i="9"/>
  <c r="I1539" i="9"/>
  <c r="I1538" i="9"/>
  <c r="I1537" i="9"/>
  <c r="I1536" i="9"/>
  <c r="I1535" i="9"/>
  <c r="I1534" i="9"/>
  <c r="I1533" i="9"/>
  <c r="I1532" i="9"/>
  <c r="I1531" i="9"/>
  <c r="I1530" i="9"/>
  <c r="I1529" i="9"/>
  <c r="I1528" i="9"/>
  <c r="I1527" i="9"/>
  <c r="I1526" i="9"/>
  <c r="I1525" i="9"/>
  <c r="I1524" i="9"/>
  <c r="I1523" i="9"/>
  <c r="I1522" i="9"/>
  <c r="I1521" i="9"/>
  <c r="I1520" i="9"/>
  <c r="I1519" i="9"/>
  <c r="I1518" i="9"/>
  <c r="I1517" i="9"/>
  <c r="I1516" i="9"/>
  <c r="I1515" i="9"/>
  <c r="I1514" i="9"/>
  <c r="I1513" i="9"/>
  <c r="I1512" i="9"/>
  <c r="I1511" i="9"/>
  <c r="I1510" i="9"/>
  <c r="I1509" i="9"/>
  <c r="I1508" i="9"/>
  <c r="I1507" i="9"/>
  <c r="I1506" i="9"/>
  <c r="I1505" i="9"/>
  <c r="I1504" i="9"/>
  <c r="I1503" i="9"/>
  <c r="I1502" i="9"/>
  <c r="I1501" i="9"/>
  <c r="I1500" i="9"/>
  <c r="I1499" i="9"/>
  <c r="I1498" i="9"/>
  <c r="I1497" i="9"/>
  <c r="I1496" i="9"/>
  <c r="I1495" i="9"/>
  <c r="I1494" i="9"/>
  <c r="I1493" i="9"/>
  <c r="I1492" i="9"/>
  <c r="I1491" i="9"/>
  <c r="I1490" i="9"/>
  <c r="I1489" i="9"/>
  <c r="I1488" i="9"/>
  <c r="I1487" i="9"/>
  <c r="I1486" i="9"/>
  <c r="I1485" i="9"/>
  <c r="I1484" i="9"/>
  <c r="I1483" i="9"/>
  <c r="I1482" i="9"/>
  <c r="I1481" i="9"/>
  <c r="I1480" i="9"/>
  <c r="I1479" i="9"/>
  <c r="I1478" i="9"/>
  <c r="I1477" i="9"/>
  <c r="I1476" i="9"/>
  <c r="I1475" i="9"/>
  <c r="I1474" i="9"/>
  <c r="I1473" i="9"/>
  <c r="I1472" i="9"/>
  <c r="I1471" i="9"/>
  <c r="I1470" i="9"/>
  <c r="I1469" i="9"/>
  <c r="I1468" i="9"/>
  <c r="I1467" i="9"/>
  <c r="I1466" i="9"/>
  <c r="I1465" i="9"/>
  <c r="I1464" i="9"/>
  <c r="I1463" i="9"/>
  <c r="I1462" i="9"/>
  <c r="I1461" i="9"/>
  <c r="I1460" i="9"/>
  <c r="I1459" i="9"/>
  <c r="I1458" i="9"/>
  <c r="I1457" i="9"/>
  <c r="I1456" i="9"/>
  <c r="I1455" i="9"/>
  <c r="I1454" i="9"/>
  <c r="I1453" i="9"/>
  <c r="I1452" i="9"/>
  <c r="I1451" i="9"/>
  <c r="I1450" i="9"/>
  <c r="I1449" i="9"/>
  <c r="I1448" i="9"/>
  <c r="I1447" i="9"/>
  <c r="I1446" i="9"/>
  <c r="I1445" i="9"/>
  <c r="I1444" i="9"/>
  <c r="I1443" i="9"/>
  <c r="I1442" i="9"/>
  <c r="I1441" i="9"/>
  <c r="I1440" i="9"/>
  <c r="I1439" i="9"/>
  <c r="I1438" i="9"/>
  <c r="I1437" i="9"/>
  <c r="I1436" i="9"/>
  <c r="I1435" i="9"/>
  <c r="I1434" i="9"/>
  <c r="I1433" i="9"/>
  <c r="I1432" i="9"/>
  <c r="I1431" i="9"/>
  <c r="I1430" i="9"/>
  <c r="I1429" i="9"/>
  <c r="I1428" i="9"/>
  <c r="I1427" i="9"/>
  <c r="I1426" i="9"/>
  <c r="I1425" i="9"/>
  <c r="I1424" i="9"/>
  <c r="I1423" i="9"/>
  <c r="I1422" i="9"/>
  <c r="I1421" i="9"/>
  <c r="I1420" i="9"/>
  <c r="I1419" i="9"/>
  <c r="I1418" i="9"/>
  <c r="I1417" i="9"/>
  <c r="I1416" i="9"/>
  <c r="I1415" i="9"/>
  <c r="I1414" i="9"/>
  <c r="I1413" i="9"/>
  <c r="I1412" i="9"/>
  <c r="I1411" i="9"/>
  <c r="I1410" i="9"/>
  <c r="I1409" i="9"/>
  <c r="I1408" i="9"/>
  <c r="I1407" i="9"/>
  <c r="I1406" i="9"/>
  <c r="I1405" i="9"/>
  <c r="I1404" i="9"/>
  <c r="I1403" i="9"/>
  <c r="I1402" i="9"/>
  <c r="I1401" i="9"/>
  <c r="I1400" i="9"/>
  <c r="I1399" i="9"/>
  <c r="I1398" i="9"/>
  <c r="I1397" i="9"/>
  <c r="I1396" i="9"/>
  <c r="I1395" i="9"/>
  <c r="I1394" i="9"/>
  <c r="I1393" i="9"/>
  <c r="I1392" i="9"/>
  <c r="I1391" i="9"/>
  <c r="I1390" i="9"/>
  <c r="I1389" i="9"/>
  <c r="I1388" i="9"/>
  <c r="I1387" i="9"/>
  <c r="I1386" i="9"/>
  <c r="I1385" i="9"/>
  <c r="I1384" i="9"/>
  <c r="I1383" i="9"/>
  <c r="I1382" i="9"/>
  <c r="I1381" i="9"/>
  <c r="I1380" i="9"/>
  <c r="I1379" i="9"/>
  <c r="I1378" i="9"/>
  <c r="I1377" i="9"/>
  <c r="I1376" i="9"/>
  <c r="I1375" i="9"/>
  <c r="I1374" i="9"/>
  <c r="I1373" i="9"/>
  <c r="I1372" i="9"/>
  <c r="I1371" i="9"/>
  <c r="I1370" i="9"/>
  <c r="I1369" i="9"/>
  <c r="I1368" i="9"/>
  <c r="I1367" i="9"/>
  <c r="I1366" i="9"/>
  <c r="I1365" i="9"/>
  <c r="I1364" i="9"/>
  <c r="I1363" i="9"/>
  <c r="I1362" i="9"/>
  <c r="I1361" i="9"/>
  <c r="I1360" i="9"/>
  <c r="I1359" i="9"/>
  <c r="I1358" i="9"/>
  <c r="I1357" i="9"/>
  <c r="I1356" i="9"/>
  <c r="I1355" i="9"/>
  <c r="I1354" i="9"/>
  <c r="I1353" i="9"/>
  <c r="I1352" i="9"/>
  <c r="I1351" i="9"/>
  <c r="I1350" i="9"/>
  <c r="I1349" i="9"/>
  <c r="I1348" i="9"/>
  <c r="I1347" i="9"/>
  <c r="I1346" i="9"/>
  <c r="I1345" i="9"/>
  <c r="I1344" i="9"/>
  <c r="I1343" i="9"/>
  <c r="I1342" i="9"/>
  <c r="I1341" i="9"/>
  <c r="I1340" i="9"/>
  <c r="I1339" i="9"/>
  <c r="I1338" i="9"/>
  <c r="I1337" i="9"/>
  <c r="I1336" i="9"/>
  <c r="I1335" i="9"/>
  <c r="I1334" i="9"/>
  <c r="I1333" i="9"/>
  <c r="I1332" i="9"/>
  <c r="I1331" i="9"/>
  <c r="I1330" i="9"/>
  <c r="I1329" i="9"/>
  <c r="I1328" i="9"/>
  <c r="I1327" i="9"/>
  <c r="I1326" i="9"/>
  <c r="I1325" i="9"/>
  <c r="I1324" i="9"/>
  <c r="I1323" i="9"/>
  <c r="I1322" i="9"/>
  <c r="I1321" i="9"/>
  <c r="I1320" i="9"/>
  <c r="I1319" i="9"/>
  <c r="I1318" i="9"/>
  <c r="I1317" i="9"/>
  <c r="I1316" i="9"/>
  <c r="I1315" i="9"/>
  <c r="I1314" i="9"/>
  <c r="I1313" i="9"/>
  <c r="I1312" i="9"/>
  <c r="I1311" i="9"/>
  <c r="I1310" i="9"/>
  <c r="I1309" i="9"/>
  <c r="I1308" i="9"/>
  <c r="I1307" i="9"/>
  <c r="I1306" i="9"/>
  <c r="I1305" i="9"/>
  <c r="I1304" i="9"/>
  <c r="I1303" i="9"/>
  <c r="I1302" i="9"/>
  <c r="I1301" i="9"/>
  <c r="I1300" i="9"/>
  <c r="I1299" i="9"/>
  <c r="I1298" i="9"/>
  <c r="I1297" i="9"/>
  <c r="I1296" i="9"/>
  <c r="I1295" i="9"/>
  <c r="I1294" i="9"/>
  <c r="I1293" i="9"/>
  <c r="I1292" i="9"/>
  <c r="I1291" i="9"/>
  <c r="I1290" i="9"/>
  <c r="I1289" i="9"/>
  <c r="I1288" i="9"/>
  <c r="I1287" i="9"/>
  <c r="I1286" i="9"/>
  <c r="I1285" i="9"/>
  <c r="I1284" i="9"/>
  <c r="I1283" i="9"/>
  <c r="I1282" i="9"/>
  <c r="I1281" i="9"/>
  <c r="I1280" i="9"/>
  <c r="I1279" i="9"/>
  <c r="I1278" i="9"/>
  <c r="I1277" i="9"/>
  <c r="I1276" i="9"/>
  <c r="I1275" i="9"/>
  <c r="I1274" i="9"/>
  <c r="I1273" i="9"/>
  <c r="I1272" i="9"/>
  <c r="I1271" i="9"/>
  <c r="I1270" i="9"/>
  <c r="I1269" i="9"/>
  <c r="I1268" i="9"/>
  <c r="I1267" i="9"/>
  <c r="I1266" i="9"/>
  <c r="I1265" i="9"/>
  <c r="I1264" i="9"/>
  <c r="I1263" i="9"/>
  <c r="I1262" i="9"/>
  <c r="I1261" i="9"/>
  <c r="I1260" i="9"/>
  <c r="I1259" i="9"/>
  <c r="I1258" i="9"/>
  <c r="I1257" i="9"/>
  <c r="I1256" i="9"/>
  <c r="I1255" i="9"/>
  <c r="I1254" i="9"/>
  <c r="I1253" i="9"/>
  <c r="I1252" i="9"/>
  <c r="I1251" i="9"/>
  <c r="I1250" i="9"/>
  <c r="I1249" i="9"/>
  <c r="I1248" i="9"/>
  <c r="I1247" i="9"/>
  <c r="I1246" i="9"/>
  <c r="I1245" i="9"/>
  <c r="I1244" i="9"/>
  <c r="I1243" i="9"/>
  <c r="I1242" i="9"/>
  <c r="I1241" i="9"/>
  <c r="I1240" i="9"/>
  <c r="I1239" i="9"/>
  <c r="I1238" i="9"/>
  <c r="I1237" i="9"/>
  <c r="I1236" i="9"/>
  <c r="I1235" i="9"/>
  <c r="I1234" i="9"/>
  <c r="I1233" i="9"/>
  <c r="I1232" i="9"/>
  <c r="I1231" i="9"/>
  <c r="I1230" i="9"/>
  <c r="I1229" i="9"/>
  <c r="I1228" i="9"/>
  <c r="I1227" i="9"/>
  <c r="I1226" i="9"/>
  <c r="I1225" i="9"/>
  <c r="I1224" i="9"/>
  <c r="I1223" i="9"/>
  <c r="I1222" i="9"/>
  <c r="I1221" i="9"/>
  <c r="I1220" i="9"/>
  <c r="I1219" i="9"/>
  <c r="I1218" i="9"/>
  <c r="I1217" i="9"/>
  <c r="I1216" i="9"/>
  <c r="I1215" i="9"/>
  <c r="I1214" i="9"/>
  <c r="I1213" i="9"/>
  <c r="I1212" i="9"/>
  <c r="I1211" i="9"/>
  <c r="I1210" i="9"/>
  <c r="I1209" i="9"/>
  <c r="I1208" i="9"/>
  <c r="I1207" i="9"/>
  <c r="I1206" i="9"/>
  <c r="I1205" i="9"/>
  <c r="I1204" i="9"/>
  <c r="I1203" i="9"/>
  <c r="I1202" i="9"/>
  <c r="I1201" i="9"/>
  <c r="I1200" i="9"/>
  <c r="I1199" i="9"/>
  <c r="I1198" i="9"/>
  <c r="I1197" i="9"/>
  <c r="I1196" i="9"/>
  <c r="I1195" i="9"/>
  <c r="I1194" i="9"/>
  <c r="I1193" i="9"/>
  <c r="I1192" i="9"/>
  <c r="I1191" i="9"/>
  <c r="I1190" i="9"/>
  <c r="I1189" i="9"/>
  <c r="I1188" i="9"/>
  <c r="I1187" i="9"/>
  <c r="I1186" i="9"/>
  <c r="I1185" i="9"/>
  <c r="I1184" i="9"/>
  <c r="I1183" i="9"/>
  <c r="I1182" i="9"/>
  <c r="I1181" i="9"/>
  <c r="I1180" i="9"/>
  <c r="I1179" i="9"/>
  <c r="I1178" i="9"/>
  <c r="I1177" i="9"/>
  <c r="I1176" i="9"/>
  <c r="I1175" i="9"/>
  <c r="I1174" i="9"/>
  <c r="I1173" i="9"/>
  <c r="I1172" i="9"/>
  <c r="I1171" i="9"/>
  <c r="I1170" i="9"/>
  <c r="I1169" i="9"/>
  <c r="I1168" i="9"/>
  <c r="I1167" i="9"/>
  <c r="I1166" i="9"/>
  <c r="I1165" i="9"/>
  <c r="I1164" i="9"/>
  <c r="I1163" i="9"/>
  <c r="I1162" i="9"/>
  <c r="I1161" i="9"/>
  <c r="I1160" i="9"/>
  <c r="I1159" i="9"/>
  <c r="I1158" i="9"/>
  <c r="I1157" i="9"/>
  <c r="I1156" i="9"/>
  <c r="I1155" i="9"/>
  <c r="I1154" i="9"/>
  <c r="I1153" i="9"/>
  <c r="I1152" i="9"/>
  <c r="I1151" i="9"/>
  <c r="I1150" i="9"/>
  <c r="I1149" i="9"/>
  <c r="I1148" i="9"/>
  <c r="I1147" i="9"/>
  <c r="I1146" i="9"/>
  <c r="I1145" i="9"/>
  <c r="I1144" i="9"/>
  <c r="I1143" i="9"/>
  <c r="I1142" i="9"/>
  <c r="I1141" i="9"/>
  <c r="I1140" i="9"/>
  <c r="I1139" i="9"/>
  <c r="I1138" i="9"/>
  <c r="I1137" i="9"/>
  <c r="I1136" i="9"/>
  <c r="I1135" i="9"/>
  <c r="I1134" i="9"/>
  <c r="I1133" i="9"/>
  <c r="I1132" i="9"/>
  <c r="I1131" i="9"/>
  <c r="I1130" i="9"/>
  <c r="I1129" i="9"/>
  <c r="I1128" i="9"/>
  <c r="I1127" i="9"/>
  <c r="I1126" i="9"/>
  <c r="I1125" i="9"/>
  <c r="I1124" i="9"/>
  <c r="I1123" i="9"/>
  <c r="I1122" i="9"/>
  <c r="I1121" i="9"/>
  <c r="I1120" i="9"/>
  <c r="I1119" i="9"/>
  <c r="I1118" i="9"/>
  <c r="I1117" i="9"/>
  <c r="I1116" i="9"/>
  <c r="I1115" i="9"/>
  <c r="I1114" i="9"/>
  <c r="I1113" i="9"/>
  <c r="I1112" i="9"/>
  <c r="I1111" i="9"/>
  <c r="I1110" i="9"/>
  <c r="I1109" i="9"/>
  <c r="I1108" i="9"/>
  <c r="I1107" i="9"/>
  <c r="I1106" i="9"/>
  <c r="I1105" i="9"/>
  <c r="I1104" i="9"/>
  <c r="I1103" i="9"/>
  <c r="I1102" i="9"/>
  <c r="I1101" i="9"/>
  <c r="I1100" i="9"/>
  <c r="I1099" i="9"/>
  <c r="I1098" i="9"/>
  <c r="I1097" i="9"/>
  <c r="I1096" i="9"/>
  <c r="I1095" i="9"/>
  <c r="I1094" i="9"/>
  <c r="I1093" i="9"/>
  <c r="I1092" i="9"/>
  <c r="I1091" i="9"/>
  <c r="I1090" i="9"/>
  <c r="I1089" i="9"/>
  <c r="I1088" i="9"/>
  <c r="I1087" i="9"/>
  <c r="I1086" i="9"/>
  <c r="I1085" i="9"/>
  <c r="I1084" i="9"/>
  <c r="I1083" i="9"/>
  <c r="I1082" i="9"/>
  <c r="I1081" i="9"/>
  <c r="I1080" i="9"/>
  <c r="I1079" i="9"/>
  <c r="I1078" i="9"/>
  <c r="I1077" i="9"/>
  <c r="I1076" i="9"/>
  <c r="I1075" i="9"/>
  <c r="I1074" i="9"/>
  <c r="I1073" i="9"/>
  <c r="I1072" i="9"/>
  <c r="I1071" i="9"/>
  <c r="I1070" i="9"/>
  <c r="I1069" i="9"/>
  <c r="I1068" i="9"/>
  <c r="I1067" i="9"/>
  <c r="I1066" i="9"/>
  <c r="I1065" i="9"/>
  <c r="I1064" i="9"/>
  <c r="I1063" i="9"/>
  <c r="I1062" i="9"/>
  <c r="I1061" i="9"/>
  <c r="I1060" i="9"/>
  <c r="I1059" i="9"/>
  <c r="I1058" i="9"/>
  <c r="I1057" i="9"/>
  <c r="I1056" i="9"/>
  <c r="I1055" i="9"/>
  <c r="I1054" i="9"/>
  <c r="I1053" i="9"/>
  <c r="I1052" i="9"/>
  <c r="I1051" i="9"/>
  <c r="I1050" i="9"/>
  <c r="I1049" i="9"/>
  <c r="I1048" i="9"/>
  <c r="I1047" i="9"/>
  <c r="I1046" i="9"/>
  <c r="I1045" i="9"/>
  <c r="I1044" i="9"/>
  <c r="I1043" i="9"/>
  <c r="I1042" i="9"/>
  <c r="I1041" i="9"/>
  <c r="I1040" i="9"/>
  <c r="I1039" i="9"/>
  <c r="I1038" i="9"/>
  <c r="I1037" i="9"/>
  <c r="I1036" i="9"/>
  <c r="I1035" i="9"/>
  <c r="I1034" i="9"/>
  <c r="I1033" i="9"/>
  <c r="I1032" i="9"/>
  <c r="I1031" i="9"/>
  <c r="I1030" i="9"/>
  <c r="I1029" i="9"/>
  <c r="I1028" i="9"/>
  <c r="I1027" i="9"/>
  <c r="I1026" i="9"/>
  <c r="I1025" i="9"/>
  <c r="I1024" i="9"/>
  <c r="I1023" i="9"/>
  <c r="I1022" i="9"/>
  <c r="I1021" i="9"/>
  <c r="I1020" i="9"/>
  <c r="I1019" i="9"/>
  <c r="I1018" i="9"/>
  <c r="I1017" i="9"/>
  <c r="I1016" i="9"/>
  <c r="I1015" i="9"/>
  <c r="I1014" i="9"/>
  <c r="I1013" i="9"/>
  <c r="I1012" i="9"/>
  <c r="I1011" i="9"/>
  <c r="I1010" i="9"/>
  <c r="I1009" i="9"/>
  <c r="I1008" i="9"/>
  <c r="I1007" i="9"/>
  <c r="I1006" i="9"/>
  <c r="I1005" i="9"/>
  <c r="I1004" i="9"/>
  <c r="I1003" i="9"/>
  <c r="I1002" i="9"/>
  <c r="I1001" i="9"/>
  <c r="I1000" i="9"/>
  <c r="I999" i="9"/>
  <c r="I998" i="9"/>
  <c r="I997" i="9"/>
  <c r="I996" i="9"/>
  <c r="I995" i="9"/>
  <c r="I994" i="9"/>
  <c r="I993" i="9"/>
  <c r="I992" i="9"/>
  <c r="I991" i="9"/>
  <c r="I990" i="9"/>
  <c r="I989" i="9"/>
  <c r="I988" i="9"/>
  <c r="I987" i="9"/>
  <c r="I986" i="9"/>
  <c r="I985" i="9"/>
  <c r="I984" i="9"/>
  <c r="I983" i="9"/>
  <c r="I982" i="9"/>
  <c r="I981" i="9"/>
  <c r="I980" i="9"/>
  <c r="I979" i="9"/>
  <c r="I978" i="9"/>
  <c r="I977" i="9"/>
  <c r="I976" i="9"/>
  <c r="I975" i="9"/>
  <c r="I974" i="9"/>
  <c r="I973" i="9"/>
  <c r="I972" i="9"/>
  <c r="I971" i="9"/>
  <c r="I970" i="9"/>
  <c r="I969" i="9"/>
  <c r="I968" i="9"/>
  <c r="I967" i="9"/>
  <c r="I966" i="9"/>
  <c r="I965" i="9"/>
  <c r="I964" i="9"/>
  <c r="I963" i="9"/>
  <c r="I962" i="9"/>
  <c r="I961" i="9"/>
  <c r="I960" i="9"/>
  <c r="I959" i="9"/>
  <c r="I958" i="9"/>
  <c r="I957" i="9"/>
  <c r="I956" i="9"/>
  <c r="I955" i="9"/>
  <c r="I954" i="9"/>
  <c r="I953" i="9"/>
  <c r="I952" i="9"/>
  <c r="I951" i="9"/>
  <c r="I950" i="9"/>
  <c r="I949" i="9"/>
  <c r="I948" i="9"/>
  <c r="I947" i="9"/>
  <c r="I946" i="9"/>
  <c r="I945" i="9"/>
  <c r="I944" i="9"/>
  <c r="I943" i="9"/>
  <c r="I942" i="9"/>
  <c r="I941" i="9"/>
  <c r="I940" i="9"/>
  <c r="I939" i="9"/>
  <c r="I938" i="9"/>
  <c r="I937" i="9"/>
  <c r="I936" i="9"/>
  <c r="I935" i="9"/>
  <c r="I934" i="9"/>
  <c r="I933" i="9"/>
  <c r="I932" i="9"/>
  <c r="I931" i="9"/>
  <c r="I930" i="9"/>
  <c r="I929" i="9"/>
  <c r="I928" i="9"/>
  <c r="I927" i="9"/>
  <c r="I926" i="9"/>
  <c r="I925" i="9"/>
  <c r="I924" i="9"/>
  <c r="I923" i="9"/>
  <c r="I922" i="9"/>
  <c r="I921" i="9"/>
  <c r="I920" i="9"/>
  <c r="I919" i="9"/>
  <c r="I918" i="9"/>
  <c r="I917" i="9"/>
  <c r="I916" i="9"/>
  <c r="I915" i="9"/>
  <c r="I914" i="9"/>
  <c r="I913" i="9"/>
  <c r="I912" i="9"/>
  <c r="I911" i="9"/>
  <c r="I910" i="9"/>
  <c r="I909" i="9"/>
  <c r="I908" i="9"/>
  <c r="I907" i="9"/>
  <c r="I906" i="9"/>
  <c r="I905" i="9"/>
  <c r="I904" i="9"/>
  <c r="I903" i="9"/>
  <c r="I902" i="9"/>
  <c r="I901" i="9"/>
  <c r="I900" i="9"/>
  <c r="I899" i="9"/>
  <c r="I898" i="9"/>
  <c r="I897" i="9"/>
  <c r="I896" i="9"/>
  <c r="I895" i="9"/>
  <c r="I894" i="9"/>
  <c r="I893" i="9"/>
  <c r="I892" i="9"/>
  <c r="I891" i="9"/>
  <c r="I890" i="9"/>
  <c r="I889" i="9"/>
  <c r="I888" i="9"/>
  <c r="I887" i="9"/>
  <c r="I886" i="9"/>
  <c r="I885" i="9"/>
  <c r="I884" i="9"/>
  <c r="I883" i="9"/>
  <c r="I882" i="9"/>
  <c r="I881" i="9"/>
  <c r="I880" i="9"/>
  <c r="I879" i="9"/>
  <c r="I878" i="9"/>
  <c r="I877" i="9"/>
  <c r="I876" i="9"/>
  <c r="I875" i="9"/>
  <c r="I874" i="9"/>
  <c r="I873" i="9"/>
  <c r="I872" i="9"/>
  <c r="I871" i="9"/>
  <c r="I870" i="9"/>
  <c r="I869" i="9"/>
  <c r="I868" i="9"/>
  <c r="I867" i="9"/>
  <c r="I866" i="9"/>
  <c r="I865" i="9"/>
  <c r="I864" i="9"/>
  <c r="I863" i="9"/>
  <c r="I862" i="9"/>
  <c r="I861" i="9"/>
  <c r="I860" i="9"/>
  <c r="I859" i="9"/>
  <c r="I858" i="9"/>
  <c r="I857" i="9"/>
  <c r="I856" i="9"/>
  <c r="I855" i="9"/>
  <c r="I854" i="9"/>
  <c r="I853" i="9"/>
  <c r="I852" i="9"/>
  <c r="I851" i="9"/>
  <c r="I850" i="9"/>
  <c r="I849" i="9"/>
  <c r="I848" i="9"/>
  <c r="I847" i="9"/>
  <c r="I846" i="9"/>
  <c r="I845" i="9"/>
  <c r="I844" i="9"/>
  <c r="I843" i="9"/>
  <c r="I842" i="9"/>
  <c r="I841" i="9"/>
  <c r="I840" i="9"/>
  <c r="I839" i="9"/>
  <c r="I838" i="9"/>
  <c r="I837" i="9"/>
  <c r="I836" i="9"/>
  <c r="I835" i="9"/>
  <c r="I834" i="9"/>
  <c r="I833" i="9"/>
  <c r="I832" i="9"/>
  <c r="I831" i="9"/>
  <c r="I830" i="9"/>
  <c r="I829" i="9"/>
  <c r="I828" i="9"/>
  <c r="I827" i="9"/>
  <c r="I826" i="9"/>
  <c r="I825" i="9"/>
  <c r="I824" i="9"/>
  <c r="I823" i="9"/>
  <c r="I822" i="9"/>
  <c r="I821" i="9"/>
  <c r="I820" i="9"/>
  <c r="I819" i="9"/>
  <c r="I818" i="9"/>
  <c r="I817" i="9"/>
  <c r="I816" i="9"/>
  <c r="I815" i="9"/>
  <c r="I814" i="9"/>
  <c r="I813" i="9"/>
  <c r="I812" i="9"/>
  <c r="I811" i="9"/>
  <c r="I810" i="9"/>
  <c r="I809" i="9"/>
  <c r="I808" i="9"/>
  <c r="I807" i="9"/>
  <c r="I806" i="9"/>
  <c r="I805" i="9"/>
  <c r="I804" i="9"/>
  <c r="I803" i="9"/>
  <c r="I802" i="9"/>
  <c r="I801" i="9"/>
  <c r="I800" i="9"/>
  <c r="I799" i="9"/>
  <c r="I798" i="9"/>
  <c r="I797" i="9"/>
  <c r="I796" i="9"/>
  <c r="I795" i="9"/>
  <c r="I794" i="9"/>
  <c r="I793" i="9"/>
  <c r="I792" i="9"/>
  <c r="I791" i="9"/>
  <c r="I790" i="9"/>
  <c r="I789" i="9"/>
  <c r="I788" i="9"/>
  <c r="I787" i="9"/>
  <c r="I786" i="9"/>
  <c r="I785" i="9"/>
  <c r="I784" i="9"/>
  <c r="I783" i="9"/>
  <c r="I782" i="9"/>
  <c r="I781" i="9"/>
  <c r="I780" i="9"/>
  <c r="I779" i="9"/>
  <c r="I778" i="9"/>
  <c r="I777" i="9"/>
  <c r="I776" i="9"/>
  <c r="I775" i="9"/>
  <c r="I774" i="9"/>
  <c r="I773" i="9"/>
  <c r="I772" i="9"/>
  <c r="I771" i="9"/>
  <c r="I770" i="9"/>
  <c r="I769" i="9"/>
  <c r="I768" i="9"/>
  <c r="I767" i="9"/>
  <c r="I766" i="9"/>
  <c r="I765" i="9"/>
  <c r="I764" i="9"/>
  <c r="I763" i="9"/>
  <c r="I762" i="9"/>
  <c r="I761" i="9"/>
  <c r="I760" i="9"/>
  <c r="I759" i="9"/>
  <c r="I758" i="9"/>
  <c r="I757" i="9"/>
  <c r="I756" i="9"/>
  <c r="I755" i="9"/>
  <c r="I754" i="9"/>
  <c r="I753" i="9"/>
  <c r="I752" i="9"/>
  <c r="I751" i="9"/>
  <c r="I750" i="9"/>
  <c r="I749" i="9"/>
  <c r="I748" i="9"/>
  <c r="I747" i="9"/>
  <c r="I746" i="9"/>
  <c r="I745" i="9"/>
  <c r="I744" i="9"/>
  <c r="I743" i="9"/>
  <c r="I742" i="9"/>
  <c r="I741" i="9"/>
  <c r="I740" i="9"/>
  <c r="I739" i="9"/>
  <c r="I738" i="9"/>
  <c r="I737" i="9"/>
  <c r="I736" i="9"/>
  <c r="I735" i="9"/>
  <c r="I734" i="9"/>
  <c r="I733" i="9"/>
  <c r="I732" i="9"/>
  <c r="I731" i="9"/>
  <c r="I730" i="9"/>
  <c r="I729" i="9"/>
  <c r="I728" i="9"/>
  <c r="I727" i="9"/>
  <c r="I726" i="9"/>
  <c r="I725" i="9"/>
  <c r="I724" i="9"/>
  <c r="I723" i="9"/>
  <c r="I722" i="9"/>
  <c r="I721" i="9"/>
  <c r="I720" i="9"/>
  <c r="I719" i="9"/>
  <c r="I718" i="9"/>
  <c r="I717" i="9"/>
  <c r="I716" i="9"/>
  <c r="I715" i="9"/>
  <c r="I714" i="9"/>
  <c r="I713" i="9"/>
  <c r="I712" i="9"/>
  <c r="I711" i="9"/>
  <c r="I710" i="9"/>
  <c r="I709" i="9"/>
  <c r="I708" i="9"/>
  <c r="I707" i="9"/>
  <c r="I706" i="9"/>
  <c r="I705" i="9"/>
  <c r="I704" i="9"/>
  <c r="I703" i="9"/>
  <c r="I702" i="9"/>
  <c r="I701" i="9"/>
  <c r="I700" i="9"/>
  <c r="I699" i="9"/>
  <c r="I698" i="9"/>
  <c r="I697" i="9"/>
  <c r="I696" i="9"/>
  <c r="I695" i="9"/>
  <c r="I694" i="9"/>
  <c r="I693" i="9"/>
  <c r="I692" i="9"/>
  <c r="I691" i="9"/>
  <c r="I690" i="9"/>
  <c r="I689" i="9"/>
  <c r="I688" i="9"/>
  <c r="I687" i="9"/>
  <c r="I686" i="9"/>
  <c r="I685" i="9"/>
  <c r="I684" i="9"/>
  <c r="I683" i="9"/>
  <c r="I682" i="9"/>
  <c r="I681" i="9"/>
  <c r="I680" i="9"/>
  <c r="I679" i="9"/>
  <c r="I678" i="9"/>
  <c r="I677" i="9"/>
  <c r="I676" i="9"/>
  <c r="I675" i="9"/>
  <c r="I674" i="9"/>
  <c r="I673" i="9"/>
  <c r="I672" i="9"/>
  <c r="I671" i="9"/>
  <c r="I670" i="9"/>
  <c r="I669" i="9"/>
  <c r="I668" i="9"/>
  <c r="I667" i="9"/>
  <c r="I666" i="9"/>
  <c r="I665" i="9"/>
  <c r="I664" i="9"/>
  <c r="I663" i="9"/>
  <c r="I662" i="9"/>
  <c r="I661" i="9"/>
  <c r="I660" i="9"/>
  <c r="I659" i="9"/>
  <c r="I658" i="9"/>
  <c r="I657" i="9"/>
  <c r="I656" i="9"/>
  <c r="I655" i="9"/>
  <c r="I654" i="9"/>
  <c r="I653" i="9"/>
  <c r="I652" i="9"/>
  <c r="I651" i="9"/>
  <c r="I650" i="9"/>
  <c r="I649" i="9"/>
  <c r="I648" i="9"/>
  <c r="I647" i="9"/>
  <c r="I646" i="9"/>
  <c r="I645" i="9"/>
  <c r="I644" i="9"/>
  <c r="I643" i="9"/>
  <c r="I642" i="9"/>
  <c r="I641" i="9"/>
  <c r="I640" i="9"/>
  <c r="I639" i="9"/>
  <c r="I638" i="9"/>
  <c r="I637" i="9"/>
  <c r="I636" i="9"/>
  <c r="I635" i="9"/>
  <c r="I634" i="9"/>
  <c r="I633" i="9"/>
  <c r="I632" i="9"/>
  <c r="I631" i="9"/>
  <c r="I630" i="9"/>
  <c r="I629" i="9"/>
  <c r="I628" i="9"/>
  <c r="I627" i="9"/>
  <c r="I626" i="9"/>
  <c r="I625" i="9"/>
  <c r="I624" i="9"/>
  <c r="I623" i="9"/>
  <c r="I622" i="9"/>
  <c r="I621" i="9"/>
  <c r="I620" i="9"/>
  <c r="I619" i="9"/>
  <c r="I618" i="9"/>
  <c r="I617" i="9"/>
  <c r="I616" i="9"/>
  <c r="I615" i="9"/>
  <c r="I614" i="9"/>
  <c r="I613" i="9"/>
  <c r="I612" i="9"/>
  <c r="I611" i="9"/>
  <c r="I610" i="9"/>
  <c r="I609" i="9"/>
  <c r="I608" i="9"/>
  <c r="I607" i="9"/>
  <c r="I606" i="9"/>
  <c r="I605" i="9"/>
  <c r="I604" i="9"/>
  <c r="I603" i="9"/>
  <c r="I602" i="9"/>
  <c r="I601" i="9"/>
  <c r="I600" i="9"/>
  <c r="I599" i="9"/>
  <c r="I598" i="9"/>
  <c r="I597" i="9"/>
  <c r="I596" i="9"/>
  <c r="I595" i="9"/>
  <c r="I594" i="9"/>
  <c r="I593" i="9"/>
  <c r="I592" i="9"/>
  <c r="I591" i="9"/>
  <c r="I590" i="9"/>
  <c r="I589" i="9"/>
  <c r="I588" i="9"/>
  <c r="I587" i="9"/>
  <c r="I586" i="9"/>
  <c r="I585" i="9"/>
  <c r="I584" i="9"/>
  <c r="I583" i="9"/>
  <c r="I582" i="9"/>
  <c r="I581" i="9"/>
  <c r="I580" i="9"/>
  <c r="I579" i="9"/>
  <c r="I578" i="9"/>
  <c r="I577" i="9"/>
  <c r="I576" i="9"/>
  <c r="I575" i="9"/>
  <c r="I574" i="9"/>
  <c r="I573" i="9"/>
  <c r="I572" i="9"/>
  <c r="I571" i="9"/>
  <c r="I570" i="9"/>
  <c r="I569" i="9"/>
  <c r="I568" i="9"/>
  <c r="I567" i="9"/>
  <c r="I566" i="9"/>
  <c r="I565" i="9"/>
  <c r="I564" i="9"/>
  <c r="I563" i="9"/>
  <c r="I562" i="9"/>
  <c r="I561" i="9"/>
  <c r="I560" i="9"/>
  <c r="I559" i="9"/>
  <c r="I558" i="9"/>
  <c r="I557" i="9"/>
  <c r="I556" i="9"/>
  <c r="I555" i="9"/>
  <c r="I554" i="9"/>
  <c r="I553" i="9"/>
  <c r="I552" i="9"/>
  <c r="I551" i="9"/>
  <c r="I550" i="9"/>
  <c r="I549" i="9"/>
  <c r="I548" i="9"/>
  <c r="I547" i="9"/>
  <c r="I546" i="9"/>
  <c r="I545" i="9"/>
  <c r="I544" i="9"/>
  <c r="I543" i="9"/>
  <c r="I542" i="9"/>
  <c r="I541" i="9"/>
  <c r="I540" i="9"/>
  <c r="I539" i="9"/>
  <c r="I538" i="9"/>
  <c r="I537" i="9"/>
  <c r="I536" i="9"/>
  <c r="I535" i="9"/>
  <c r="I534" i="9"/>
  <c r="I533" i="9"/>
  <c r="I532" i="9"/>
  <c r="I531" i="9"/>
  <c r="I530" i="9"/>
  <c r="I529" i="9"/>
  <c r="I528" i="9"/>
  <c r="I527" i="9"/>
  <c r="I526" i="9"/>
  <c r="I525" i="9"/>
  <c r="I524" i="9"/>
  <c r="I523" i="9"/>
  <c r="I522" i="9"/>
  <c r="I521" i="9"/>
  <c r="I520" i="9"/>
  <c r="I519" i="9"/>
  <c r="I518" i="9"/>
  <c r="I517" i="9"/>
  <c r="I516" i="9"/>
  <c r="I515" i="9"/>
  <c r="I514" i="9"/>
  <c r="I513" i="9"/>
  <c r="I512" i="9"/>
  <c r="I511" i="9"/>
  <c r="I510" i="9"/>
  <c r="I509" i="9"/>
  <c r="I508" i="9"/>
  <c r="I507" i="9"/>
  <c r="I506" i="9"/>
  <c r="I505" i="9"/>
  <c r="I504" i="9"/>
  <c r="I503" i="9"/>
  <c r="I502" i="9"/>
  <c r="I501" i="9"/>
  <c r="I500" i="9"/>
  <c r="I499" i="9"/>
  <c r="I498" i="9"/>
  <c r="I497" i="9"/>
  <c r="I496" i="9"/>
  <c r="I495" i="9"/>
  <c r="I494" i="9"/>
  <c r="I493" i="9"/>
  <c r="I492" i="9"/>
  <c r="I491" i="9"/>
  <c r="I490" i="9"/>
  <c r="I489" i="9"/>
  <c r="I488" i="9"/>
  <c r="I487" i="9"/>
  <c r="I486" i="9"/>
  <c r="I485" i="9"/>
  <c r="I484" i="9"/>
  <c r="I483" i="9"/>
  <c r="I482" i="9"/>
  <c r="I481" i="9"/>
  <c r="I480" i="9"/>
  <c r="I479" i="9"/>
  <c r="I478" i="9"/>
  <c r="I477" i="9"/>
  <c r="I476" i="9"/>
  <c r="I475" i="9"/>
  <c r="I474" i="9"/>
  <c r="I473" i="9"/>
  <c r="I472" i="9"/>
  <c r="I471" i="9"/>
  <c r="I470" i="9"/>
  <c r="I469" i="9"/>
  <c r="I468" i="9"/>
  <c r="I467" i="9"/>
  <c r="I466" i="9"/>
  <c r="I465" i="9"/>
  <c r="I464" i="9"/>
  <c r="I463" i="9"/>
  <c r="I462" i="9"/>
  <c r="I461" i="9"/>
  <c r="I460" i="9"/>
  <c r="I459" i="9"/>
  <c r="I458" i="9"/>
  <c r="I457" i="9"/>
  <c r="I456" i="9"/>
  <c r="I455" i="9"/>
  <c r="I454" i="9"/>
  <c r="I453" i="9"/>
  <c r="I452" i="9"/>
  <c r="I451" i="9"/>
  <c r="I450" i="9"/>
  <c r="I449" i="9"/>
  <c r="I448" i="9"/>
  <c r="I447" i="9"/>
  <c r="I446" i="9"/>
  <c r="I445" i="9"/>
  <c r="I444" i="9"/>
  <c r="I443" i="9"/>
  <c r="I442" i="9"/>
  <c r="I441" i="9"/>
  <c r="I440" i="9"/>
  <c r="I439" i="9"/>
  <c r="I438" i="9"/>
  <c r="I437" i="9"/>
  <c r="I436" i="9"/>
  <c r="I435" i="9"/>
  <c r="I434" i="9"/>
  <c r="I433" i="9"/>
  <c r="I432" i="9"/>
  <c r="I431" i="9"/>
  <c r="I430" i="9"/>
  <c r="I429" i="9"/>
  <c r="I428" i="9"/>
  <c r="I427" i="9"/>
  <c r="I426" i="9"/>
  <c r="I425" i="9"/>
  <c r="I424" i="9"/>
  <c r="I423" i="9"/>
  <c r="I422" i="9"/>
  <c r="I421" i="9"/>
  <c r="I420" i="9"/>
  <c r="I419" i="9"/>
  <c r="I418" i="9"/>
  <c r="I417" i="9"/>
  <c r="I416" i="9"/>
  <c r="I415" i="9"/>
  <c r="I414" i="9"/>
  <c r="I413" i="9"/>
  <c r="I412" i="9"/>
  <c r="I411" i="9"/>
  <c r="I410" i="9"/>
  <c r="I409" i="9"/>
  <c r="I408" i="9"/>
  <c r="I407" i="9"/>
  <c r="I406" i="9"/>
  <c r="I405" i="9"/>
  <c r="I404" i="9"/>
  <c r="I403" i="9"/>
  <c r="I402" i="9"/>
  <c r="I401" i="9"/>
  <c r="I400" i="9"/>
  <c r="I399" i="9"/>
  <c r="I398" i="9"/>
  <c r="I397" i="9"/>
  <c r="I396" i="9"/>
  <c r="I395" i="9"/>
  <c r="I394" i="9"/>
  <c r="I393" i="9"/>
  <c r="I392" i="9"/>
  <c r="I391" i="9"/>
  <c r="I390" i="9"/>
  <c r="I389" i="9"/>
  <c r="I388" i="9"/>
  <c r="I387" i="9"/>
  <c r="I386" i="9"/>
  <c r="I385" i="9"/>
  <c r="I384" i="9"/>
  <c r="I383" i="9"/>
  <c r="I382" i="9"/>
  <c r="I381" i="9"/>
  <c r="I380" i="9"/>
  <c r="I379" i="9"/>
  <c r="I378" i="9"/>
  <c r="I377" i="9"/>
  <c r="I376" i="9"/>
  <c r="I375" i="9"/>
  <c r="I374" i="9"/>
  <c r="I373" i="9"/>
  <c r="I372" i="9"/>
  <c r="I371" i="9"/>
  <c r="I370" i="9"/>
  <c r="I369" i="9"/>
  <c r="I368" i="9"/>
  <c r="I367" i="9"/>
  <c r="I366" i="9"/>
  <c r="I365" i="9"/>
  <c r="I364" i="9"/>
  <c r="I363" i="9"/>
  <c r="I362" i="9"/>
  <c r="I361" i="9"/>
  <c r="I360" i="9"/>
  <c r="I359" i="9"/>
  <c r="I358" i="9"/>
  <c r="I357" i="9"/>
  <c r="I356" i="9"/>
  <c r="I355" i="9"/>
  <c r="I354" i="9"/>
  <c r="I353" i="9"/>
  <c r="I352" i="9"/>
  <c r="I351" i="9"/>
  <c r="I350" i="9"/>
  <c r="I349" i="9"/>
  <c r="I348" i="9"/>
  <c r="I347" i="9"/>
  <c r="I346" i="9"/>
  <c r="I345" i="9"/>
  <c r="I344" i="9"/>
  <c r="I343" i="9"/>
  <c r="I342" i="9"/>
  <c r="I341" i="9"/>
  <c r="I340" i="9"/>
  <c r="I339" i="9"/>
  <c r="I338" i="9"/>
  <c r="I337" i="9"/>
  <c r="I336" i="9"/>
  <c r="I335" i="9"/>
  <c r="I334" i="9"/>
  <c r="I333" i="9"/>
  <c r="I332" i="9"/>
  <c r="I331" i="9"/>
  <c r="I330" i="9"/>
  <c r="I329" i="9"/>
  <c r="I328" i="9"/>
  <c r="I327" i="9"/>
  <c r="I326" i="9"/>
  <c r="I325" i="9"/>
  <c r="I324" i="9"/>
  <c r="I323" i="9"/>
  <c r="I322" i="9"/>
  <c r="I321" i="9"/>
  <c r="I320" i="9"/>
  <c r="I319" i="9"/>
  <c r="I318" i="9"/>
  <c r="I317" i="9"/>
  <c r="I316" i="9"/>
  <c r="I315" i="9"/>
  <c r="I314" i="9"/>
  <c r="I313" i="9"/>
  <c r="I312" i="9"/>
  <c r="I311" i="9"/>
  <c r="I310" i="9"/>
  <c r="I309" i="9"/>
  <c r="I308" i="9"/>
  <c r="I307" i="9"/>
  <c r="I306" i="9"/>
  <c r="I305" i="9"/>
  <c r="I304" i="9"/>
  <c r="I303" i="9"/>
  <c r="I302" i="9"/>
  <c r="I301" i="9"/>
  <c r="I300" i="9"/>
  <c r="I299" i="9"/>
  <c r="I298" i="9"/>
  <c r="I297" i="9"/>
  <c r="I296" i="9"/>
  <c r="I295" i="9"/>
  <c r="I294" i="9"/>
  <c r="I293" i="9"/>
  <c r="I292" i="9"/>
  <c r="I291" i="9"/>
  <c r="I290" i="9"/>
  <c r="I289" i="9"/>
  <c r="I288" i="9"/>
  <c r="I287" i="9"/>
  <c r="I286" i="9"/>
  <c r="I285" i="9"/>
  <c r="I284" i="9"/>
  <c r="I283" i="9"/>
  <c r="I282" i="9"/>
  <c r="I281" i="9"/>
  <c r="I280" i="9"/>
  <c r="I279" i="9"/>
  <c r="I278" i="9"/>
  <c r="I277" i="9"/>
  <c r="I276" i="9"/>
  <c r="I275" i="9"/>
  <c r="I274" i="9"/>
  <c r="I273" i="9"/>
  <c r="I272" i="9"/>
  <c r="I271" i="9"/>
  <c r="I270" i="9"/>
  <c r="I269" i="9"/>
  <c r="I268" i="9"/>
  <c r="I267" i="9"/>
  <c r="I266" i="9"/>
  <c r="I265" i="9"/>
  <c r="I264" i="9"/>
  <c r="I263" i="9"/>
  <c r="I262" i="9"/>
  <c r="I261" i="9"/>
  <c r="I260" i="9"/>
  <c r="I259" i="9"/>
  <c r="I258" i="9"/>
  <c r="I257" i="9"/>
  <c r="I256" i="9"/>
  <c r="I255" i="9"/>
  <c r="I254" i="9"/>
  <c r="I253" i="9"/>
  <c r="I252" i="9"/>
  <c r="I251" i="9"/>
  <c r="I250" i="9"/>
  <c r="I249" i="9"/>
  <c r="I248" i="9"/>
  <c r="I247" i="9"/>
  <c r="I246" i="9"/>
  <c r="I245" i="9"/>
  <c r="I244" i="9"/>
  <c r="I243" i="9"/>
  <c r="I242" i="9"/>
  <c r="I241" i="9"/>
  <c r="I240" i="9"/>
  <c r="I239" i="9"/>
  <c r="I238" i="9"/>
  <c r="I237" i="9"/>
  <c r="I236" i="9"/>
  <c r="I235" i="9"/>
  <c r="I234" i="9"/>
  <c r="I233" i="9"/>
  <c r="I232" i="9"/>
  <c r="I231" i="9"/>
  <c r="I230" i="9"/>
  <c r="I229" i="9"/>
  <c r="I228" i="9"/>
  <c r="I227" i="9"/>
  <c r="I226" i="9"/>
  <c r="I225" i="9"/>
  <c r="I224" i="9"/>
  <c r="I223" i="9"/>
  <c r="I222" i="9"/>
  <c r="I221" i="9"/>
  <c r="I220" i="9"/>
  <c r="I219" i="9"/>
  <c r="I218" i="9"/>
  <c r="I217" i="9"/>
  <c r="I216" i="9"/>
  <c r="I215" i="9"/>
  <c r="I214" i="9"/>
  <c r="I213" i="9"/>
  <c r="I212" i="9"/>
  <c r="I211" i="9"/>
  <c r="I210" i="9"/>
  <c r="I209" i="9"/>
  <c r="I208" i="9"/>
  <c r="I207" i="9"/>
  <c r="I206" i="9"/>
  <c r="I205" i="9"/>
  <c r="I204" i="9"/>
  <c r="I203" i="9"/>
  <c r="I202" i="9"/>
  <c r="I201" i="9"/>
  <c r="I200" i="9"/>
  <c r="I199" i="9"/>
  <c r="I198" i="9"/>
  <c r="I197" i="9"/>
  <c r="I196" i="9"/>
  <c r="I195" i="9"/>
  <c r="I194" i="9"/>
  <c r="I193" i="9"/>
  <c r="I192" i="9"/>
  <c r="I191" i="9"/>
  <c r="I190" i="9"/>
  <c r="I189" i="9"/>
  <c r="I188" i="9"/>
  <c r="I187" i="9"/>
  <c r="I186" i="9"/>
  <c r="I185" i="9"/>
  <c r="I184" i="9"/>
  <c r="I183" i="9"/>
  <c r="I182" i="9"/>
  <c r="I181" i="9"/>
  <c r="I180" i="9"/>
  <c r="I179" i="9"/>
  <c r="I178" i="9"/>
  <c r="I177" i="9"/>
  <c r="I176" i="9"/>
  <c r="I175" i="9"/>
  <c r="I174" i="9"/>
  <c r="I173" i="9"/>
  <c r="I172" i="9"/>
  <c r="I171" i="9"/>
  <c r="I170" i="9"/>
  <c r="I169" i="9"/>
  <c r="I168" i="9"/>
  <c r="I167" i="9"/>
  <c r="I166" i="9"/>
  <c r="I165" i="9"/>
  <c r="I164" i="9"/>
  <c r="I163" i="9"/>
  <c r="I162" i="9"/>
  <c r="I161" i="9"/>
  <c r="I160" i="9"/>
  <c r="I159" i="9"/>
  <c r="I158" i="9"/>
  <c r="I157" i="9"/>
  <c r="I156" i="9"/>
  <c r="I155" i="9"/>
  <c r="I154" i="9"/>
  <c r="I153" i="9"/>
  <c r="I152" i="9"/>
  <c r="I151" i="9"/>
  <c r="I150" i="9"/>
  <c r="I149" i="9"/>
  <c r="I148" i="9"/>
  <c r="I147" i="9"/>
  <c r="I146" i="9"/>
  <c r="I145" i="9"/>
  <c r="I144" i="9"/>
  <c r="I143" i="9"/>
  <c r="I142" i="9"/>
  <c r="I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I121" i="9"/>
  <c r="I120" i="9"/>
  <c r="I119" i="9"/>
  <c r="I118" i="9"/>
  <c r="I117" i="9"/>
  <c r="I116" i="9"/>
  <c r="I115" i="9"/>
  <c r="I114" i="9"/>
  <c r="I113" i="9"/>
  <c r="I112" i="9"/>
  <c r="I111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F4530" i="9"/>
  <c r="H4530" i="9" s="1"/>
  <c r="F4529" i="9"/>
  <c r="H4529" i="9" s="1"/>
  <c r="F4528" i="9"/>
  <c r="H4528" i="9" s="1"/>
  <c r="F4527" i="9"/>
  <c r="H4527" i="9" s="1"/>
  <c r="F4526" i="9"/>
  <c r="H4526" i="9" s="1"/>
  <c r="F4525" i="9"/>
  <c r="H4525" i="9" s="1"/>
  <c r="F4524" i="9"/>
  <c r="H4524" i="9" s="1"/>
  <c r="F4523" i="9"/>
  <c r="H4523" i="9" s="1"/>
  <c r="F4522" i="9"/>
  <c r="H4522" i="9" s="1"/>
  <c r="F4521" i="9"/>
  <c r="H4521" i="9" s="1"/>
  <c r="F4520" i="9"/>
  <c r="H4520" i="9" s="1"/>
  <c r="F4519" i="9"/>
  <c r="H4519" i="9" s="1"/>
  <c r="F4518" i="9"/>
  <c r="H4518" i="9" s="1"/>
  <c r="F4517" i="9"/>
  <c r="H4517" i="9" s="1"/>
  <c r="F4516" i="9"/>
  <c r="H4516" i="9" s="1"/>
  <c r="F4515" i="9"/>
  <c r="H4515" i="9" s="1"/>
  <c r="F4514" i="9"/>
  <c r="H4514" i="9" s="1"/>
  <c r="F4513" i="9"/>
  <c r="H4513" i="9" s="1"/>
  <c r="F4512" i="9"/>
  <c r="H4512" i="9" s="1"/>
  <c r="F4511" i="9"/>
  <c r="H4511" i="9" s="1"/>
  <c r="F4510" i="9"/>
  <c r="H4510" i="9" s="1"/>
  <c r="F4509" i="9"/>
  <c r="H4509" i="9" s="1"/>
  <c r="F4508" i="9"/>
  <c r="H4508" i="9" s="1"/>
  <c r="F4507" i="9"/>
  <c r="H4507" i="9" s="1"/>
  <c r="F4506" i="9"/>
  <c r="H4506" i="9" s="1"/>
  <c r="F4505" i="9"/>
  <c r="H4505" i="9" s="1"/>
  <c r="F4504" i="9"/>
  <c r="H4504" i="9" s="1"/>
  <c r="F4503" i="9"/>
  <c r="H4503" i="9" s="1"/>
  <c r="F4502" i="9"/>
  <c r="H4502" i="9" s="1"/>
  <c r="F4501" i="9"/>
  <c r="H4501" i="9" s="1"/>
  <c r="F4500" i="9"/>
  <c r="H4500" i="9" s="1"/>
  <c r="F4499" i="9"/>
  <c r="H4499" i="9" s="1"/>
  <c r="F4498" i="9"/>
  <c r="H4498" i="9" s="1"/>
  <c r="F4497" i="9"/>
  <c r="H4497" i="9" s="1"/>
  <c r="F4496" i="9"/>
  <c r="H4496" i="9" s="1"/>
  <c r="F4495" i="9"/>
  <c r="H4495" i="9" s="1"/>
  <c r="F4494" i="9"/>
  <c r="H4494" i="9" s="1"/>
  <c r="F4493" i="9"/>
  <c r="H4493" i="9" s="1"/>
  <c r="F4492" i="9"/>
  <c r="H4492" i="9" s="1"/>
  <c r="F4491" i="9"/>
  <c r="H4491" i="9" s="1"/>
  <c r="F4490" i="9"/>
  <c r="H4490" i="9" s="1"/>
  <c r="F4489" i="9"/>
  <c r="H4489" i="9" s="1"/>
  <c r="F4488" i="9"/>
  <c r="H4488" i="9" s="1"/>
  <c r="F4487" i="9"/>
  <c r="H4487" i="9" s="1"/>
  <c r="F4486" i="9"/>
  <c r="H4486" i="9" s="1"/>
  <c r="F4485" i="9"/>
  <c r="H4485" i="9" s="1"/>
  <c r="F4484" i="9"/>
  <c r="H4484" i="9" s="1"/>
  <c r="F4483" i="9"/>
  <c r="H4483" i="9" s="1"/>
  <c r="F4482" i="9"/>
  <c r="H4482" i="9" s="1"/>
  <c r="F4481" i="9"/>
  <c r="H4481" i="9" s="1"/>
  <c r="F4480" i="9"/>
  <c r="H4480" i="9" s="1"/>
  <c r="F4479" i="9"/>
  <c r="H4479" i="9" s="1"/>
  <c r="F4478" i="9"/>
  <c r="H4478" i="9" s="1"/>
  <c r="F4477" i="9"/>
  <c r="H4477" i="9" s="1"/>
  <c r="F4476" i="9"/>
  <c r="H4476" i="9" s="1"/>
  <c r="F4475" i="9"/>
  <c r="H4475" i="9" s="1"/>
  <c r="F4474" i="9"/>
  <c r="H4474" i="9" s="1"/>
  <c r="F4473" i="9"/>
  <c r="H4473" i="9" s="1"/>
  <c r="F4472" i="9"/>
  <c r="H4472" i="9" s="1"/>
  <c r="F4471" i="9"/>
  <c r="H4471" i="9" s="1"/>
  <c r="F4470" i="9"/>
  <c r="H4470" i="9" s="1"/>
  <c r="F4469" i="9"/>
  <c r="H4469" i="9" s="1"/>
  <c r="F4468" i="9"/>
  <c r="H4468" i="9" s="1"/>
  <c r="F4467" i="9"/>
  <c r="H4467" i="9" s="1"/>
  <c r="F4466" i="9"/>
  <c r="H4466" i="9" s="1"/>
  <c r="F4465" i="9"/>
  <c r="H4465" i="9" s="1"/>
  <c r="F4464" i="9"/>
  <c r="H4464" i="9" s="1"/>
  <c r="F4463" i="9"/>
  <c r="H4463" i="9" s="1"/>
  <c r="F4462" i="9"/>
  <c r="H4462" i="9" s="1"/>
  <c r="F4461" i="9"/>
  <c r="H4461" i="9" s="1"/>
  <c r="F4460" i="9"/>
  <c r="H4460" i="9" s="1"/>
  <c r="F4459" i="9"/>
  <c r="H4459" i="9" s="1"/>
  <c r="F4458" i="9"/>
  <c r="H4458" i="9" s="1"/>
  <c r="F4457" i="9"/>
  <c r="H4457" i="9" s="1"/>
  <c r="F4456" i="9"/>
  <c r="H4456" i="9" s="1"/>
  <c r="F4455" i="9"/>
  <c r="H4455" i="9" s="1"/>
  <c r="F4454" i="9"/>
  <c r="H4454" i="9" s="1"/>
  <c r="F4453" i="9"/>
  <c r="H4453" i="9" s="1"/>
  <c r="F4452" i="9"/>
  <c r="H4452" i="9" s="1"/>
  <c r="F4451" i="9"/>
  <c r="H4451" i="9" s="1"/>
  <c r="F4450" i="9"/>
  <c r="H4450" i="9" s="1"/>
  <c r="F4449" i="9"/>
  <c r="H4449" i="9" s="1"/>
  <c r="F4448" i="9"/>
  <c r="H4448" i="9" s="1"/>
  <c r="F4447" i="9"/>
  <c r="H4447" i="9" s="1"/>
  <c r="F4446" i="9"/>
  <c r="H4446" i="9" s="1"/>
  <c r="F4445" i="9"/>
  <c r="H4445" i="9" s="1"/>
  <c r="F4444" i="9"/>
  <c r="H4444" i="9" s="1"/>
  <c r="F4443" i="9"/>
  <c r="H4443" i="9" s="1"/>
  <c r="F4442" i="9"/>
  <c r="H4442" i="9" s="1"/>
  <c r="F4441" i="9"/>
  <c r="H4441" i="9" s="1"/>
  <c r="F4440" i="9"/>
  <c r="H4440" i="9" s="1"/>
  <c r="F4439" i="9"/>
  <c r="H4439" i="9" s="1"/>
  <c r="F4438" i="9"/>
  <c r="H4438" i="9" s="1"/>
  <c r="F4437" i="9"/>
  <c r="H4437" i="9" s="1"/>
  <c r="F4436" i="9"/>
  <c r="H4436" i="9" s="1"/>
  <c r="F4435" i="9"/>
  <c r="H4435" i="9" s="1"/>
  <c r="F4434" i="9"/>
  <c r="H4434" i="9" s="1"/>
  <c r="F4433" i="9"/>
  <c r="H4433" i="9" s="1"/>
  <c r="F4432" i="9"/>
  <c r="H4432" i="9" s="1"/>
  <c r="F4431" i="9"/>
  <c r="H4431" i="9" s="1"/>
  <c r="F4430" i="9"/>
  <c r="H4430" i="9" s="1"/>
  <c r="F4429" i="9"/>
  <c r="H4429" i="9" s="1"/>
  <c r="F4428" i="9"/>
  <c r="H4428" i="9" s="1"/>
  <c r="F4427" i="9"/>
  <c r="H4427" i="9" s="1"/>
  <c r="F4426" i="9"/>
  <c r="H4426" i="9" s="1"/>
  <c r="F4425" i="9"/>
  <c r="H4425" i="9" s="1"/>
  <c r="F4424" i="9"/>
  <c r="H4424" i="9" s="1"/>
  <c r="F4423" i="9"/>
  <c r="H4423" i="9" s="1"/>
  <c r="F4422" i="9"/>
  <c r="H4422" i="9" s="1"/>
  <c r="F4421" i="9"/>
  <c r="H4421" i="9" s="1"/>
  <c r="F4420" i="9"/>
  <c r="H4420" i="9" s="1"/>
  <c r="F4419" i="9"/>
  <c r="H4419" i="9" s="1"/>
  <c r="F4418" i="9"/>
  <c r="H4418" i="9" s="1"/>
  <c r="F4417" i="9"/>
  <c r="H4417" i="9" s="1"/>
  <c r="F4416" i="9"/>
  <c r="H4416" i="9" s="1"/>
  <c r="F4415" i="9"/>
  <c r="H4415" i="9" s="1"/>
  <c r="F4414" i="9"/>
  <c r="H4414" i="9" s="1"/>
  <c r="F4413" i="9"/>
  <c r="H4413" i="9" s="1"/>
  <c r="F4412" i="9"/>
  <c r="H4412" i="9" s="1"/>
  <c r="F4411" i="9"/>
  <c r="H4411" i="9" s="1"/>
  <c r="F4410" i="9"/>
  <c r="H4410" i="9" s="1"/>
  <c r="F4409" i="9"/>
  <c r="H4409" i="9" s="1"/>
  <c r="F4408" i="9"/>
  <c r="H4408" i="9" s="1"/>
  <c r="F4407" i="9"/>
  <c r="H4407" i="9" s="1"/>
  <c r="F4406" i="9"/>
  <c r="H4406" i="9" s="1"/>
  <c r="F4405" i="9"/>
  <c r="H4405" i="9" s="1"/>
  <c r="F4404" i="9"/>
  <c r="H4404" i="9" s="1"/>
  <c r="F4403" i="9"/>
  <c r="H4403" i="9" s="1"/>
  <c r="F4402" i="9"/>
  <c r="H4402" i="9" s="1"/>
  <c r="F4401" i="9"/>
  <c r="H4401" i="9" s="1"/>
  <c r="F4400" i="9"/>
  <c r="H4400" i="9" s="1"/>
  <c r="F4399" i="9"/>
  <c r="H4399" i="9" s="1"/>
  <c r="F4398" i="9"/>
  <c r="H4398" i="9" s="1"/>
  <c r="F4397" i="9"/>
  <c r="H4397" i="9" s="1"/>
  <c r="F4396" i="9"/>
  <c r="H4396" i="9" s="1"/>
  <c r="F4395" i="9"/>
  <c r="H4395" i="9" s="1"/>
  <c r="F4394" i="9"/>
  <c r="H4394" i="9" s="1"/>
  <c r="F4393" i="9"/>
  <c r="H4393" i="9" s="1"/>
  <c r="F4392" i="9"/>
  <c r="H4392" i="9" s="1"/>
  <c r="F4391" i="9"/>
  <c r="H4391" i="9" s="1"/>
  <c r="F4390" i="9"/>
  <c r="H4390" i="9" s="1"/>
  <c r="F4389" i="9"/>
  <c r="H4389" i="9" s="1"/>
  <c r="F4388" i="9"/>
  <c r="H4388" i="9" s="1"/>
  <c r="F4387" i="9"/>
  <c r="H4387" i="9" s="1"/>
  <c r="F4386" i="9"/>
  <c r="H4386" i="9" s="1"/>
  <c r="F4385" i="9"/>
  <c r="H4385" i="9" s="1"/>
  <c r="F4384" i="9"/>
  <c r="H4384" i="9" s="1"/>
  <c r="F4383" i="9"/>
  <c r="H4383" i="9" s="1"/>
  <c r="F4382" i="9"/>
  <c r="H4382" i="9" s="1"/>
  <c r="F4381" i="9"/>
  <c r="H4381" i="9" s="1"/>
  <c r="F4380" i="9"/>
  <c r="H4380" i="9" s="1"/>
  <c r="F4379" i="9"/>
  <c r="H4379" i="9" s="1"/>
  <c r="F4378" i="9"/>
  <c r="H4378" i="9" s="1"/>
  <c r="F4377" i="9"/>
  <c r="H4377" i="9" s="1"/>
  <c r="F4376" i="9"/>
  <c r="H4376" i="9" s="1"/>
  <c r="F4375" i="9"/>
  <c r="H4375" i="9" s="1"/>
  <c r="F4374" i="9"/>
  <c r="H4374" i="9" s="1"/>
  <c r="F4373" i="9"/>
  <c r="H4373" i="9" s="1"/>
  <c r="F4372" i="9"/>
  <c r="H4372" i="9" s="1"/>
  <c r="F4371" i="9"/>
  <c r="H4371" i="9" s="1"/>
  <c r="F4370" i="9"/>
  <c r="H4370" i="9" s="1"/>
  <c r="F4369" i="9"/>
  <c r="H4369" i="9" s="1"/>
  <c r="F4368" i="9"/>
  <c r="H4368" i="9" s="1"/>
  <c r="F4367" i="9"/>
  <c r="H4367" i="9" s="1"/>
  <c r="F4366" i="9"/>
  <c r="H4366" i="9" s="1"/>
  <c r="F4365" i="9"/>
  <c r="H4365" i="9" s="1"/>
  <c r="F4364" i="9"/>
  <c r="H4364" i="9" s="1"/>
  <c r="F4363" i="9"/>
  <c r="H4363" i="9" s="1"/>
  <c r="F4362" i="9"/>
  <c r="H4362" i="9" s="1"/>
  <c r="F4361" i="9"/>
  <c r="H4361" i="9" s="1"/>
  <c r="F4360" i="9"/>
  <c r="H4360" i="9" s="1"/>
  <c r="F4359" i="9"/>
  <c r="H4359" i="9" s="1"/>
  <c r="F4358" i="9"/>
  <c r="H4358" i="9" s="1"/>
  <c r="F4357" i="9"/>
  <c r="H4357" i="9" s="1"/>
  <c r="F4356" i="9"/>
  <c r="H4356" i="9" s="1"/>
  <c r="F4355" i="9"/>
  <c r="H4355" i="9" s="1"/>
  <c r="F4354" i="9"/>
  <c r="H4354" i="9" s="1"/>
  <c r="F4353" i="9"/>
  <c r="H4353" i="9" s="1"/>
  <c r="F4352" i="9"/>
  <c r="H4352" i="9" s="1"/>
  <c r="F4351" i="9"/>
  <c r="H4351" i="9" s="1"/>
  <c r="F4350" i="9"/>
  <c r="H4350" i="9" s="1"/>
  <c r="F4349" i="9"/>
  <c r="H4349" i="9" s="1"/>
  <c r="F4348" i="9"/>
  <c r="H4348" i="9" s="1"/>
  <c r="F4347" i="9"/>
  <c r="H4347" i="9" s="1"/>
  <c r="F4346" i="9"/>
  <c r="H4346" i="9" s="1"/>
  <c r="F4345" i="9"/>
  <c r="H4345" i="9" s="1"/>
  <c r="F4344" i="9"/>
  <c r="H4344" i="9" s="1"/>
  <c r="F4343" i="9"/>
  <c r="H4343" i="9" s="1"/>
  <c r="F4342" i="9"/>
  <c r="H4342" i="9" s="1"/>
  <c r="F4341" i="9"/>
  <c r="H4341" i="9" s="1"/>
  <c r="F4340" i="9"/>
  <c r="H4340" i="9" s="1"/>
  <c r="F4339" i="9"/>
  <c r="H4339" i="9" s="1"/>
  <c r="F4338" i="9"/>
  <c r="H4338" i="9" s="1"/>
  <c r="F4337" i="9"/>
  <c r="H4337" i="9" s="1"/>
  <c r="F4336" i="9"/>
  <c r="H4336" i="9" s="1"/>
  <c r="F4335" i="9"/>
  <c r="H4335" i="9" s="1"/>
  <c r="F4334" i="9"/>
  <c r="H4334" i="9" s="1"/>
  <c r="F4333" i="9"/>
  <c r="H4333" i="9" s="1"/>
  <c r="F4332" i="9"/>
  <c r="H4332" i="9" s="1"/>
  <c r="F4331" i="9"/>
  <c r="H4331" i="9" s="1"/>
  <c r="F4330" i="9"/>
  <c r="H4330" i="9" s="1"/>
  <c r="F4329" i="9"/>
  <c r="H4329" i="9" s="1"/>
  <c r="F4328" i="9"/>
  <c r="H4328" i="9" s="1"/>
  <c r="F4327" i="9"/>
  <c r="H4327" i="9" s="1"/>
  <c r="F4326" i="9"/>
  <c r="H4326" i="9" s="1"/>
  <c r="F4325" i="9"/>
  <c r="H4325" i="9" s="1"/>
  <c r="F4324" i="9"/>
  <c r="H4324" i="9" s="1"/>
  <c r="F4323" i="9"/>
  <c r="H4323" i="9" s="1"/>
  <c r="F4322" i="9"/>
  <c r="H4322" i="9" s="1"/>
  <c r="F4321" i="9"/>
  <c r="H4321" i="9" s="1"/>
  <c r="F4320" i="9"/>
  <c r="H4320" i="9" s="1"/>
  <c r="F4319" i="9"/>
  <c r="H4319" i="9" s="1"/>
  <c r="F4318" i="9"/>
  <c r="H4318" i="9" s="1"/>
  <c r="F4317" i="9"/>
  <c r="H4317" i="9" s="1"/>
  <c r="F4316" i="9"/>
  <c r="H4316" i="9" s="1"/>
  <c r="F4315" i="9"/>
  <c r="H4315" i="9" s="1"/>
  <c r="F4314" i="9"/>
  <c r="H4314" i="9" s="1"/>
  <c r="F4313" i="9"/>
  <c r="H4313" i="9" s="1"/>
  <c r="F4312" i="9"/>
  <c r="H4312" i="9" s="1"/>
  <c r="F4311" i="9"/>
  <c r="H4311" i="9" s="1"/>
  <c r="F4310" i="9"/>
  <c r="H4310" i="9" s="1"/>
  <c r="F4309" i="9"/>
  <c r="H4309" i="9" s="1"/>
  <c r="F4308" i="9"/>
  <c r="H4308" i="9" s="1"/>
  <c r="F4307" i="9"/>
  <c r="H4307" i="9" s="1"/>
  <c r="F4306" i="9"/>
  <c r="H4306" i="9" s="1"/>
  <c r="F4305" i="9"/>
  <c r="H4305" i="9" s="1"/>
  <c r="F4304" i="9"/>
  <c r="H4304" i="9" s="1"/>
  <c r="F4303" i="9"/>
  <c r="H4303" i="9" s="1"/>
  <c r="F4302" i="9"/>
  <c r="H4302" i="9" s="1"/>
  <c r="F4301" i="9"/>
  <c r="H4301" i="9" s="1"/>
  <c r="F4300" i="9"/>
  <c r="H4300" i="9" s="1"/>
  <c r="F4299" i="9"/>
  <c r="H4299" i="9" s="1"/>
  <c r="F4298" i="9"/>
  <c r="H4298" i="9" s="1"/>
  <c r="F4297" i="9"/>
  <c r="H4297" i="9" s="1"/>
  <c r="F4296" i="9"/>
  <c r="H4296" i="9" s="1"/>
  <c r="F4295" i="9"/>
  <c r="H4295" i="9" s="1"/>
  <c r="F4294" i="9"/>
  <c r="H4294" i="9" s="1"/>
  <c r="F4293" i="9"/>
  <c r="H4293" i="9" s="1"/>
  <c r="F4292" i="9"/>
  <c r="H4292" i="9" s="1"/>
  <c r="F4291" i="9"/>
  <c r="H4291" i="9" s="1"/>
  <c r="F4290" i="9"/>
  <c r="H4290" i="9" s="1"/>
  <c r="F4289" i="9"/>
  <c r="H4289" i="9" s="1"/>
  <c r="F4288" i="9"/>
  <c r="H4288" i="9" s="1"/>
  <c r="F4287" i="9"/>
  <c r="H4287" i="9" s="1"/>
  <c r="F4286" i="9"/>
  <c r="H4286" i="9" s="1"/>
  <c r="F4285" i="9"/>
  <c r="H4285" i="9" s="1"/>
  <c r="F4284" i="9"/>
  <c r="H4284" i="9" s="1"/>
  <c r="F4283" i="9"/>
  <c r="H4283" i="9" s="1"/>
  <c r="F4282" i="9"/>
  <c r="H4282" i="9" s="1"/>
  <c r="F4281" i="9"/>
  <c r="H4281" i="9" s="1"/>
  <c r="F4280" i="9"/>
  <c r="H4280" i="9" s="1"/>
  <c r="F4279" i="9"/>
  <c r="H4279" i="9" s="1"/>
  <c r="F4278" i="9"/>
  <c r="H4278" i="9" s="1"/>
  <c r="F4277" i="9"/>
  <c r="H4277" i="9" s="1"/>
  <c r="F4276" i="9"/>
  <c r="H4276" i="9" s="1"/>
  <c r="F4275" i="9"/>
  <c r="H4275" i="9" s="1"/>
  <c r="F4274" i="9"/>
  <c r="H4274" i="9" s="1"/>
  <c r="F4273" i="9"/>
  <c r="H4273" i="9" s="1"/>
  <c r="F4272" i="9"/>
  <c r="H4272" i="9" s="1"/>
  <c r="F4271" i="9"/>
  <c r="H4271" i="9" s="1"/>
  <c r="F4270" i="9"/>
  <c r="H4270" i="9" s="1"/>
  <c r="F4269" i="9"/>
  <c r="H4269" i="9" s="1"/>
  <c r="F4268" i="9"/>
  <c r="H4268" i="9" s="1"/>
  <c r="F4267" i="9"/>
  <c r="H4267" i="9" s="1"/>
  <c r="F4266" i="9"/>
  <c r="H4266" i="9" s="1"/>
  <c r="F4265" i="9"/>
  <c r="H4265" i="9" s="1"/>
  <c r="F4264" i="9"/>
  <c r="H4264" i="9" s="1"/>
  <c r="F4263" i="9"/>
  <c r="H4263" i="9" s="1"/>
  <c r="F4262" i="9"/>
  <c r="H4262" i="9" s="1"/>
  <c r="F4261" i="9"/>
  <c r="H4261" i="9" s="1"/>
  <c r="F4260" i="9"/>
  <c r="H4260" i="9" s="1"/>
  <c r="F4259" i="9"/>
  <c r="H4259" i="9" s="1"/>
  <c r="F4258" i="9"/>
  <c r="H4258" i="9" s="1"/>
  <c r="F4257" i="9"/>
  <c r="H4257" i="9" s="1"/>
  <c r="F4256" i="9"/>
  <c r="H4256" i="9" s="1"/>
  <c r="F4255" i="9"/>
  <c r="H4255" i="9" s="1"/>
  <c r="F4254" i="9"/>
  <c r="H4254" i="9" s="1"/>
  <c r="F4253" i="9"/>
  <c r="H4253" i="9" s="1"/>
  <c r="F4252" i="9"/>
  <c r="H4252" i="9" s="1"/>
  <c r="F4251" i="9"/>
  <c r="H4251" i="9" s="1"/>
  <c r="F4250" i="9"/>
  <c r="H4250" i="9" s="1"/>
  <c r="F4249" i="9"/>
  <c r="H4249" i="9" s="1"/>
  <c r="F4248" i="9"/>
  <c r="H4248" i="9" s="1"/>
  <c r="F4247" i="9"/>
  <c r="H4247" i="9" s="1"/>
  <c r="F4246" i="9"/>
  <c r="H4246" i="9" s="1"/>
  <c r="F4245" i="9"/>
  <c r="H4245" i="9" s="1"/>
  <c r="F4244" i="9"/>
  <c r="H4244" i="9" s="1"/>
  <c r="F4243" i="9"/>
  <c r="H4243" i="9" s="1"/>
  <c r="F4242" i="9"/>
  <c r="H4242" i="9" s="1"/>
  <c r="F4241" i="9"/>
  <c r="H4241" i="9" s="1"/>
  <c r="F4240" i="9"/>
  <c r="H4240" i="9" s="1"/>
  <c r="F4239" i="9"/>
  <c r="H4239" i="9" s="1"/>
  <c r="F4238" i="9"/>
  <c r="H4238" i="9" s="1"/>
  <c r="F4237" i="9"/>
  <c r="H4237" i="9" s="1"/>
  <c r="F4236" i="9"/>
  <c r="H4236" i="9" s="1"/>
  <c r="F4235" i="9"/>
  <c r="H4235" i="9" s="1"/>
  <c r="F4234" i="9"/>
  <c r="H4234" i="9" s="1"/>
  <c r="F4233" i="9"/>
  <c r="H4233" i="9" s="1"/>
  <c r="F4232" i="9"/>
  <c r="H4232" i="9" s="1"/>
  <c r="F4231" i="9"/>
  <c r="H4231" i="9" s="1"/>
  <c r="F4230" i="9"/>
  <c r="H4230" i="9" s="1"/>
  <c r="F4229" i="9"/>
  <c r="H4229" i="9" s="1"/>
  <c r="F4228" i="9"/>
  <c r="H4228" i="9" s="1"/>
  <c r="F4227" i="9"/>
  <c r="H4227" i="9" s="1"/>
  <c r="F4226" i="9"/>
  <c r="H4226" i="9" s="1"/>
  <c r="F4225" i="9"/>
  <c r="H4225" i="9" s="1"/>
  <c r="F4224" i="9"/>
  <c r="H4224" i="9" s="1"/>
  <c r="F4223" i="9"/>
  <c r="H4223" i="9" s="1"/>
  <c r="F4222" i="9"/>
  <c r="H4222" i="9" s="1"/>
  <c r="F4221" i="9"/>
  <c r="H4221" i="9" s="1"/>
  <c r="F4220" i="9"/>
  <c r="H4220" i="9" s="1"/>
  <c r="F4219" i="9"/>
  <c r="H4219" i="9" s="1"/>
  <c r="F4218" i="9"/>
  <c r="H4218" i="9" s="1"/>
  <c r="F4217" i="9"/>
  <c r="H4217" i="9" s="1"/>
  <c r="F4216" i="9"/>
  <c r="H4216" i="9" s="1"/>
  <c r="F4215" i="9"/>
  <c r="H4215" i="9" s="1"/>
  <c r="F4214" i="9"/>
  <c r="H4214" i="9" s="1"/>
  <c r="F4213" i="9"/>
  <c r="H4213" i="9" s="1"/>
  <c r="F4212" i="9"/>
  <c r="H4212" i="9" s="1"/>
  <c r="F4211" i="9"/>
  <c r="H4211" i="9" s="1"/>
  <c r="F4210" i="9"/>
  <c r="H4210" i="9" s="1"/>
  <c r="F4209" i="9"/>
  <c r="H4209" i="9" s="1"/>
  <c r="F4208" i="9"/>
  <c r="H4208" i="9" s="1"/>
  <c r="F4207" i="9"/>
  <c r="H4207" i="9" s="1"/>
  <c r="F4206" i="9"/>
  <c r="H4206" i="9" s="1"/>
  <c r="F4205" i="9"/>
  <c r="H4205" i="9" s="1"/>
  <c r="F4204" i="9"/>
  <c r="H4204" i="9" s="1"/>
  <c r="F4203" i="9"/>
  <c r="H4203" i="9" s="1"/>
  <c r="F4202" i="9"/>
  <c r="H4202" i="9" s="1"/>
  <c r="F4201" i="9"/>
  <c r="H4201" i="9" s="1"/>
  <c r="F4200" i="9"/>
  <c r="H4200" i="9" s="1"/>
  <c r="F4199" i="9"/>
  <c r="H4199" i="9" s="1"/>
  <c r="F4198" i="9"/>
  <c r="H4198" i="9" s="1"/>
  <c r="F4197" i="9"/>
  <c r="H4197" i="9" s="1"/>
  <c r="F4196" i="9"/>
  <c r="H4196" i="9" s="1"/>
  <c r="F4195" i="9"/>
  <c r="H4195" i="9" s="1"/>
  <c r="F4194" i="9"/>
  <c r="H4194" i="9" s="1"/>
  <c r="F4193" i="9"/>
  <c r="H4193" i="9" s="1"/>
  <c r="F4192" i="9"/>
  <c r="H4192" i="9" s="1"/>
  <c r="F4191" i="9"/>
  <c r="H4191" i="9" s="1"/>
  <c r="F4190" i="9"/>
  <c r="H4190" i="9" s="1"/>
  <c r="F4189" i="9"/>
  <c r="H4189" i="9" s="1"/>
  <c r="F4188" i="9"/>
  <c r="H4188" i="9" s="1"/>
  <c r="F4187" i="9"/>
  <c r="H4187" i="9" s="1"/>
  <c r="F4186" i="9"/>
  <c r="H4186" i="9" s="1"/>
  <c r="F4185" i="9"/>
  <c r="H4185" i="9" s="1"/>
  <c r="F4184" i="9"/>
  <c r="H4184" i="9" s="1"/>
  <c r="F4183" i="9"/>
  <c r="H4183" i="9" s="1"/>
  <c r="F4182" i="9"/>
  <c r="H4182" i="9" s="1"/>
  <c r="F4181" i="9"/>
  <c r="H4181" i="9" s="1"/>
  <c r="F4180" i="9"/>
  <c r="H4180" i="9" s="1"/>
  <c r="F4179" i="9"/>
  <c r="H4179" i="9" s="1"/>
  <c r="F4178" i="9"/>
  <c r="H4178" i="9" s="1"/>
  <c r="F4177" i="9"/>
  <c r="H4177" i="9" s="1"/>
  <c r="F4176" i="9"/>
  <c r="H4176" i="9" s="1"/>
  <c r="F4175" i="9"/>
  <c r="H4175" i="9" s="1"/>
  <c r="F4174" i="9"/>
  <c r="H4174" i="9" s="1"/>
  <c r="F4173" i="9"/>
  <c r="H4173" i="9" s="1"/>
  <c r="F4172" i="9"/>
  <c r="H4172" i="9" s="1"/>
  <c r="F4171" i="9"/>
  <c r="H4171" i="9" s="1"/>
  <c r="F4170" i="9"/>
  <c r="H4170" i="9" s="1"/>
  <c r="F4169" i="9"/>
  <c r="H4169" i="9" s="1"/>
  <c r="F4168" i="9"/>
  <c r="H4168" i="9" s="1"/>
  <c r="F4167" i="9"/>
  <c r="H4167" i="9" s="1"/>
  <c r="F4166" i="9"/>
  <c r="H4166" i="9" s="1"/>
  <c r="F4165" i="9"/>
  <c r="H4165" i="9" s="1"/>
  <c r="F4164" i="9"/>
  <c r="H4164" i="9" s="1"/>
  <c r="F4163" i="9"/>
  <c r="H4163" i="9" s="1"/>
  <c r="F4162" i="9"/>
  <c r="H4162" i="9" s="1"/>
  <c r="F4161" i="9"/>
  <c r="H4161" i="9" s="1"/>
  <c r="F4160" i="9"/>
  <c r="H4160" i="9" s="1"/>
  <c r="F4159" i="9"/>
  <c r="H4159" i="9" s="1"/>
  <c r="F4158" i="9"/>
  <c r="H4158" i="9" s="1"/>
  <c r="F4157" i="9"/>
  <c r="H4157" i="9" s="1"/>
  <c r="F4156" i="9"/>
  <c r="H4156" i="9" s="1"/>
  <c r="F4155" i="9"/>
  <c r="H4155" i="9" s="1"/>
  <c r="F4154" i="9"/>
  <c r="H4154" i="9" s="1"/>
  <c r="F4153" i="9"/>
  <c r="H4153" i="9" s="1"/>
  <c r="F4152" i="9"/>
  <c r="H4152" i="9" s="1"/>
  <c r="F4151" i="9"/>
  <c r="H4151" i="9" s="1"/>
  <c r="F4150" i="9"/>
  <c r="H4150" i="9" s="1"/>
  <c r="F4149" i="9"/>
  <c r="H4149" i="9" s="1"/>
  <c r="F4148" i="9"/>
  <c r="H4148" i="9" s="1"/>
  <c r="F4147" i="9"/>
  <c r="H4147" i="9" s="1"/>
  <c r="F4146" i="9"/>
  <c r="H4146" i="9" s="1"/>
  <c r="F4145" i="9"/>
  <c r="H4145" i="9" s="1"/>
  <c r="F4144" i="9"/>
  <c r="H4144" i="9" s="1"/>
  <c r="F4143" i="9"/>
  <c r="H4143" i="9" s="1"/>
  <c r="F4142" i="9"/>
  <c r="H4142" i="9" s="1"/>
  <c r="F4141" i="9"/>
  <c r="H4141" i="9" s="1"/>
  <c r="F4140" i="9"/>
  <c r="H4140" i="9" s="1"/>
  <c r="F4139" i="9"/>
  <c r="H4139" i="9" s="1"/>
  <c r="F4138" i="9"/>
  <c r="H4138" i="9" s="1"/>
  <c r="F4137" i="9"/>
  <c r="H4137" i="9" s="1"/>
  <c r="F4136" i="9"/>
  <c r="H4136" i="9" s="1"/>
  <c r="F4135" i="9"/>
  <c r="H4135" i="9" s="1"/>
  <c r="F4134" i="9"/>
  <c r="H4134" i="9" s="1"/>
  <c r="F4133" i="9"/>
  <c r="H4133" i="9" s="1"/>
  <c r="F4132" i="9"/>
  <c r="H4132" i="9" s="1"/>
  <c r="F4131" i="9"/>
  <c r="H4131" i="9" s="1"/>
  <c r="F4130" i="9"/>
  <c r="H4130" i="9" s="1"/>
  <c r="F4129" i="9"/>
  <c r="H4129" i="9" s="1"/>
  <c r="F4128" i="9"/>
  <c r="H4128" i="9" s="1"/>
  <c r="F4127" i="9"/>
  <c r="H4127" i="9" s="1"/>
  <c r="F4126" i="9"/>
  <c r="H4126" i="9" s="1"/>
  <c r="F4125" i="9"/>
  <c r="H4125" i="9" s="1"/>
  <c r="F4124" i="9"/>
  <c r="H4124" i="9" s="1"/>
  <c r="F4123" i="9"/>
  <c r="H4123" i="9" s="1"/>
  <c r="F4122" i="9"/>
  <c r="H4122" i="9" s="1"/>
  <c r="F4121" i="9"/>
  <c r="H4121" i="9" s="1"/>
  <c r="F4120" i="9"/>
  <c r="H4120" i="9" s="1"/>
  <c r="F4119" i="9"/>
  <c r="H4119" i="9" s="1"/>
  <c r="F4118" i="9"/>
  <c r="H4118" i="9" s="1"/>
  <c r="F4117" i="9"/>
  <c r="H4117" i="9" s="1"/>
  <c r="F4116" i="9"/>
  <c r="H4116" i="9" s="1"/>
  <c r="F4115" i="9"/>
  <c r="H4115" i="9" s="1"/>
  <c r="F4114" i="9"/>
  <c r="H4114" i="9" s="1"/>
  <c r="F4113" i="9"/>
  <c r="H4113" i="9" s="1"/>
  <c r="F4112" i="9"/>
  <c r="H4112" i="9" s="1"/>
  <c r="F4111" i="9"/>
  <c r="H4111" i="9" s="1"/>
  <c r="F4110" i="9"/>
  <c r="H4110" i="9" s="1"/>
  <c r="F4109" i="9"/>
  <c r="H4109" i="9" s="1"/>
  <c r="F4108" i="9"/>
  <c r="H4108" i="9" s="1"/>
  <c r="F4107" i="9"/>
  <c r="H4107" i="9" s="1"/>
  <c r="F4106" i="9"/>
  <c r="H4106" i="9" s="1"/>
  <c r="F4105" i="9"/>
  <c r="H4105" i="9" s="1"/>
  <c r="F4104" i="9"/>
  <c r="H4104" i="9" s="1"/>
  <c r="F4103" i="9"/>
  <c r="H4103" i="9" s="1"/>
  <c r="F4102" i="9"/>
  <c r="H4102" i="9" s="1"/>
  <c r="F4101" i="9"/>
  <c r="H4101" i="9" s="1"/>
  <c r="F4100" i="9"/>
  <c r="H4100" i="9" s="1"/>
  <c r="F4099" i="9"/>
  <c r="H4099" i="9" s="1"/>
  <c r="F4098" i="9"/>
  <c r="H4098" i="9" s="1"/>
  <c r="F4097" i="9"/>
  <c r="H4097" i="9" s="1"/>
  <c r="F4096" i="9"/>
  <c r="H4096" i="9" s="1"/>
  <c r="F4095" i="9"/>
  <c r="H4095" i="9" s="1"/>
  <c r="F4094" i="9"/>
  <c r="H4094" i="9" s="1"/>
  <c r="F4093" i="9"/>
  <c r="H4093" i="9" s="1"/>
  <c r="F4092" i="9"/>
  <c r="H4092" i="9" s="1"/>
  <c r="F4091" i="9"/>
  <c r="H4091" i="9" s="1"/>
  <c r="F4090" i="9"/>
  <c r="H4090" i="9" s="1"/>
  <c r="F4089" i="9"/>
  <c r="H4089" i="9" s="1"/>
  <c r="F4088" i="9"/>
  <c r="H4088" i="9" s="1"/>
  <c r="F4087" i="9"/>
  <c r="H4087" i="9" s="1"/>
  <c r="F4086" i="9"/>
  <c r="H4086" i="9" s="1"/>
  <c r="F4085" i="9"/>
  <c r="H4085" i="9" s="1"/>
  <c r="F4084" i="9"/>
  <c r="H4084" i="9" s="1"/>
  <c r="F4083" i="9"/>
  <c r="H4083" i="9" s="1"/>
  <c r="F4082" i="9"/>
  <c r="H4082" i="9" s="1"/>
  <c r="F4081" i="9"/>
  <c r="H4081" i="9" s="1"/>
  <c r="F4080" i="9"/>
  <c r="H4080" i="9" s="1"/>
  <c r="F4079" i="9"/>
  <c r="H4079" i="9" s="1"/>
  <c r="F4078" i="9"/>
  <c r="H4078" i="9" s="1"/>
  <c r="F4077" i="9"/>
  <c r="H4077" i="9" s="1"/>
  <c r="F4076" i="9"/>
  <c r="H4076" i="9" s="1"/>
  <c r="F4075" i="9"/>
  <c r="H4075" i="9" s="1"/>
  <c r="F4074" i="9"/>
  <c r="H4074" i="9" s="1"/>
  <c r="F4073" i="9"/>
  <c r="H4073" i="9" s="1"/>
  <c r="F4072" i="9"/>
  <c r="H4072" i="9" s="1"/>
  <c r="F4071" i="9"/>
  <c r="H4071" i="9" s="1"/>
  <c r="F4070" i="9"/>
  <c r="H4070" i="9" s="1"/>
  <c r="F4069" i="9"/>
  <c r="H4069" i="9" s="1"/>
  <c r="F4068" i="9"/>
  <c r="H4068" i="9" s="1"/>
  <c r="F4067" i="9"/>
  <c r="H4067" i="9" s="1"/>
  <c r="F4066" i="9"/>
  <c r="H4066" i="9" s="1"/>
  <c r="F4065" i="9"/>
  <c r="H4065" i="9" s="1"/>
  <c r="F4064" i="9"/>
  <c r="H4064" i="9" s="1"/>
  <c r="F4063" i="9"/>
  <c r="H4063" i="9" s="1"/>
  <c r="F4062" i="9"/>
  <c r="H4062" i="9" s="1"/>
  <c r="F4061" i="9"/>
  <c r="H4061" i="9" s="1"/>
  <c r="F4060" i="9"/>
  <c r="H4060" i="9" s="1"/>
  <c r="F4059" i="9"/>
  <c r="H4059" i="9" s="1"/>
  <c r="F4058" i="9"/>
  <c r="H4058" i="9" s="1"/>
  <c r="F4057" i="9"/>
  <c r="H4057" i="9" s="1"/>
  <c r="F4056" i="9"/>
  <c r="H4056" i="9" s="1"/>
  <c r="F4055" i="9"/>
  <c r="H4055" i="9" s="1"/>
  <c r="F4054" i="9"/>
  <c r="H4054" i="9" s="1"/>
  <c r="F4053" i="9"/>
  <c r="H4053" i="9" s="1"/>
  <c r="F4052" i="9"/>
  <c r="H4052" i="9" s="1"/>
  <c r="F4051" i="9"/>
  <c r="H4051" i="9" s="1"/>
  <c r="F4050" i="9"/>
  <c r="H4050" i="9" s="1"/>
  <c r="F4049" i="9"/>
  <c r="H4049" i="9" s="1"/>
  <c r="F4048" i="9"/>
  <c r="H4048" i="9" s="1"/>
  <c r="F4047" i="9"/>
  <c r="H4047" i="9" s="1"/>
  <c r="F4046" i="9"/>
  <c r="H4046" i="9" s="1"/>
  <c r="F4045" i="9"/>
  <c r="H4045" i="9" s="1"/>
  <c r="F4044" i="9"/>
  <c r="H4044" i="9" s="1"/>
  <c r="F4043" i="9"/>
  <c r="H4043" i="9" s="1"/>
  <c r="F4042" i="9"/>
  <c r="H4042" i="9" s="1"/>
  <c r="F4041" i="9"/>
  <c r="H4041" i="9" s="1"/>
  <c r="F4040" i="9"/>
  <c r="H4040" i="9" s="1"/>
  <c r="F4039" i="9"/>
  <c r="H4039" i="9" s="1"/>
  <c r="F4038" i="9"/>
  <c r="H4038" i="9" s="1"/>
  <c r="F4037" i="9"/>
  <c r="H4037" i="9" s="1"/>
  <c r="F4036" i="9"/>
  <c r="H4036" i="9" s="1"/>
  <c r="F4035" i="9"/>
  <c r="H4035" i="9" s="1"/>
  <c r="F4034" i="9"/>
  <c r="H4034" i="9" s="1"/>
  <c r="F4033" i="9"/>
  <c r="H4033" i="9" s="1"/>
  <c r="F4032" i="9"/>
  <c r="H4032" i="9" s="1"/>
  <c r="F4031" i="9"/>
  <c r="H4031" i="9" s="1"/>
  <c r="F4030" i="9"/>
  <c r="H4030" i="9" s="1"/>
  <c r="F4029" i="9"/>
  <c r="H4029" i="9" s="1"/>
  <c r="F4028" i="9"/>
  <c r="H4028" i="9" s="1"/>
  <c r="F4027" i="9"/>
  <c r="H4027" i="9" s="1"/>
  <c r="F4026" i="9"/>
  <c r="H4026" i="9" s="1"/>
  <c r="F4025" i="9"/>
  <c r="H4025" i="9" s="1"/>
  <c r="F4024" i="9"/>
  <c r="H4024" i="9" s="1"/>
  <c r="F4023" i="9"/>
  <c r="H4023" i="9" s="1"/>
  <c r="F4022" i="9"/>
  <c r="H4022" i="9" s="1"/>
  <c r="F4021" i="9"/>
  <c r="H4021" i="9" s="1"/>
  <c r="F4020" i="9"/>
  <c r="H4020" i="9" s="1"/>
  <c r="F4019" i="9"/>
  <c r="H4019" i="9" s="1"/>
  <c r="F4018" i="9"/>
  <c r="H4018" i="9" s="1"/>
  <c r="F4017" i="9"/>
  <c r="H4017" i="9" s="1"/>
  <c r="F4016" i="9"/>
  <c r="H4016" i="9" s="1"/>
  <c r="F4015" i="9"/>
  <c r="H4015" i="9" s="1"/>
  <c r="F4014" i="9"/>
  <c r="H4014" i="9" s="1"/>
  <c r="F4013" i="9"/>
  <c r="H4013" i="9" s="1"/>
  <c r="F4012" i="9"/>
  <c r="H4012" i="9" s="1"/>
  <c r="F4011" i="9"/>
  <c r="H4011" i="9" s="1"/>
  <c r="F4010" i="9"/>
  <c r="H4010" i="9" s="1"/>
  <c r="F4009" i="9"/>
  <c r="H4009" i="9" s="1"/>
  <c r="F4008" i="9"/>
  <c r="H4008" i="9" s="1"/>
  <c r="F4007" i="9"/>
  <c r="H4007" i="9" s="1"/>
  <c r="F4006" i="9"/>
  <c r="H4006" i="9" s="1"/>
  <c r="F4005" i="9"/>
  <c r="H4005" i="9" s="1"/>
  <c r="F4004" i="9"/>
  <c r="H4004" i="9" s="1"/>
  <c r="F4003" i="9"/>
  <c r="H4003" i="9" s="1"/>
  <c r="F4002" i="9"/>
  <c r="H4002" i="9" s="1"/>
  <c r="F4001" i="9"/>
  <c r="H4001" i="9" s="1"/>
  <c r="F4000" i="9"/>
  <c r="H4000" i="9" s="1"/>
  <c r="F3999" i="9"/>
  <c r="H3999" i="9" s="1"/>
  <c r="F3998" i="9"/>
  <c r="H3998" i="9" s="1"/>
  <c r="F3997" i="9"/>
  <c r="H3997" i="9" s="1"/>
  <c r="F3996" i="9"/>
  <c r="H3996" i="9" s="1"/>
  <c r="F3995" i="9"/>
  <c r="H3995" i="9" s="1"/>
  <c r="F3994" i="9"/>
  <c r="H3994" i="9" s="1"/>
  <c r="F3993" i="9"/>
  <c r="H3993" i="9" s="1"/>
  <c r="F3992" i="9"/>
  <c r="H3992" i="9" s="1"/>
  <c r="F3991" i="9"/>
  <c r="H3991" i="9" s="1"/>
  <c r="F3990" i="9"/>
  <c r="H3990" i="9" s="1"/>
  <c r="F3989" i="9"/>
  <c r="H3989" i="9" s="1"/>
  <c r="F3988" i="9"/>
  <c r="H3988" i="9" s="1"/>
  <c r="F3987" i="9"/>
  <c r="H3987" i="9" s="1"/>
  <c r="F3986" i="9"/>
  <c r="H3986" i="9" s="1"/>
  <c r="F3985" i="9"/>
  <c r="H3985" i="9" s="1"/>
  <c r="F3984" i="9"/>
  <c r="H3984" i="9" s="1"/>
  <c r="F3983" i="9"/>
  <c r="H3983" i="9" s="1"/>
  <c r="F3982" i="9"/>
  <c r="H3982" i="9" s="1"/>
  <c r="F3981" i="9"/>
  <c r="H3981" i="9" s="1"/>
  <c r="F3980" i="9"/>
  <c r="H3980" i="9" s="1"/>
  <c r="F3979" i="9"/>
  <c r="H3979" i="9" s="1"/>
  <c r="F3978" i="9"/>
  <c r="H3978" i="9" s="1"/>
  <c r="F3977" i="9"/>
  <c r="H3977" i="9" s="1"/>
  <c r="F3976" i="9"/>
  <c r="H3976" i="9" s="1"/>
  <c r="F3975" i="9"/>
  <c r="H3975" i="9" s="1"/>
  <c r="F3974" i="9"/>
  <c r="H3974" i="9" s="1"/>
  <c r="F3973" i="9"/>
  <c r="H3973" i="9" s="1"/>
  <c r="F3972" i="9"/>
  <c r="H3972" i="9" s="1"/>
  <c r="F3971" i="9"/>
  <c r="H3971" i="9" s="1"/>
  <c r="F3970" i="9"/>
  <c r="H3970" i="9" s="1"/>
  <c r="F3969" i="9"/>
  <c r="H3969" i="9" s="1"/>
  <c r="F3968" i="9"/>
  <c r="H3968" i="9" s="1"/>
  <c r="F3967" i="9"/>
  <c r="H3967" i="9" s="1"/>
  <c r="F3966" i="9"/>
  <c r="H3966" i="9" s="1"/>
  <c r="F3965" i="9"/>
  <c r="H3965" i="9" s="1"/>
  <c r="F3964" i="9"/>
  <c r="H3964" i="9" s="1"/>
  <c r="F3963" i="9"/>
  <c r="H3963" i="9" s="1"/>
  <c r="F3962" i="9"/>
  <c r="H3962" i="9" s="1"/>
  <c r="F3961" i="9"/>
  <c r="H3961" i="9" s="1"/>
  <c r="F3960" i="9"/>
  <c r="H3960" i="9" s="1"/>
  <c r="F3959" i="9"/>
  <c r="H3959" i="9" s="1"/>
  <c r="F3958" i="9"/>
  <c r="H3958" i="9" s="1"/>
  <c r="F3957" i="9"/>
  <c r="H3957" i="9" s="1"/>
  <c r="F3956" i="9"/>
  <c r="H3956" i="9" s="1"/>
  <c r="F3955" i="9"/>
  <c r="H3955" i="9" s="1"/>
  <c r="F3954" i="9"/>
  <c r="H3954" i="9" s="1"/>
  <c r="F3953" i="9"/>
  <c r="H3953" i="9" s="1"/>
  <c r="F3952" i="9"/>
  <c r="H3952" i="9" s="1"/>
  <c r="F3951" i="9"/>
  <c r="H3951" i="9" s="1"/>
  <c r="F3950" i="9"/>
  <c r="H3950" i="9" s="1"/>
  <c r="F3949" i="9"/>
  <c r="H3949" i="9" s="1"/>
  <c r="F3948" i="9"/>
  <c r="H3948" i="9" s="1"/>
  <c r="F3947" i="9"/>
  <c r="H3947" i="9" s="1"/>
  <c r="F3946" i="9"/>
  <c r="H3946" i="9" s="1"/>
  <c r="F3945" i="9"/>
  <c r="H3945" i="9" s="1"/>
  <c r="F3944" i="9"/>
  <c r="H3944" i="9" s="1"/>
  <c r="F3943" i="9"/>
  <c r="H3943" i="9" s="1"/>
  <c r="F3942" i="9"/>
  <c r="H3942" i="9" s="1"/>
  <c r="F3941" i="9"/>
  <c r="H3941" i="9" s="1"/>
  <c r="F3940" i="9"/>
  <c r="H3940" i="9" s="1"/>
  <c r="F3939" i="9"/>
  <c r="H3939" i="9" s="1"/>
  <c r="F3938" i="9"/>
  <c r="H3938" i="9" s="1"/>
  <c r="F3937" i="9"/>
  <c r="H3937" i="9" s="1"/>
  <c r="F3936" i="9"/>
  <c r="H3936" i="9" s="1"/>
  <c r="F3935" i="9"/>
  <c r="H3935" i="9" s="1"/>
  <c r="F3934" i="9"/>
  <c r="H3934" i="9" s="1"/>
  <c r="F3933" i="9"/>
  <c r="H3933" i="9" s="1"/>
  <c r="F3932" i="9"/>
  <c r="H3932" i="9" s="1"/>
  <c r="F3931" i="9"/>
  <c r="H3931" i="9" s="1"/>
  <c r="F3930" i="9"/>
  <c r="H3930" i="9" s="1"/>
  <c r="F3929" i="9"/>
  <c r="H3929" i="9" s="1"/>
  <c r="F3928" i="9"/>
  <c r="H3928" i="9" s="1"/>
  <c r="F3927" i="9"/>
  <c r="H3927" i="9" s="1"/>
  <c r="F3926" i="9"/>
  <c r="H3926" i="9" s="1"/>
  <c r="F3925" i="9"/>
  <c r="H3925" i="9" s="1"/>
  <c r="F3924" i="9"/>
  <c r="H3924" i="9" s="1"/>
  <c r="F3923" i="9"/>
  <c r="H3923" i="9" s="1"/>
  <c r="F3922" i="9"/>
  <c r="H3922" i="9" s="1"/>
  <c r="F3921" i="9"/>
  <c r="H3921" i="9" s="1"/>
  <c r="F3920" i="9"/>
  <c r="H3920" i="9" s="1"/>
  <c r="F3919" i="9"/>
  <c r="H3919" i="9" s="1"/>
  <c r="F3918" i="9"/>
  <c r="H3918" i="9" s="1"/>
  <c r="F3917" i="9"/>
  <c r="H3917" i="9" s="1"/>
  <c r="F3916" i="9"/>
  <c r="H3916" i="9" s="1"/>
  <c r="F3915" i="9"/>
  <c r="H3915" i="9" s="1"/>
  <c r="F3914" i="9"/>
  <c r="H3914" i="9" s="1"/>
  <c r="F3913" i="9"/>
  <c r="H3913" i="9" s="1"/>
  <c r="F3912" i="9"/>
  <c r="H3912" i="9" s="1"/>
  <c r="F3911" i="9"/>
  <c r="H3911" i="9" s="1"/>
  <c r="F3910" i="9"/>
  <c r="H3910" i="9" s="1"/>
  <c r="F3909" i="9"/>
  <c r="H3909" i="9" s="1"/>
  <c r="F3908" i="9"/>
  <c r="H3908" i="9" s="1"/>
  <c r="F3907" i="9"/>
  <c r="H3907" i="9" s="1"/>
  <c r="F3906" i="9"/>
  <c r="H3906" i="9" s="1"/>
  <c r="F3905" i="9"/>
  <c r="H3905" i="9" s="1"/>
  <c r="F3904" i="9"/>
  <c r="H3904" i="9" s="1"/>
  <c r="F3903" i="9"/>
  <c r="H3903" i="9" s="1"/>
  <c r="F3902" i="9"/>
  <c r="H3902" i="9" s="1"/>
  <c r="F3901" i="9"/>
  <c r="H3901" i="9" s="1"/>
  <c r="F3900" i="9"/>
  <c r="H3900" i="9" s="1"/>
  <c r="F3899" i="9"/>
  <c r="H3899" i="9" s="1"/>
  <c r="F3898" i="9"/>
  <c r="H3898" i="9" s="1"/>
  <c r="F3897" i="9"/>
  <c r="H3897" i="9" s="1"/>
  <c r="F3896" i="9"/>
  <c r="H3896" i="9" s="1"/>
  <c r="F3895" i="9"/>
  <c r="H3895" i="9" s="1"/>
  <c r="F3894" i="9"/>
  <c r="H3894" i="9" s="1"/>
  <c r="F3893" i="9"/>
  <c r="H3893" i="9" s="1"/>
  <c r="F3892" i="9"/>
  <c r="H3892" i="9" s="1"/>
  <c r="F3891" i="9"/>
  <c r="H3891" i="9" s="1"/>
  <c r="F3890" i="9"/>
  <c r="H3890" i="9" s="1"/>
  <c r="F3889" i="9"/>
  <c r="H3889" i="9" s="1"/>
  <c r="F3888" i="9"/>
  <c r="H3888" i="9" s="1"/>
  <c r="F3887" i="9"/>
  <c r="H3887" i="9" s="1"/>
  <c r="F3886" i="9"/>
  <c r="H3886" i="9" s="1"/>
  <c r="F3885" i="9"/>
  <c r="H3885" i="9" s="1"/>
  <c r="F3884" i="9"/>
  <c r="H3884" i="9" s="1"/>
  <c r="F3883" i="9"/>
  <c r="H3883" i="9" s="1"/>
  <c r="F3882" i="9"/>
  <c r="H3882" i="9" s="1"/>
  <c r="F3881" i="9"/>
  <c r="H3881" i="9" s="1"/>
  <c r="F3880" i="9"/>
  <c r="H3880" i="9" s="1"/>
  <c r="F3879" i="9"/>
  <c r="H3879" i="9" s="1"/>
  <c r="F3878" i="9"/>
  <c r="H3878" i="9" s="1"/>
  <c r="F3877" i="9"/>
  <c r="H3877" i="9" s="1"/>
  <c r="F3876" i="9"/>
  <c r="H3876" i="9" s="1"/>
  <c r="F3875" i="9"/>
  <c r="H3875" i="9" s="1"/>
  <c r="F3874" i="9"/>
  <c r="H3874" i="9" s="1"/>
  <c r="F3873" i="9"/>
  <c r="H3873" i="9" s="1"/>
  <c r="F3872" i="9"/>
  <c r="H3872" i="9" s="1"/>
  <c r="F3871" i="9"/>
  <c r="H3871" i="9" s="1"/>
  <c r="F3870" i="9"/>
  <c r="H3870" i="9" s="1"/>
  <c r="F3869" i="9"/>
  <c r="H3869" i="9" s="1"/>
  <c r="F3868" i="9"/>
  <c r="H3868" i="9" s="1"/>
  <c r="F3867" i="9"/>
  <c r="H3867" i="9" s="1"/>
  <c r="F3866" i="9"/>
  <c r="H3866" i="9" s="1"/>
  <c r="F3865" i="9"/>
  <c r="H3865" i="9" s="1"/>
  <c r="F3864" i="9"/>
  <c r="H3864" i="9" s="1"/>
  <c r="F3863" i="9"/>
  <c r="H3863" i="9" s="1"/>
  <c r="F3862" i="9"/>
  <c r="H3862" i="9" s="1"/>
  <c r="F3861" i="9"/>
  <c r="H3861" i="9" s="1"/>
  <c r="F3860" i="9"/>
  <c r="H3860" i="9" s="1"/>
  <c r="F3859" i="9"/>
  <c r="H3859" i="9" s="1"/>
  <c r="F3858" i="9"/>
  <c r="H3858" i="9" s="1"/>
  <c r="F3857" i="9"/>
  <c r="H3857" i="9" s="1"/>
  <c r="F3856" i="9"/>
  <c r="H3856" i="9" s="1"/>
  <c r="F3855" i="9"/>
  <c r="H3855" i="9" s="1"/>
  <c r="F3854" i="9"/>
  <c r="H3854" i="9" s="1"/>
  <c r="F3853" i="9"/>
  <c r="H3853" i="9" s="1"/>
  <c r="F3852" i="9"/>
  <c r="H3852" i="9" s="1"/>
  <c r="F3851" i="9"/>
  <c r="H3851" i="9" s="1"/>
  <c r="F3850" i="9"/>
  <c r="H3850" i="9" s="1"/>
  <c r="F3849" i="9"/>
  <c r="H3849" i="9" s="1"/>
  <c r="F3848" i="9"/>
  <c r="H3848" i="9" s="1"/>
  <c r="F3847" i="9"/>
  <c r="H3847" i="9" s="1"/>
  <c r="F3846" i="9"/>
  <c r="H3846" i="9" s="1"/>
  <c r="F3845" i="9"/>
  <c r="H3845" i="9" s="1"/>
  <c r="F3844" i="9"/>
  <c r="H3844" i="9" s="1"/>
  <c r="F3843" i="9"/>
  <c r="H3843" i="9" s="1"/>
  <c r="F3842" i="9"/>
  <c r="H3842" i="9" s="1"/>
  <c r="F3841" i="9"/>
  <c r="H3841" i="9" s="1"/>
  <c r="F3840" i="9"/>
  <c r="H3840" i="9" s="1"/>
  <c r="F3839" i="9"/>
  <c r="H3839" i="9" s="1"/>
  <c r="F3838" i="9"/>
  <c r="H3838" i="9" s="1"/>
  <c r="F3837" i="9"/>
  <c r="H3837" i="9" s="1"/>
  <c r="F3836" i="9"/>
  <c r="H3836" i="9" s="1"/>
  <c r="F3835" i="9"/>
  <c r="H3835" i="9" s="1"/>
  <c r="F3834" i="9"/>
  <c r="H3834" i="9" s="1"/>
  <c r="F3833" i="9"/>
  <c r="H3833" i="9" s="1"/>
  <c r="F3832" i="9"/>
  <c r="H3832" i="9" s="1"/>
  <c r="F3831" i="9"/>
  <c r="H3831" i="9" s="1"/>
  <c r="F3830" i="9"/>
  <c r="H3830" i="9" s="1"/>
  <c r="F3829" i="9"/>
  <c r="H3829" i="9" s="1"/>
  <c r="F3828" i="9"/>
  <c r="H3828" i="9" s="1"/>
  <c r="F3827" i="9"/>
  <c r="H3827" i="9" s="1"/>
  <c r="F3826" i="9"/>
  <c r="H3826" i="9" s="1"/>
  <c r="F3825" i="9"/>
  <c r="H3825" i="9" s="1"/>
  <c r="F3824" i="9"/>
  <c r="H3824" i="9" s="1"/>
  <c r="F3823" i="9"/>
  <c r="H3823" i="9" s="1"/>
  <c r="F3822" i="9"/>
  <c r="H3822" i="9" s="1"/>
  <c r="F3821" i="9"/>
  <c r="H3821" i="9" s="1"/>
  <c r="F3820" i="9"/>
  <c r="H3820" i="9" s="1"/>
  <c r="F3819" i="9"/>
  <c r="H3819" i="9" s="1"/>
  <c r="F3818" i="9"/>
  <c r="H3818" i="9" s="1"/>
  <c r="F3817" i="9"/>
  <c r="H3817" i="9" s="1"/>
  <c r="F3816" i="9"/>
  <c r="H3816" i="9" s="1"/>
  <c r="F3815" i="9"/>
  <c r="H3815" i="9" s="1"/>
  <c r="F3814" i="9"/>
  <c r="H3814" i="9" s="1"/>
  <c r="F3813" i="9"/>
  <c r="H3813" i="9" s="1"/>
  <c r="F3812" i="9"/>
  <c r="H3812" i="9" s="1"/>
  <c r="F3811" i="9"/>
  <c r="H3811" i="9" s="1"/>
  <c r="F3810" i="9"/>
  <c r="H3810" i="9" s="1"/>
  <c r="F3809" i="9"/>
  <c r="H3809" i="9" s="1"/>
  <c r="F3808" i="9"/>
  <c r="H3808" i="9" s="1"/>
  <c r="F3807" i="9"/>
  <c r="H3807" i="9" s="1"/>
  <c r="F3806" i="9"/>
  <c r="H3806" i="9" s="1"/>
  <c r="F3805" i="9"/>
  <c r="H3805" i="9" s="1"/>
  <c r="F3804" i="9"/>
  <c r="H3804" i="9" s="1"/>
  <c r="F3803" i="9"/>
  <c r="H3803" i="9" s="1"/>
  <c r="F3802" i="9"/>
  <c r="H3802" i="9" s="1"/>
  <c r="F3801" i="9"/>
  <c r="H3801" i="9" s="1"/>
  <c r="F3800" i="9"/>
  <c r="H3800" i="9" s="1"/>
  <c r="F3799" i="9"/>
  <c r="H3799" i="9" s="1"/>
  <c r="F3798" i="9"/>
  <c r="H3798" i="9" s="1"/>
  <c r="F3797" i="9"/>
  <c r="H3797" i="9" s="1"/>
  <c r="F3796" i="9"/>
  <c r="H3796" i="9" s="1"/>
  <c r="F3795" i="9"/>
  <c r="H3795" i="9" s="1"/>
  <c r="F3794" i="9"/>
  <c r="H3794" i="9" s="1"/>
  <c r="F3793" i="9"/>
  <c r="H3793" i="9" s="1"/>
  <c r="F3792" i="9"/>
  <c r="H3792" i="9" s="1"/>
  <c r="F3791" i="9"/>
  <c r="H3791" i="9" s="1"/>
  <c r="F3790" i="9"/>
  <c r="H3790" i="9" s="1"/>
  <c r="F3789" i="9"/>
  <c r="H3789" i="9" s="1"/>
  <c r="F3788" i="9"/>
  <c r="H3788" i="9" s="1"/>
  <c r="F3787" i="9"/>
  <c r="H3787" i="9" s="1"/>
  <c r="F3786" i="9"/>
  <c r="H3786" i="9" s="1"/>
  <c r="F3785" i="9"/>
  <c r="H3785" i="9" s="1"/>
  <c r="F3784" i="9"/>
  <c r="H3784" i="9" s="1"/>
  <c r="F3783" i="9"/>
  <c r="H3783" i="9" s="1"/>
  <c r="F3782" i="9"/>
  <c r="H3782" i="9" s="1"/>
  <c r="F3781" i="9"/>
  <c r="H3781" i="9" s="1"/>
  <c r="F3780" i="9"/>
  <c r="H3780" i="9" s="1"/>
  <c r="F3779" i="9"/>
  <c r="H3779" i="9" s="1"/>
  <c r="F3778" i="9"/>
  <c r="H3778" i="9" s="1"/>
  <c r="F3777" i="9"/>
  <c r="H3777" i="9" s="1"/>
  <c r="F3776" i="9"/>
  <c r="H3776" i="9" s="1"/>
  <c r="F3775" i="9"/>
  <c r="H3775" i="9" s="1"/>
  <c r="F3774" i="9"/>
  <c r="H3774" i="9" s="1"/>
  <c r="F3773" i="9"/>
  <c r="H3773" i="9" s="1"/>
  <c r="F3772" i="9"/>
  <c r="H3772" i="9" s="1"/>
  <c r="F3771" i="9"/>
  <c r="H3771" i="9" s="1"/>
  <c r="F3770" i="9"/>
  <c r="H3770" i="9" s="1"/>
  <c r="F3769" i="9"/>
  <c r="H3769" i="9" s="1"/>
  <c r="F3768" i="9"/>
  <c r="H3768" i="9" s="1"/>
  <c r="F3767" i="9"/>
  <c r="H3767" i="9" s="1"/>
  <c r="F3766" i="9"/>
  <c r="H3766" i="9" s="1"/>
  <c r="F3765" i="9"/>
  <c r="H3765" i="9" s="1"/>
  <c r="F3764" i="9"/>
  <c r="H3764" i="9" s="1"/>
  <c r="F3763" i="9"/>
  <c r="H3763" i="9" s="1"/>
  <c r="F3762" i="9"/>
  <c r="H3762" i="9" s="1"/>
  <c r="F3761" i="9"/>
  <c r="H3761" i="9" s="1"/>
  <c r="F3760" i="9"/>
  <c r="H3760" i="9" s="1"/>
  <c r="F3759" i="9"/>
  <c r="H3759" i="9" s="1"/>
  <c r="F3758" i="9"/>
  <c r="H3758" i="9" s="1"/>
  <c r="F3757" i="9"/>
  <c r="H3757" i="9" s="1"/>
  <c r="F3756" i="9"/>
  <c r="H3756" i="9" s="1"/>
  <c r="F3755" i="9"/>
  <c r="H3755" i="9" s="1"/>
  <c r="F3754" i="9"/>
  <c r="H3754" i="9" s="1"/>
  <c r="F3753" i="9"/>
  <c r="H3753" i="9" s="1"/>
  <c r="F3752" i="9"/>
  <c r="H3752" i="9" s="1"/>
  <c r="F3751" i="9"/>
  <c r="H3751" i="9" s="1"/>
  <c r="F3750" i="9"/>
  <c r="H3750" i="9" s="1"/>
  <c r="F3749" i="9"/>
  <c r="H3749" i="9" s="1"/>
  <c r="F3748" i="9"/>
  <c r="H3748" i="9" s="1"/>
  <c r="F3747" i="9"/>
  <c r="H3747" i="9" s="1"/>
  <c r="F3746" i="9"/>
  <c r="H3746" i="9" s="1"/>
  <c r="F3745" i="9"/>
  <c r="H3745" i="9" s="1"/>
  <c r="F3744" i="9"/>
  <c r="H3744" i="9" s="1"/>
  <c r="F3743" i="9"/>
  <c r="H3743" i="9" s="1"/>
  <c r="F3742" i="9"/>
  <c r="H3742" i="9" s="1"/>
  <c r="F3741" i="9"/>
  <c r="H3741" i="9" s="1"/>
  <c r="F3740" i="9"/>
  <c r="H3740" i="9" s="1"/>
  <c r="F3739" i="9"/>
  <c r="H3739" i="9" s="1"/>
  <c r="F3738" i="9"/>
  <c r="H3738" i="9" s="1"/>
  <c r="F3737" i="9"/>
  <c r="H3737" i="9" s="1"/>
  <c r="F3736" i="9"/>
  <c r="H3736" i="9" s="1"/>
  <c r="F3735" i="9"/>
  <c r="H3735" i="9" s="1"/>
  <c r="F3734" i="9"/>
  <c r="H3734" i="9" s="1"/>
  <c r="F3733" i="9"/>
  <c r="H3733" i="9" s="1"/>
  <c r="F3732" i="9"/>
  <c r="H3732" i="9" s="1"/>
  <c r="F3731" i="9"/>
  <c r="H3731" i="9" s="1"/>
  <c r="F3730" i="9"/>
  <c r="H3730" i="9" s="1"/>
  <c r="F3729" i="9"/>
  <c r="H3729" i="9" s="1"/>
  <c r="F3728" i="9"/>
  <c r="H3728" i="9" s="1"/>
  <c r="F3727" i="9"/>
  <c r="H3727" i="9" s="1"/>
  <c r="F3726" i="9"/>
  <c r="H3726" i="9" s="1"/>
  <c r="F3725" i="9"/>
  <c r="H3725" i="9" s="1"/>
  <c r="F3724" i="9"/>
  <c r="H3724" i="9" s="1"/>
  <c r="F3723" i="9"/>
  <c r="H3723" i="9" s="1"/>
  <c r="F3722" i="9"/>
  <c r="H3722" i="9" s="1"/>
  <c r="F3721" i="9"/>
  <c r="H3721" i="9" s="1"/>
  <c r="F3720" i="9"/>
  <c r="H3720" i="9" s="1"/>
  <c r="F3719" i="9"/>
  <c r="H3719" i="9" s="1"/>
  <c r="F3718" i="9"/>
  <c r="H3718" i="9" s="1"/>
  <c r="F3717" i="9"/>
  <c r="H3717" i="9" s="1"/>
  <c r="F3716" i="9"/>
  <c r="H3716" i="9" s="1"/>
  <c r="F3715" i="9"/>
  <c r="H3715" i="9" s="1"/>
  <c r="F3714" i="9"/>
  <c r="H3714" i="9" s="1"/>
  <c r="F3713" i="9"/>
  <c r="H3713" i="9" s="1"/>
  <c r="F3712" i="9"/>
  <c r="H3712" i="9" s="1"/>
  <c r="F3711" i="9"/>
  <c r="H3711" i="9" s="1"/>
  <c r="F3710" i="9"/>
  <c r="H3710" i="9" s="1"/>
  <c r="F3709" i="9"/>
  <c r="H3709" i="9" s="1"/>
  <c r="F3708" i="9"/>
  <c r="H3708" i="9" s="1"/>
  <c r="F3707" i="9"/>
  <c r="H3707" i="9" s="1"/>
  <c r="F3706" i="9"/>
  <c r="H3706" i="9" s="1"/>
  <c r="F3705" i="9"/>
  <c r="H3705" i="9" s="1"/>
  <c r="F3704" i="9"/>
  <c r="H3704" i="9" s="1"/>
  <c r="F3703" i="9"/>
  <c r="H3703" i="9" s="1"/>
  <c r="F3702" i="9"/>
  <c r="H3702" i="9" s="1"/>
  <c r="F3701" i="9"/>
  <c r="H3701" i="9" s="1"/>
  <c r="F3700" i="9"/>
  <c r="H3700" i="9" s="1"/>
  <c r="F3699" i="9"/>
  <c r="H3699" i="9" s="1"/>
  <c r="F3698" i="9"/>
  <c r="H3698" i="9" s="1"/>
  <c r="F3697" i="9"/>
  <c r="H3697" i="9" s="1"/>
  <c r="F3696" i="9"/>
  <c r="H3696" i="9" s="1"/>
  <c r="F3695" i="9"/>
  <c r="H3695" i="9" s="1"/>
  <c r="F3694" i="9"/>
  <c r="H3694" i="9" s="1"/>
  <c r="F3693" i="9"/>
  <c r="H3693" i="9" s="1"/>
  <c r="F3692" i="9"/>
  <c r="H3692" i="9" s="1"/>
  <c r="F3691" i="9"/>
  <c r="H3691" i="9" s="1"/>
  <c r="F3690" i="9"/>
  <c r="H3690" i="9" s="1"/>
  <c r="F3689" i="9"/>
  <c r="H3689" i="9" s="1"/>
  <c r="F3688" i="9"/>
  <c r="H3688" i="9" s="1"/>
  <c r="F3687" i="9"/>
  <c r="H3687" i="9" s="1"/>
  <c r="F3686" i="9"/>
  <c r="H3686" i="9" s="1"/>
  <c r="F3685" i="9"/>
  <c r="H3685" i="9" s="1"/>
  <c r="F3684" i="9"/>
  <c r="H3684" i="9" s="1"/>
  <c r="F3683" i="9"/>
  <c r="H3683" i="9" s="1"/>
  <c r="F3682" i="9"/>
  <c r="H3682" i="9" s="1"/>
  <c r="F3681" i="9"/>
  <c r="H3681" i="9" s="1"/>
  <c r="F3680" i="9"/>
  <c r="H3680" i="9" s="1"/>
  <c r="F3679" i="9"/>
  <c r="H3679" i="9" s="1"/>
  <c r="F3678" i="9"/>
  <c r="H3678" i="9" s="1"/>
  <c r="F3677" i="9"/>
  <c r="H3677" i="9" s="1"/>
  <c r="F3676" i="9"/>
  <c r="H3676" i="9" s="1"/>
  <c r="F3675" i="9"/>
  <c r="H3675" i="9" s="1"/>
  <c r="F3674" i="9"/>
  <c r="H3674" i="9" s="1"/>
  <c r="F3673" i="9"/>
  <c r="H3673" i="9" s="1"/>
  <c r="F3672" i="9"/>
  <c r="H3672" i="9" s="1"/>
  <c r="F3671" i="9"/>
  <c r="H3671" i="9" s="1"/>
  <c r="F3670" i="9"/>
  <c r="H3670" i="9" s="1"/>
  <c r="F3669" i="9"/>
  <c r="H3669" i="9" s="1"/>
  <c r="F3668" i="9"/>
  <c r="H3668" i="9" s="1"/>
  <c r="F3667" i="9"/>
  <c r="H3667" i="9" s="1"/>
  <c r="F3666" i="9"/>
  <c r="H3666" i="9" s="1"/>
  <c r="F3665" i="9"/>
  <c r="H3665" i="9" s="1"/>
  <c r="F3664" i="9"/>
  <c r="H3664" i="9" s="1"/>
  <c r="F3663" i="9"/>
  <c r="H3663" i="9" s="1"/>
  <c r="F3662" i="9"/>
  <c r="H3662" i="9" s="1"/>
  <c r="F3661" i="9"/>
  <c r="H3661" i="9" s="1"/>
  <c r="F3660" i="9"/>
  <c r="H3660" i="9" s="1"/>
  <c r="F3659" i="9"/>
  <c r="H3659" i="9" s="1"/>
  <c r="F3658" i="9"/>
  <c r="H3658" i="9" s="1"/>
  <c r="F3657" i="9"/>
  <c r="H3657" i="9" s="1"/>
  <c r="F3656" i="9"/>
  <c r="H3656" i="9" s="1"/>
  <c r="F3655" i="9"/>
  <c r="H3655" i="9" s="1"/>
  <c r="F3654" i="9"/>
  <c r="H3654" i="9" s="1"/>
  <c r="F3653" i="9"/>
  <c r="H3653" i="9" s="1"/>
  <c r="F3652" i="9"/>
  <c r="H3652" i="9" s="1"/>
  <c r="F3651" i="9"/>
  <c r="H3651" i="9" s="1"/>
  <c r="F3650" i="9"/>
  <c r="H3650" i="9" s="1"/>
  <c r="F3649" i="9"/>
  <c r="H3649" i="9" s="1"/>
  <c r="F3648" i="9"/>
  <c r="H3648" i="9" s="1"/>
  <c r="F3647" i="9"/>
  <c r="H3647" i="9" s="1"/>
  <c r="F3646" i="9"/>
  <c r="H3646" i="9" s="1"/>
  <c r="F3645" i="9"/>
  <c r="H3645" i="9" s="1"/>
  <c r="F3644" i="9"/>
  <c r="H3644" i="9" s="1"/>
  <c r="F3643" i="9"/>
  <c r="H3643" i="9" s="1"/>
  <c r="F3642" i="9"/>
  <c r="H3642" i="9" s="1"/>
  <c r="F3641" i="9"/>
  <c r="H3641" i="9" s="1"/>
  <c r="F3640" i="9"/>
  <c r="H3640" i="9" s="1"/>
  <c r="F3639" i="9"/>
  <c r="H3639" i="9" s="1"/>
  <c r="F3638" i="9"/>
  <c r="H3638" i="9" s="1"/>
  <c r="F3637" i="9"/>
  <c r="H3637" i="9" s="1"/>
  <c r="F3636" i="9"/>
  <c r="H3636" i="9" s="1"/>
  <c r="F3635" i="9"/>
  <c r="H3635" i="9" s="1"/>
  <c r="F3634" i="9"/>
  <c r="H3634" i="9" s="1"/>
  <c r="F3633" i="9"/>
  <c r="H3633" i="9" s="1"/>
  <c r="F3632" i="9"/>
  <c r="H3632" i="9" s="1"/>
  <c r="F3631" i="9"/>
  <c r="H3631" i="9" s="1"/>
  <c r="F3630" i="9"/>
  <c r="H3630" i="9" s="1"/>
  <c r="F3629" i="9"/>
  <c r="H3629" i="9" s="1"/>
  <c r="F3628" i="9"/>
  <c r="H3628" i="9" s="1"/>
  <c r="F3627" i="9"/>
  <c r="H3627" i="9" s="1"/>
  <c r="F3626" i="9"/>
  <c r="H3626" i="9" s="1"/>
  <c r="F3625" i="9"/>
  <c r="H3625" i="9" s="1"/>
  <c r="F3624" i="9"/>
  <c r="H3624" i="9" s="1"/>
  <c r="F3623" i="9"/>
  <c r="H3623" i="9" s="1"/>
  <c r="F3622" i="9"/>
  <c r="H3622" i="9" s="1"/>
  <c r="F3621" i="9"/>
  <c r="H3621" i="9" s="1"/>
  <c r="F3620" i="9"/>
  <c r="H3620" i="9" s="1"/>
  <c r="F3619" i="9"/>
  <c r="H3619" i="9" s="1"/>
  <c r="F3618" i="9"/>
  <c r="H3618" i="9" s="1"/>
  <c r="F3617" i="9"/>
  <c r="H3617" i="9" s="1"/>
  <c r="F3616" i="9"/>
  <c r="H3616" i="9" s="1"/>
  <c r="F3615" i="9"/>
  <c r="H3615" i="9" s="1"/>
  <c r="F3614" i="9"/>
  <c r="H3614" i="9" s="1"/>
  <c r="F3613" i="9"/>
  <c r="H3613" i="9" s="1"/>
  <c r="F3612" i="9"/>
  <c r="H3612" i="9" s="1"/>
  <c r="F3611" i="9"/>
  <c r="H3611" i="9" s="1"/>
  <c r="F3610" i="9"/>
  <c r="H3610" i="9" s="1"/>
  <c r="F3609" i="9"/>
  <c r="H3609" i="9" s="1"/>
  <c r="F3608" i="9"/>
  <c r="H3608" i="9" s="1"/>
  <c r="F3607" i="9"/>
  <c r="H3607" i="9" s="1"/>
  <c r="F3606" i="9"/>
  <c r="H3606" i="9" s="1"/>
  <c r="F3605" i="9"/>
  <c r="H3605" i="9" s="1"/>
  <c r="F3604" i="9"/>
  <c r="H3604" i="9" s="1"/>
  <c r="F3603" i="9"/>
  <c r="H3603" i="9" s="1"/>
  <c r="F3602" i="9"/>
  <c r="H3602" i="9" s="1"/>
  <c r="F3601" i="9"/>
  <c r="H3601" i="9" s="1"/>
  <c r="F3600" i="9"/>
  <c r="H3600" i="9" s="1"/>
  <c r="F3599" i="9"/>
  <c r="H3599" i="9" s="1"/>
  <c r="F3598" i="9"/>
  <c r="H3598" i="9" s="1"/>
  <c r="F3597" i="9"/>
  <c r="H3597" i="9" s="1"/>
  <c r="F3596" i="9"/>
  <c r="H3596" i="9" s="1"/>
  <c r="F3595" i="9"/>
  <c r="H3595" i="9" s="1"/>
  <c r="F3594" i="9"/>
  <c r="H3594" i="9" s="1"/>
  <c r="F3593" i="9"/>
  <c r="H3593" i="9" s="1"/>
  <c r="F3592" i="9"/>
  <c r="H3592" i="9" s="1"/>
  <c r="F3591" i="9"/>
  <c r="H3591" i="9" s="1"/>
  <c r="F3590" i="9"/>
  <c r="H3590" i="9" s="1"/>
  <c r="F3589" i="9"/>
  <c r="H3589" i="9" s="1"/>
  <c r="F3588" i="9"/>
  <c r="H3588" i="9" s="1"/>
  <c r="F3587" i="9"/>
  <c r="H3587" i="9" s="1"/>
  <c r="F3586" i="9"/>
  <c r="H3586" i="9" s="1"/>
  <c r="F3585" i="9"/>
  <c r="H3585" i="9" s="1"/>
  <c r="F3584" i="9"/>
  <c r="H3584" i="9" s="1"/>
  <c r="F3583" i="9"/>
  <c r="H3583" i="9" s="1"/>
  <c r="F3582" i="9"/>
  <c r="H3582" i="9" s="1"/>
  <c r="F3581" i="9"/>
  <c r="H3581" i="9" s="1"/>
  <c r="F3580" i="9"/>
  <c r="H3580" i="9" s="1"/>
  <c r="F3579" i="9"/>
  <c r="H3579" i="9" s="1"/>
  <c r="F3578" i="9"/>
  <c r="H3578" i="9" s="1"/>
  <c r="F3577" i="9"/>
  <c r="H3577" i="9" s="1"/>
  <c r="F3576" i="9"/>
  <c r="H3576" i="9" s="1"/>
  <c r="F3575" i="9"/>
  <c r="H3575" i="9" s="1"/>
  <c r="F3574" i="9"/>
  <c r="H3574" i="9" s="1"/>
  <c r="F3573" i="9"/>
  <c r="H3573" i="9" s="1"/>
  <c r="F3572" i="9"/>
  <c r="H3572" i="9" s="1"/>
  <c r="F3571" i="9"/>
  <c r="H3571" i="9" s="1"/>
  <c r="F3570" i="9"/>
  <c r="H3570" i="9" s="1"/>
  <c r="F3569" i="9"/>
  <c r="H3569" i="9" s="1"/>
  <c r="F3568" i="9"/>
  <c r="H3568" i="9" s="1"/>
  <c r="F3567" i="9"/>
  <c r="H3567" i="9" s="1"/>
  <c r="F3566" i="9"/>
  <c r="H3566" i="9" s="1"/>
  <c r="F3565" i="9"/>
  <c r="H3565" i="9" s="1"/>
  <c r="F3564" i="9"/>
  <c r="H3564" i="9" s="1"/>
  <c r="F3563" i="9"/>
  <c r="H3563" i="9" s="1"/>
  <c r="F3562" i="9"/>
  <c r="H3562" i="9" s="1"/>
  <c r="F3561" i="9"/>
  <c r="H3561" i="9" s="1"/>
  <c r="F3560" i="9"/>
  <c r="H3560" i="9" s="1"/>
  <c r="F3559" i="9"/>
  <c r="H3559" i="9" s="1"/>
  <c r="F3558" i="9"/>
  <c r="H3558" i="9" s="1"/>
  <c r="F3557" i="9"/>
  <c r="H3557" i="9" s="1"/>
  <c r="F3556" i="9"/>
  <c r="H3556" i="9" s="1"/>
  <c r="F3555" i="9"/>
  <c r="H3555" i="9" s="1"/>
  <c r="F3554" i="9"/>
  <c r="H3554" i="9" s="1"/>
  <c r="F3553" i="9"/>
  <c r="H3553" i="9" s="1"/>
  <c r="F3552" i="9"/>
  <c r="H3552" i="9" s="1"/>
  <c r="F3551" i="9"/>
  <c r="H3551" i="9" s="1"/>
  <c r="F3550" i="9"/>
  <c r="H3550" i="9" s="1"/>
  <c r="F3549" i="9"/>
  <c r="H3549" i="9" s="1"/>
  <c r="F3548" i="9"/>
  <c r="H3548" i="9" s="1"/>
  <c r="F3547" i="9"/>
  <c r="H3547" i="9" s="1"/>
  <c r="F3546" i="9"/>
  <c r="H3546" i="9" s="1"/>
  <c r="F3545" i="9"/>
  <c r="H3545" i="9" s="1"/>
  <c r="F3544" i="9"/>
  <c r="H3544" i="9" s="1"/>
  <c r="F3543" i="9"/>
  <c r="H3543" i="9" s="1"/>
  <c r="F3542" i="9"/>
  <c r="H3542" i="9" s="1"/>
  <c r="F3541" i="9"/>
  <c r="H3541" i="9" s="1"/>
  <c r="F3540" i="9"/>
  <c r="H3540" i="9" s="1"/>
  <c r="F3539" i="9"/>
  <c r="H3539" i="9" s="1"/>
  <c r="F3538" i="9"/>
  <c r="H3538" i="9" s="1"/>
  <c r="F3537" i="9"/>
  <c r="H3537" i="9" s="1"/>
  <c r="F3536" i="9"/>
  <c r="H3536" i="9" s="1"/>
  <c r="F3535" i="9"/>
  <c r="H3535" i="9" s="1"/>
  <c r="F3534" i="9"/>
  <c r="H3534" i="9" s="1"/>
  <c r="F3533" i="9"/>
  <c r="H3533" i="9" s="1"/>
  <c r="F3532" i="9"/>
  <c r="H3532" i="9" s="1"/>
  <c r="F3531" i="9"/>
  <c r="H3531" i="9" s="1"/>
  <c r="F3530" i="9"/>
  <c r="H3530" i="9" s="1"/>
  <c r="F3529" i="9"/>
  <c r="H3529" i="9" s="1"/>
  <c r="F3528" i="9"/>
  <c r="H3528" i="9" s="1"/>
  <c r="F3527" i="9"/>
  <c r="H3527" i="9" s="1"/>
  <c r="F3526" i="9"/>
  <c r="H3526" i="9" s="1"/>
  <c r="F3525" i="9"/>
  <c r="H3525" i="9" s="1"/>
  <c r="F3524" i="9"/>
  <c r="H3524" i="9" s="1"/>
  <c r="F3523" i="9"/>
  <c r="H3523" i="9" s="1"/>
  <c r="F3522" i="9"/>
  <c r="H3522" i="9" s="1"/>
  <c r="F3521" i="9"/>
  <c r="H3521" i="9" s="1"/>
  <c r="F3520" i="9"/>
  <c r="H3520" i="9" s="1"/>
  <c r="F3519" i="9"/>
  <c r="H3519" i="9" s="1"/>
  <c r="F3518" i="9"/>
  <c r="H3518" i="9" s="1"/>
  <c r="F3517" i="9"/>
  <c r="H3517" i="9" s="1"/>
  <c r="F3516" i="9"/>
  <c r="H3516" i="9" s="1"/>
  <c r="F3515" i="9"/>
  <c r="H3515" i="9" s="1"/>
  <c r="F3514" i="9"/>
  <c r="H3514" i="9" s="1"/>
  <c r="F3513" i="9"/>
  <c r="H3513" i="9" s="1"/>
  <c r="F3512" i="9"/>
  <c r="H3512" i="9" s="1"/>
  <c r="F3511" i="9"/>
  <c r="H3511" i="9" s="1"/>
  <c r="F3510" i="9"/>
  <c r="H3510" i="9" s="1"/>
  <c r="F3509" i="9"/>
  <c r="H3509" i="9" s="1"/>
  <c r="F3508" i="9"/>
  <c r="H3508" i="9" s="1"/>
  <c r="F3507" i="9"/>
  <c r="H3507" i="9" s="1"/>
  <c r="F3506" i="9"/>
  <c r="H3506" i="9" s="1"/>
  <c r="F3505" i="9"/>
  <c r="H3505" i="9" s="1"/>
  <c r="F3504" i="9"/>
  <c r="H3504" i="9" s="1"/>
  <c r="F3503" i="9"/>
  <c r="H3503" i="9" s="1"/>
  <c r="F3502" i="9"/>
  <c r="H3502" i="9" s="1"/>
  <c r="F3501" i="9"/>
  <c r="H3501" i="9" s="1"/>
  <c r="F3500" i="9"/>
  <c r="H3500" i="9" s="1"/>
  <c r="F3499" i="9"/>
  <c r="H3499" i="9" s="1"/>
  <c r="F3498" i="9"/>
  <c r="H3498" i="9" s="1"/>
  <c r="F3497" i="9"/>
  <c r="H3497" i="9" s="1"/>
  <c r="F3496" i="9"/>
  <c r="H3496" i="9" s="1"/>
  <c r="F3495" i="9"/>
  <c r="H3495" i="9" s="1"/>
  <c r="F3494" i="9"/>
  <c r="H3494" i="9" s="1"/>
  <c r="F3493" i="9"/>
  <c r="H3493" i="9" s="1"/>
  <c r="F3492" i="9"/>
  <c r="H3492" i="9" s="1"/>
  <c r="F3491" i="9"/>
  <c r="H3491" i="9" s="1"/>
  <c r="F3490" i="9"/>
  <c r="H3490" i="9" s="1"/>
  <c r="F3489" i="9"/>
  <c r="H3489" i="9" s="1"/>
  <c r="F3488" i="9"/>
  <c r="H3488" i="9" s="1"/>
  <c r="F3487" i="9"/>
  <c r="H3487" i="9" s="1"/>
  <c r="F3486" i="9"/>
  <c r="H3486" i="9" s="1"/>
  <c r="F3485" i="9"/>
  <c r="H3485" i="9" s="1"/>
  <c r="F3484" i="9"/>
  <c r="H3484" i="9" s="1"/>
  <c r="F3483" i="9"/>
  <c r="H3483" i="9" s="1"/>
  <c r="F3482" i="9"/>
  <c r="H3482" i="9" s="1"/>
  <c r="F3481" i="9"/>
  <c r="H3481" i="9" s="1"/>
  <c r="F3480" i="9"/>
  <c r="H3480" i="9" s="1"/>
  <c r="F3479" i="9"/>
  <c r="H3479" i="9" s="1"/>
  <c r="F3478" i="9"/>
  <c r="H3478" i="9" s="1"/>
  <c r="F3477" i="9"/>
  <c r="H3477" i="9" s="1"/>
  <c r="F3476" i="9"/>
  <c r="H3476" i="9" s="1"/>
  <c r="F3475" i="9"/>
  <c r="H3475" i="9" s="1"/>
  <c r="F3474" i="9"/>
  <c r="H3474" i="9" s="1"/>
  <c r="F3473" i="9"/>
  <c r="H3473" i="9" s="1"/>
  <c r="F3472" i="9"/>
  <c r="H3472" i="9" s="1"/>
  <c r="F3471" i="9"/>
  <c r="H3471" i="9" s="1"/>
  <c r="F3470" i="9"/>
  <c r="H3470" i="9" s="1"/>
  <c r="F3469" i="9"/>
  <c r="H3469" i="9" s="1"/>
  <c r="F3468" i="9"/>
  <c r="H3468" i="9" s="1"/>
  <c r="F3467" i="9"/>
  <c r="H3467" i="9" s="1"/>
  <c r="F3466" i="9"/>
  <c r="H3466" i="9" s="1"/>
  <c r="F3465" i="9"/>
  <c r="H3465" i="9" s="1"/>
  <c r="F3464" i="9"/>
  <c r="H3464" i="9" s="1"/>
  <c r="F3463" i="9"/>
  <c r="H3463" i="9" s="1"/>
  <c r="F3462" i="9"/>
  <c r="H3462" i="9" s="1"/>
  <c r="F3461" i="9"/>
  <c r="H3461" i="9" s="1"/>
  <c r="F3460" i="9"/>
  <c r="H3460" i="9" s="1"/>
  <c r="F3459" i="9"/>
  <c r="H3459" i="9" s="1"/>
  <c r="F3458" i="9"/>
  <c r="H3458" i="9" s="1"/>
  <c r="F3457" i="9"/>
  <c r="H3457" i="9" s="1"/>
  <c r="F3456" i="9"/>
  <c r="H3456" i="9" s="1"/>
  <c r="F3455" i="9"/>
  <c r="H3455" i="9" s="1"/>
  <c r="F3454" i="9"/>
  <c r="H3454" i="9" s="1"/>
  <c r="F3453" i="9"/>
  <c r="H3453" i="9" s="1"/>
  <c r="F3452" i="9"/>
  <c r="H3452" i="9" s="1"/>
  <c r="F3451" i="9"/>
  <c r="H3451" i="9" s="1"/>
  <c r="F3450" i="9"/>
  <c r="H3450" i="9" s="1"/>
  <c r="F3449" i="9"/>
  <c r="H3449" i="9" s="1"/>
  <c r="F3448" i="9"/>
  <c r="H3448" i="9" s="1"/>
  <c r="F3447" i="9"/>
  <c r="H3447" i="9" s="1"/>
  <c r="F3446" i="9"/>
  <c r="H3446" i="9" s="1"/>
  <c r="F3445" i="9"/>
  <c r="H3445" i="9" s="1"/>
  <c r="F3444" i="9"/>
  <c r="H3444" i="9" s="1"/>
  <c r="F3443" i="9"/>
  <c r="H3443" i="9" s="1"/>
  <c r="F3442" i="9"/>
  <c r="H3442" i="9" s="1"/>
  <c r="F3441" i="9"/>
  <c r="H3441" i="9" s="1"/>
  <c r="F3440" i="9"/>
  <c r="H3440" i="9" s="1"/>
  <c r="F3439" i="9"/>
  <c r="H3439" i="9" s="1"/>
  <c r="F3438" i="9"/>
  <c r="H3438" i="9" s="1"/>
  <c r="F3437" i="9"/>
  <c r="H3437" i="9" s="1"/>
  <c r="F3436" i="9"/>
  <c r="H3436" i="9" s="1"/>
  <c r="F3435" i="9"/>
  <c r="H3435" i="9" s="1"/>
  <c r="F3434" i="9"/>
  <c r="H3434" i="9" s="1"/>
  <c r="F3433" i="9"/>
  <c r="H3433" i="9" s="1"/>
  <c r="F3432" i="9"/>
  <c r="H3432" i="9" s="1"/>
  <c r="F3431" i="9"/>
  <c r="H3431" i="9" s="1"/>
  <c r="F3430" i="9"/>
  <c r="H3430" i="9" s="1"/>
  <c r="F3429" i="9"/>
  <c r="H3429" i="9" s="1"/>
  <c r="F3428" i="9"/>
  <c r="H3428" i="9" s="1"/>
  <c r="F3427" i="9"/>
  <c r="H3427" i="9" s="1"/>
  <c r="F3426" i="9"/>
  <c r="H3426" i="9" s="1"/>
  <c r="F3425" i="9"/>
  <c r="H3425" i="9" s="1"/>
  <c r="F3424" i="9"/>
  <c r="H3424" i="9" s="1"/>
  <c r="F3423" i="9"/>
  <c r="H3423" i="9" s="1"/>
  <c r="F3422" i="9"/>
  <c r="H3422" i="9" s="1"/>
  <c r="F3421" i="9"/>
  <c r="H3421" i="9" s="1"/>
  <c r="F3420" i="9"/>
  <c r="H3420" i="9" s="1"/>
  <c r="F3419" i="9"/>
  <c r="H3419" i="9" s="1"/>
  <c r="F3418" i="9"/>
  <c r="H3418" i="9" s="1"/>
  <c r="F3417" i="9"/>
  <c r="H3417" i="9" s="1"/>
  <c r="F3416" i="9"/>
  <c r="H3416" i="9" s="1"/>
  <c r="F3415" i="9"/>
  <c r="H3415" i="9" s="1"/>
  <c r="F3414" i="9"/>
  <c r="H3414" i="9" s="1"/>
  <c r="F3413" i="9"/>
  <c r="H3413" i="9" s="1"/>
  <c r="F3412" i="9"/>
  <c r="H3412" i="9" s="1"/>
  <c r="F3411" i="9"/>
  <c r="H3411" i="9" s="1"/>
  <c r="F3410" i="9"/>
  <c r="H3410" i="9" s="1"/>
  <c r="F3409" i="9"/>
  <c r="H3409" i="9" s="1"/>
  <c r="F3408" i="9"/>
  <c r="H3408" i="9" s="1"/>
  <c r="F3407" i="9"/>
  <c r="H3407" i="9" s="1"/>
  <c r="F3406" i="9"/>
  <c r="H3406" i="9" s="1"/>
  <c r="F3405" i="9"/>
  <c r="H3405" i="9" s="1"/>
  <c r="F3404" i="9"/>
  <c r="H3404" i="9" s="1"/>
  <c r="F3403" i="9"/>
  <c r="H3403" i="9" s="1"/>
  <c r="F3402" i="9"/>
  <c r="H3402" i="9" s="1"/>
  <c r="F3401" i="9"/>
  <c r="H3401" i="9" s="1"/>
  <c r="F3400" i="9"/>
  <c r="H3400" i="9" s="1"/>
  <c r="F3399" i="9"/>
  <c r="H3399" i="9" s="1"/>
  <c r="F3398" i="9"/>
  <c r="H3398" i="9" s="1"/>
  <c r="F3397" i="9"/>
  <c r="H3397" i="9" s="1"/>
  <c r="F3396" i="9"/>
  <c r="H3396" i="9" s="1"/>
  <c r="F3395" i="9"/>
  <c r="H3395" i="9" s="1"/>
  <c r="F3394" i="9"/>
  <c r="H3394" i="9" s="1"/>
  <c r="F3393" i="9"/>
  <c r="H3393" i="9" s="1"/>
  <c r="F3392" i="9"/>
  <c r="H3392" i="9" s="1"/>
  <c r="F3391" i="9"/>
  <c r="H3391" i="9" s="1"/>
  <c r="F3390" i="9"/>
  <c r="H3390" i="9" s="1"/>
  <c r="F3389" i="9"/>
  <c r="H3389" i="9" s="1"/>
  <c r="F3388" i="9"/>
  <c r="H3388" i="9" s="1"/>
  <c r="F3387" i="9"/>
  <c r="H3387" i="9" s="1"/>
  <c r="F3386" i="9"/>
  <c r="H3386" i="9" s="1"/>
  <c r="F3385" i="9"/>
  <c r="H3385" i="9" s="1"/>
  <c r="F3384" i="9"/>
  <c r="H3384" i="9" s="1"/>
  <c r="F3383" i="9"/>
  <c r="H3383" i="9" s="1"/>
  <c r="F3382" i="9"/>
  <c r="H3382" i="9" s="1"/>
  <c r="F3381" i="9"/>
  <c r="H3381" i="9" s="1"/>
  <c r="F3380" i="9"/>
  <c r="H3380" i="9" s="1"/>
  <c r="F3379" i="9"/>
  <c r="H3379" i="9" s="1"/>
  <c r="F3378" i="9"/>
  <c r="H3378" i="9" s="1"/>
  <c r="F3377" i="9"/>
  <c r="H3377" i="9" s="1"/>
  <c r="F3376" i="9"/>
  <c r="H3376" i="9" s="1"/>
  <c r="F3375" i="9"/>
  <c r="H3375" i="9" s="1"/>
  <c r="F3374" i="9"/>
  <c r="H3374" i="9" s="1"/>
  <c r="F3373" i="9"/>
  <c r="H3373" i="9" s="1"/>
  <c r="F3372" i="9"/>
  <c r="H3372" i="9" s="1"/>
  <c r="F3371" i="9"/>
  <c r="H3371" i="9" s="1"/>
  <c r="F3370" i="9"/>
  <c r="H3370" i="9" s="1"/>
  <c r="F3369" i="9"/>
  <c r="H3369" i="9" s="1"/>
  <c r="F3368" i="9"/>
  <c r="H3368" i="9" s="1"/>
  <c r="F3367" i="9"/>
  <c r="H3367" i="9" s="1"/>
  <c r="F3366" i="9"/>
  <c r="H3366" i="9" s="1"/>
  <c r="F3365" i="9"/>
  <c r="H3365" i="9" s="1"/>
  <c r="F3364" i="9"/>
  <c r="H3364" i="9" s="1"/>
  <c r="F3363" i="9"/>
  <c r="H3363" i="9" s="1"/>
  <c r="F3362" i="9"/>
  <c r="H3362" i="9" s="1"/>
  <c r="F3361" i="9"/>
  <c r="H3361" i="9" s="1"/>
  <c r="F3360" i="9"/>
  <c r="H3360" i="9" s="1"/>
  <c r="F3359" i="9"/>
  <c r="H3359" i="9" s="1"/>
  <c r="F3358" i="9"/>
  <c r="H3358" i="9" s="1"/>
  <c r="F3357" i="9"/>
  <c r="H3357" i="9" s="1"/>
  <c r="F3356" i="9"/>
  <c r="H3356" i="9" s="1"/>
  <c r="F3355" i="9"/>
  <c r="H3355" i="9" s="1"/>
  <c r="F3354" i="9"/>
  <c r="H3354" i="9" s="1"/>
  <c r="F3353" i="9"/>
  <c r="H3353" i="9" s="1"/>
  <c r="F3352" i="9"/>
  <c r="H3352" i="9" s="1"/>
  <c r="F3351" i="9"/>
  <c r="H3351" i="9" s="1"/>
  <c r="F3350" i="9"/>
  <c r="H3350" i="9" s="1"/>
  <c r="F3349" i="9"/>
  <c r="H3349" i="9" s="1"/>
  <c r="F3348" i="9"/>
  <c r="H3348" i="9" s="1"/>
  <c r="F3347" i="9"/>
  <c r="H3347" i="9" s="1"/>
  <c r="F3346" i="9"/>
  <c r="H3346" i="9" s="1"/>
  <c r="F3345" i="9"/>
  <c r="H3345" i="9" s="1"/>
  <c r="F3344" i="9"/>
  <c r="H3344" i="9" s="1"/>
  <c r="F3343" i="9"/>
  <c r="H3343" i="9" s="1"/>
  <c r="F3342" i="9"/>
  <c r="H3342" i="9" s="1"/>
  <c r="F3341" i="9"/>
  <c r="H3341" i="9" s="1"/>
  <c r="F3340" i="9"/>
  <c r="H3340" i="9" s="1"/>
  <c r="F3339" i="9"/>
  <c r="H3339" i="9" s="1"/>
  <c r="F3338" i="9"/>
  <c r="H3338" i="9" s="1"/>
  <c r="F3337" i="9"/>
  <c r="H3337" i="9" s="1"/>
  <c r="F3336" i="9"/>
  <c r="H3336" i="9" s="1"/>
  <c r="F3335" i="9"/>
  <c r="H3335" i="9" s="1"/>
  <c r="F3334" i="9"/>
  <c r="H3334" i="9" s="1"/>
  <c r="F3333" i="9"/>
  <c r="H3333" i="9" s="1"/>
  <c r="F3332" i="9"/>
  <c r="H3332" i="9" s="1"/>
  <c r="F3331" i="9"/>
  <c r="H3331" i="9" s="1"/>
  <c r="F3330" i="9"/>
  <c r="H3330" i="9" s="1"/>
  <c r="F3329" i="9"/>
  <c r="H3329" i="9" s="1"/>
  <c r="F3328" i="9"/>
  <c r="H3328" i="9" s="1"/>
  <c r="F3327" i="9"/>
  <c r="H3327" i="9" s="1"/>
  <c r="F3326" i="9"/>
  <c r="H3326" i="9" s="1"/>
  <c r="F3325" i="9"/>
  <c r="H3325" i="9" s="1"/>
  <c r="F3324" i="9"/>
  <c r="H3324" i="9" s="1"/>
  <c r="F3323" i="9"/>
  <c r="H3323" i="9" s="1"/>
  <c r="F3322" i="9"/>
  <c r="H3322" i="9" s="1"/>
  <c r="F3321" i="9"/>
  <c r="H3321" i="9" s="1"/>
  <c r="F3320" i="9"/>
  <c r="H3320" i="9" s="1"/>
  <c r="F3319" i="9"/>
  <c r="H3319" i="9" s="1"/>
  <c r="F3318" i="9"/>
  <c r="H3318" i="9" s="1"/>
  <c r="F3317" i="9"/>
  <c r="H3317" i="9" s="1"/>
  <c r="F3316" i="9"/>
  <c r="H3316" i="9" s="1"/>
  <c r="F3315" i="9"/>
  <c r="H3315" i="9" s="1"/>
  <c r="F3314" i="9"/>
  <c r="H3314" i="9" s="1"/>
  <c r="F3313" i="9"/>
  <c r="H3313" i="9" s="1"/>
  <c r="F3312" i="9"/>
  <c r="H3312" i="9" s="1"/>
  <c r="F3311" i="9"/>
  <c r="H3311" i="9" s="1"/>
  <c r="F3310" i="9"/>
  <c r="H3310" i="9" s="1"/>
  <c r="F3309" i="9"/>
  <c r="H3309" i="9" s="1"/>
  <c r="F3308" i="9"/>
  <c r="H3308" i="9" s="1"/>
  <c r="F3307" i="9"/>
  <c r="H3307" i="9" s="1"/>
  <c r="F3306" i="9"/>
  <c r="H3306" i="9" s="1"/>
  <c r="F3305" i="9"/>
  <c r="H3305" i="9" s="1"/>
  <c r="F3304" i="9"/>
  <c r="H3304" i="9" s="1"/>
  <c r="F3303" i="9"/>
  <c r="H3303" i="9" s="1"/>
  <c r="F3302" i="9"/>
  <c r="H3302" i="9" s="1"/>
  <c r="F3301" i="9"/>
  <c r="H3301" i="9" s="1"/>
  <c r="F3300" i="9"/>
  <c r="H3300" i="9" s="1"/>
  <c r="F3299" i="9"/>
  <c r="H3299" i="9" s="1"/>
  <c r="F3298" i="9"/>
  <c r="H3298" i="9" s="1"/>
  <c r="F3297" i="9"/>
  <c r="H3297" i="9" s="1"/>
  <c r="F3296" i="9"/>
  <c r="H3296" i="9" s="1"/>
  <c r="F3295" i="9"/>
  <c r="H3295" i="9" s="1"/>
  <c r="F3294" i="9"/>
  <c r="H3294" i="9" s="1"/>
  <c r="F3293" i="9"/>
  <c r="H3293" i="9" s="1"/>
  <c r="F3292" i="9"/>
  <c r="H3292" i="9" s="1"/>
  <c r="F3291" i="9"/>
  <c r="H3291" i="9" s="1"/>
  <c r="F3290" i="9"/>
  <c r="H3290" i="9" s="1"/>
  <c r="F3289" i="9"/>
  <c r="H3289" i="9" s="1"/>
  <c r="F3288" i="9"/>
  <c r="H3288" i="9" s="1"/>
  <c r="F3287" i="9"/>
  <c r="H3287" i="9" s="1"/>
  <c r="F3286" i="9"/>
  <c r="H3286" i="9" s="1"/>
  <c r="F3285" i="9"/>
  <c r="H3285" i="9" s="1"/>
  <c r="F3284" i="9"/>
  <c r="H3284" i="9" s="1"/>
  <c r="F3283" i="9"/>
  <c r="H3283" i="9" s="1"/>
  <c r="F3282" i="9"/>
  <c r="H3282" i="9" s="1"/>
  <c r="F3281" i="9"/>
  <c r="H3281" i="9" s="1"/>
  <c r="F3280" i="9"/>
  <c r="H3280" i="9" s="1"/>
  <c r="F3279" i="9"/>
  <c r="H3279" i="9" s="1"/>
  <c r="F3278" i="9"/>
  <c r="H3278" i="9" s="1"/>
  <c r="F3277" i="9"/>
  <c r="H3277" i="9" s="1"/>
  <c r="F3276" i="9"/>
  <c r="H3276" i="9" s="1"/>
  <c r="F3275" i="9"/>
  <c r="H3275" i="9" s="1"/>
  <c r="F3274" i="9"/>
  <c r="H3274" i="9" s="1"/>
  <c r="F3273" i="9"/>
  <c r="H3273" i="9" s="1"/>
  <c r="F3272" i="9"/>
  <c r="H3272" i="9" s="1"/>
  <c r="F3271" i="9"/>
  <c r="H3271" i="9" s="1"/>
  <c r="F3270" i="9"/>
  <c r="H3270" i="9" s="1"/>
  <c r="F3269" i="9"/>
  <c r="H3269" i="9" s="1"/>
  <c r="F3268" i="9"/>
  <c r="H3268" i="9" s="1"/>
  <c r="F3267" i="9"/>
  <c r="H3267" i="9" s="1"/>
  <c r="F3266" i="9"/>
  <c r="H3266" i="9" s="1"/>
  <c r="F3265" i="9"/>
  <c r="H3265" i="9" s="1"/>
  <c r="F3264" i="9"/>
  <c r="H3264" i="9" s="1"/>
  <c r="F3263" i="9"/>
  <c r="H3263" i="9" s="1"/>
  <c r="F3262" i="9"/>
  <c r="H3262" i="9" s="1"/>
  <c r="F3261" i="9"/>
  <c r="H3261" i="9" s="1"/>
  <c r="F3260" i="9"/>
  <c r="H3260" i="9" s="1"/>
  <c r="F3259" i="9"/>
  <c r="H3259" i="9" s="1"/>
  <c r="F3258" i="9"/>
  <c r="H3258" i="9" s="1"/>
  <c r="F3257" i="9"/>
  <c r="H3257" i="9" s="1"/>
  <c r="F3256" i="9"/>
  <c r="H3256" i="9" s="1"/>
  <c r="F3255" i="9"/>
  <c r="H3255" i="9" s="1"/>
  <c r="F3254" i="9"/>
  <c r="H3254" i="9" s="1"/>
  <c r="F3253" i="9"/>
  <c r="H3253" i="9" s="1"/>
  <c r="F3252" i="9"/>
  <c r="H3252" i="9" s="1"/>
  <c r="F3251" i="9"/>
  <c r="H3251" i="9" s="1"/>
  <c r="F3250" i="9"/>
  <c r="H3250" i="9" s="1"/>
  <c r="F3249" i="9"/>
  <c r="H3249" i="9" s="1"/>
  <c r="F3248" i="9"/>
  <c r="H3248" i="9" s="1"/>
  <c r="F3247" i="9"/>
  <c r="H3247" i="9" s="1"/>
  <c r="F3246" i="9"/>
  <c r="H3246" i="9" s="1"/>
  <c r="F3245" i="9"/>
  <c r="H3245" i="9" s="1"/>
  <c r="F3244" i="9"/>
  <c r="H3244" i="9" s="1"/>
  <c r="F3243" i="9"/>
  <c r="H3243" i="9" s="1"/>
  <c r="F3242" i="9"/>
  <c r="H3242" i="9" s="1"/>
  <c r="F3241" i="9"/>
  <c r="H3241" i="9" s="1"/>
  <c r="F3240" i="9"/>
  <c r="H3240" i="9" s="1"/>
  <c r="F3239" i="9"/>
  <c r="H3239" i="9" s="1"/>
  <c r="F3238" i="9"/>
  <c r="H3238" i="9" s="1"/>
  <c r="F3237" i="9"/>
  <c r="H3237" i="9" s="1"/>
  <c r="F3236" i="9"/>
  <c r="H3236" i="9" s="1"/>
  <c r="F3235" i="9"/>
  <c r="H3235" i="9" s="1"/>
  <c r="F3234" i="9"/>
  <c r="H3234" i="9" s="1"/>
  <c r="F3233" i="9"/>
  <c r="H3233" i="9" s="1"/>
  <c r="F3232" i="9"/>
  <c r="H3232" i="9" s="1"/>
  <c r="F3231" i="9"/>
  <c r="H3231" i="9" s="1"/>
  <c r="F3230" i="9"/>
  <c r="H3230" i="9" s="1"/>
  <c r="F3229" i="9"/>
  <c r="H3229" i="9" s="1"/>
  <c r="F3228" i="9"/>
  <c r="H3228" i="9" s="1"/>
  <c r="F3227" i="9"/>
  <c r="H3227" i="9" s="1"/>
  <c r="F3226" i="9"/>
  <c r="H3226" i="9" s="1"/>
  <c r="F3225" i="9"/>
  <c r="H3225" i="9" s="1"/>
  <c r="F3224" i="9"/>
  <c r="H3224" i="9" s="1"/>
  <c r="F3223" i="9"/>
  <c r="H3223" i="9" s="1"/>
  <c r="F3222" i="9"/>
  <c r="H3222" i="9" s="1"/>
  <c r="F3221" i="9"/>
  <c r="H3221" i="9" s="1"/>
  <c r="F3220" i="9"/>
  <c r="H3220" i="9" s="1"/>
  <c r="F3219" i="9"/>
  <c r="H3219" i="9" s="1"/>
  <c r="F3218" i="9"/>
  <c r="H3218" i="9" s="1"/>
  <c r="F3217" i="9"/>
  <c r="H3217" i="9" s="1"/>
  <c r="F3216" i="9"/>
  <c r="H3216" i="9" s="1"/>
  <c r="F3215" i="9"/>
  <c r="H3215" i="9" s="1"/>
  <c r="F3214" i="9"/>
  <c r="H3214" i="9" s="1"/>
  <c r="F3213" i="9"/>
  <c r="H3213" i="9" s="1"/>
  <c r="F3212" i="9"/>
  <c r="H3212" i="9" s="1"/>
  <c r="F3211" i="9"/>
  <c r="H3211" i="9" s="1"/>
  <c r="F3210" i="9"/>
  <c r="H3210" i="9" s="1"/>
  <c r="F3209" i="9"/>
  <c r="H3209" i="9" s="1"/>
  <c r="F3208" i="9"/>
  <c r="H3208" i="9" s="1"/>
  <c r="F3207" i="9"/>
  <c r="H3207" i="9" s="1"/>
  <c r="F3206" i="9"/>
  <c r="H3206" i="9" s="1"/>
  <c r="F3205" i="9"/>
  <c r="H3205" i="9" s="1"/>
  <c r="F3204" i="9"/>
  <c r="H3204" i="9" s="1"/>
  <c r="F3203" i="9"/>
  <c r="H3203" i="9" s="1"/>
  <c r="F3202" i="9"/>
  <c r="H3202" i="9" s="1"/>
  <c r="F3201" i="9"/>
  <c r="H3201" i="9" s="1"/>
  <c r="F3200" i="9"/>
  <c r="H3200" i="9" s="1"/>
  <c r="F3199" i="9"/>
  <c r="H3199" i="9" s="1"/>
  <c r="F3198" i="9"/>
  <c r="H3198" i="9" s="1"/>
  <c r="F3197" i="9"/>
  <c r="H3197" i="9" s="1"/>
  <c r="F3196" i="9"/>
  <c r="H3196" i="9" s="1"/>
  <c r="F3195" i="9"/>
  <c r="H3195" i="9" s="1"/>
  <c r="F3194" i="9"/>
  <c r="H3194" i="9" s="1"/>
  <c r="F3193" i="9"/>
  <c r="H3193" i="9" s="1"/>
  <c r="F3192" i="9"/>
  <c r="H3192" i="9" s="1"/>
  <c r="F3191" i="9"/>
  <c r="H3191" i="9" s="1"/>
  <c r="F3190" i="9"/>
  <c r="H3190" i="9" s="1"/>
  <c r="F3189" i="9"/>
  <c r="H3189" i="9" s="1"/>
  <c r="F3188" i="9"/>
  <c r="H3188" i="9" s="1"/>
  <c r="F3187" i="9"/>
  <c r="H3187" i="9" s="1"/>
  <c r="F3186" i="9"/>
  <c r="H3186" i="9" s="1"/>
  <c r="F3185" i="9"/>
  <c r="H3185" i="9" s="1"/>
  <c r="F3184" i="9"/>
  <c r="H3184" i="9" s="1"/>
  <c r="F3183" i="9"/>
  <c r="H3183" i="9" s="1"/>
  <c r="F3182" i="9"/>
  <c r="H3182" i="9" s="1"/>
  <c r="F3181" i="9"/>
  <c r="H3181" i="9" s="1"/>
  <c r="F3180" i="9"/>
  <c r="H3180" i="9" s="1"/>
  <c r="F3179" i="9"/>
  <c r="H3179" i="9" s="1"/>
  <c r="F3178" i="9"/>
  <c r="H3178" i="9" s="1"/>
  <c r="F3177" i="9"/>
  <c r="H3177" i="9" s="1"/>
  <c r="F3176" i="9"/>
  <c r="H3176" i="9" s="1"/>
  <c r="F3175" i="9"/>
  <c r="H3175" i="9" s="1"/>
  <c r="F3174" i="9"/>
  <c r="H3174" i="9" s="1"/>
  <c r="F3173" i="9"/>
  <c r="H3173" i="9" s="1"/>
  <c r="F3172" i="9"/>
  <c r="H3172" i="9" s="1"/>
  <c r="F3171" i="9"/>
  <c r="H3171" i="9" s="1"/>
  <c r="F3170" i="9"/>
  <c r="H3170" i="9" s="1"/>
  <c r="F3169" i="9"/>
  <c r="H3169" i="9" s="1"/>
  <c r="F3168" i="9"/>
  <c r="H3168" i="9" s="1"/>
  <c r="F3167" i="9"/>
  <c r="H3167" i="9" s="1"/>
  <c r="F3166" i="9"/>
  <c r="H3166" i="9" s="1"/>
  <c r="F3165" i="9"/>
  <c r="H3165" i="9" s="1"/>
  <c r="F3164" i="9"/>
  <c r="H3164" i="9" s="1"/>
  <c r="F3163" i="9"/>
  <c r="H3163" i="9" s="1"/>
  <c r="F3162" i="9"/>
  <c r="H3162" i="9" s="1"/>
  <c r="F3161" i="9"/>
  <c r="H3161" i="9" s="1"/>
  <c r="F3160" i="9"/>
  <c r="H3160" i="9" s="1"/>
  <c r="F3159" i="9"/>
  <c r="H3159" i="9" s="1"/>
  <c r="F3158" i="9"/>
  <c r="H3158" i="9" s="1"/>
  <c r="F3157" i="9"/>
  <c r="H3157" i="9" s="1"/>
  <c r="F3156" i="9"/>
  <c r="H3156" i="9" s="1"/>
  <c r="F3155" i="9"/>
  <c r="H3155" i="9" s="1"/>
  <c r="F3154" i="9"/>
  <c r="H3154" i="9" s="1"/>
  <c r="F3153" i="9"/>
  <c r="H3153" i="9" s="1"/>
  <c r="F3152" i="9"/>
  <c r="H3152" i="9" s="1"/>
  <c r="F3151" i="9"/>
  <c r="H3151" i="9" s="1"/>
  <c r="F3150" i="9"/>
  <c r="H3150" i="9" s="1"/>
  <c r="F3149" i="9"/>
  <c r="H3149" i="9" s="1"/>
  <c r="F3148" i="9"/>
  <c r="H3148" i="9" s="1"/>
  <c r="F3147" i="9"/>
  <c r="H3147" i="9" s="1"/>
  <c r="F3146" i="9"/>
  <c r="H3146" i="9" s="1"/>
  <c r="F3145" i="9"/>
  <c r="H3145" i="9" s="1"/>
  <c r="F3144" i="9"/>
  <c r="H3144" i="9" s="1"/>
  <c r="F3143" i="9"/>
  <c r="H3143" i="9" s="1"/>
  <c r="F3142" i="9"/>
  <c r="H3142" i="9" s="1"/>
  <c r="F3141" i="9"/>
  <c r="H3141" i="9" s="1"/>
  <c r="F3140" i="9"/>
  <c r="H3140" i="9" s="1"/>
  <c r="F3139" i="9"/>
  <c r="H3139" i="9" s="1"/>
  <c r="F3138" i="9"/>
  <c r="H3138" i="9" s="1"/>
  <c r="F3137" i="9"/>
  <c r="H3137" i="9" s="1"/>
  <c r="F3136" i="9"/>
  <c r="H3136" i="9" s="1"/>
  <c r="F3135" i="9"/>
  <c r="H3135" i="9" s="1"/>
  <c r="F3134" i="9"/>
  <c r="H3134" i="9" s="1"/>
  <c r="F3133" i="9"/>
  <c r="H3133" i="9" s="1"/>
  <c r="F3132" i="9"/>
  <c r="H3132" i="9" s="1"/>
  <c r="F3131" i="9"/>
  <c r="H3131" i="9" s="1"/>
  <c r="F3130" i="9"/>
  <c r="H3130" i="9" s="1"/>
  <c r="F3129" i="9"/>
  <c r="H3129" i="9" s="1"/>
  <c r="F3128" i="9"/>
  <c r="H3128" i="9" s="1"/>
  <c r="F3127" i="9"/>
  <c r="H3127" i="9" s="1"/>
  <c r="F3126" i="9"/>
  <c r="H3126" i="9" s="1"/>
  <c r="F3125" i="9"/>
  <c r="H3125" i="9" s="1"/>
  <c r="F3124" i="9"/>
  <c r="H3124" i="9" s="1"/>
  <c r="F3123" i="9"/>
  <c r="H3123" i="9" s="1"/>
  <c r="F3122" i="9"/>
  <c r="H3122" i="9" s="1"/>
  <c r="F3121" i="9"/>
  <c r="H3121" i="9" s="1"/>
  <c r="F3120" i="9"/>
  <c r="H3120" i="9" s="1"/>
  <c r="F3119" i="9"/>
  <c r="H3119" i="9" s="1"/>
  <c r="F3118" i="9"/>
  <c r="H3118" i="9" s="1"/>
  <c r="F3117" i="9"/>
  <c r="H3117" i="9" s="1"/>
  <c r="F3116" i="9"/>
  <c r="H3116" i="9" s="1"/>
  <c r="F3115" i="9"/>
  <c r="H3115" i="9" s="1"/>
  <c r="F3114" i="9"/>
  <c r="H3114" i="9" s="1"/>
  <c r="F3113" i="9"/>
  <c r="H3113" i="9" s="1"/>
  <c r="F3112" i="9"/>
  <c r="H3112" i="9" s="1"/>
  <c r="F3111" i="9"/>
  <c r="H3111" i="9" s="1"/>
  <c r="F3110" i="9"/>
  <c r="H3110" i="9" s="1"/>
  <c r="F3109" i="9"/>
  <c r="H3109" i="9" s="1"/>
  <c r="F3108" i="9"/>
  <c r="H3108" i="9" s="1"/>
  <c r="F3107" i="9"/>
  <c r="H3107" i="9" s="1"/>
  <c r="F3106" i="9"/>
  <c r="H3106" i="9" s="1"/>
  <c r="F3105" i="9"/>
  <c r="H3105" i="9" s="1"/>
  <c r="F3104" i="9"/>
  <c r="H3104" i="9" s="1"/>
  <c r="F3103" i="9"/>
  <c r="H3103" i="9" s="1"/>
  <c r="F3102" i="9"/>
  <c r="H3102" i="9" s="1"/>
  <c r="F3101" i="9"/>
  <c r="H3101" i="9" s="1"/>
  <c r="F3100" i="9"/>
  <c r="H3100" i="9" s="1"/>
  <c r="F3099" i="9"/>
  <c r="H3099" i="9" s="1"/>
  <c r="F3098" i="9"/>
  <c r="H3098" i="9" s="1"/>
  <c r="F3097" i="9"/>
  <c r="H3097" i="9" s="1"/>
  <c r="F3096" i="9"/>
  <c r="H3096" i="9" s="1"/>
  <c r="F3095" i="9"/>
  <c r="H3095" i="9" s="1"/>
  <c r="F3094" i="9"/>
  <c r="H3094" i="9" s="1"/>
  <c r="F3093" i="9"/>
  <c r="H3093" i="9" s="1"/>
  <c r="F3092" i="9"/>
  <c r="H3092" i="9" s="1"/>
  <c r="F3091" i="9"/>
  <c r="H3091" i="9" s="1"/>
  <c r="F3090" i="9"/>
  <c r="H3090" i="9" s="1"/>
  <c r="F3089" i="9"/>
  <c r="H3089" i="9" s="1"/>
  <c r="F3088" i="9"/>
  <c r="H3088" i="9" s="1"/>
  <c r="F3087" i="9"/>
  <c r="H3087" i="9" s="1"/>
  <c r="F3086" i="9"/>
  <c r="H3086" i="9" s="1"/>
  <c r="F3085" i="9"/>
  <c r="H3085" i="9" s="1"/>
  <c r="F3084" i="9"/>
  <c r="H3084" i="9" s="1"/>
  <c r="F3083" i="9"/>
  <c r="H3083" i="9" s="1"/>
  <c r="F3082" i="9"/>
  <c r="H3082" i="9" s="1"/>
  <c r="F3081" i="9"/>
  <c r="H3081" i="9" s="1"/>
  <c r="F3080" i="9"/>
  <c r="H3080" i="9" s="1"/>
  <c r="F3079" i="9"/>
  <c r="H3079" i="9" s="1"/>
  <c r="F3078" i="9"/>
  <c r="H3078" i="9" s="1"/>
  <c r="F3077" i="9"/>
  <c r="H3077" i="9" s="1"/>
  <c r="F3076" i="9"/>
  <c r="H3076" i="9" s="1"/>
  <c r="F3075" i="9"/>
  <c r="H3075" i="9" s="1"/>
  <c r="F3074" i="9"/>
  <c r="H3074" i="9" s="1"/>
  <c r="F3073" i="9"/>
  <c r="H3073" i="9" s="1"/>
  <c r="F3072" i="9"/>
  <c r="H3072" i="9" s="1"/>
  <c r="F3071" i="9"/>
  <c r="H3071" i="9" s="1"/>
  <c r="F3070" i="9"/>
  <c r="H3070" i="9" s="1"/>
  <c r="F3069" i="9"/>
  <c r="H3069" i="9" s="1"/>
  <c r="F3068" i="9"/>
  <c r="H3068" i="9" s="1"/>
  <c r="F3067" i="9"/>
  <c r="H3067" i="9" s="1"/>
  <c r="F3066" i="9"/>
  <c r="H3066" i="9" s="1"/>
  <c r="F3065" i="9"/>
  <c r="H3065" i="9" s="1"/>
  <c r="F3064" i="9"/>
  <c r="H3064" i="9" s="1"/>
  <c r="F3063" i="9"/>
  <c r="H3063" i="9" s="1"/>
  <c r="F3062" i="9"/>
  <c r="H3062" i="9" s="1"/>
  <c r="F3061" i="9"/>
  <c r="H3061" i="9" s="1"/>
  <c r="F3060" i="9"/>
  <c r="H3060" i="9" s="1"/>
  <c r="F3059" i="9"/>
  <c r="H3059" i="9" s="1"/>
  <c r="F3058" i="9"/>
  <c r="H3058" i="9" s="1"/>
  <c r="F3057" i="9"/>
  <c r="H3057" i="9" s="1"/>
  <c r="F3056" i="9"/>
  <c r="H3056" i="9" s="1"/>
  <c r="F3055" i="9"/>
  <c r="H3055" i="9" s="1"/>
  <c r="F3054" i="9"/>
  <c r="H3054" i="9" s="1"/>
  <c r="F3053" i="9"/>
  <c r="H3053" i="9" s="1"/>
  <c r="F3052" i="9"/>
  <c r="H3052" i="9" s="1"/>
  <c r="F3051" i="9"/>
  <c r="H3051" i="9" s="1"/>
  <c r="F3050" i="9"/>
  <c r="H3050" i="9" s="1"/>
  <c r="F3049" i="9"/>
  <c r="H3049" i="9" s="1"/>
  <c r="F3048" i="9"/>
  <c r="H3048" i="9" s="1"/>
  <c r="F3047" i="9"/>
  <c r="H3047" i="9" s="1"/>
  <c r="F3046" i="9"/>
  <c r="H3046" i="9" s="1"/>
  <c r="F3045" i="9"/>
  <c r="H3045" i="9" s="1"/>
  <c r="F3044" i="9"/>
  <c r="H3044" i="9" s="1"/>
  <c r="F3043" i="9"/>
  <c r="H3043" i="9" s="1"/>
  <c r="F3042" i="9"/>
  <c r="H3042" i="9" s="1"/>
  <c r="F3041" i="9"/>
  <c r="H3041" i="9" s="1"/>
  <c r="F3040" i="9"/>
  <c r="H3040" i="9" s="1"/>
  <c r="F3039" i="9"/>
  <c r="H3039" i="9" s="1"/>
  <c r="F3038" i="9"/>
  <c r="H3038" i="9" s="1"/>
  <c r="F3037" i="9"/>
  <c r="H3037" i="9" s="1"/>
  <c r="F3036" i="9"/>
  <c r="H3036" i="9" s="1"/>
  <c r="F3035" i="9"/>
  <c r="H3035" i="9" s="1"/>
  <c r="F3034" i="9"/>
  <c r="H3034" i="9" s="1"/>
  <c r="F3033" i="9"/>
  <c r="H3033" i="9" s="1"/>
  <c r="F3032" i="9"/>
  <c r="H3032" i="9" s="1"/>
  <c r="F3031" i="9"/>
  <c r="H3031" i="9" s="1"/>
  <c r="F3030" i="9"/>
  <c r="H3030" i="9" s="1"/>
  <c r="F3029" i="9"/>
  <c r="H3029" i="9" s="1"/>
  <c r="F3028" i="9"/>
  <c r="H3028" i="9" s="1"/>
  <c r="F3027" i="9"/>
  <c r="H3027" i="9" s="1"/>
  <c r="F3026" i="9"/>
  <c r="H3026" i="9" s="1"/>
  <c r="F3025" i="9"/>
  <c r="H3025" i="9" s="1"/>
  <c r="F3024" i="9"/>
  <c r="H3024" i="9" s="1"/>
  <c r="F3023" i="9"/>
  <c r="H3023" i="9" s="1"/>
  <c r="F3022" i="9"/>
  <c r="H3022" i="9" s="1"/>
  <c r="F3021" i="9"/>
  <c r="H3021" i="9" s="1"/>
  <c r="F3020" i="9"/>
  <c r="H3020" i="9" s="1"/>
  <c r="F3019" i="9"/>
  <c r="H3019" i="9" s="1"/>
  <c r="F3018" i="9"/>
  <c r="H3018" i="9" s="1"/>
  <c r="F3017" i="9"/>
  <c r="H3017" i="9" s="1"/>
  <c r="F3016" i="9"/>
  <c r="H3016" i="9" s="1"/>
  <c r="F3015" i="9"/>
  <c r="H3015" i="9" s="1"/>
  <c r="F3014" i="9"/>
  <c r="H3014" i="9" s="1"/>
  <c r="F3013" i="9"/>
  <c r="H3013" i="9" s="1"/>
  <c r="F3012" i="9"/>
  <c r="H3012" i="9" s="1"/>
  <c r="F3011" i="9"/>
  <c r="H3011" i="9" s="1"/>
  <c r="F3010" i="9"/>
  <c r="H3010" i="9" s="1"/>
  <c r="F3009" i="9"/>
  <c r="H3009" i="9" s="1"/>
  <c r="F3008" i="9"/>
  <c r="H3008" i="9" s="1"/>
  <c r="F3007" i="9"/>
  <c r="H3007" i="9" s="1"/>
  <c r="F3006" i="9"/>
  <c r="H3006" i="9" s="1"/>
  <c r="F3005" i="9"/>
  <c r="H3005" i="9" s="1"/>
  <c r="F3004" i="9"/>
  <c r="H3004" i="9" s="1"/>
  <c r="F3003" i="9"/>
  <c r="H3003" i="9" s="1"/>
  <c r="F3002" i="9"/>
  <c r="H3002" i="9" s="1"/>
  <c r="F3001" i="9"/>
  <c r="H3001" i="9" s="1"/>
  <c r="F3000" i="9"/>
  <c r="H3000" i="9" s="1"/>
  <c r="F2999" i="9"/>
  <c r="H2999" i="9" s="1"/>
  <c r="F2998" i="9"/>
  <c r="H2998" i="9" s="1"/>
  <c r="F2997" i="9"/>
  <c r="H2997" i="9" s="1"/>
  <c r="F2996" i="9"/>
  <c r="H2996" i="9" s="1"/>
  <c r="F2995" i="9"/>
  <c r="H2995" i="9" s="1"/>
  <c r="F2994" i="9"/>
  <c r="H2994" i="9" s="1"/>
  <c r="F2993" i="9"/>
  <c r="H2993" i="9" s="1"/>
  <c r="F2992" i="9"/>
  <c r="H2992" i="9" s="1"/>
  <c r="F2991" i="9"/>
  <c r="H2991" i="9" s="1"/>
  <c r="F2990" i="9"/>
  <c r="H2990" i="9" s="1"/>
  <c r="F2989" i="9"/>
  <c r="H2989" i="9" s="1"/>
  <c r="F2988" i="9"/>
  <c r="H2988" i="9" s="1"/>
  <c r="F2987" i="9"/>
  <c r="H2987" i="9" s="1"/>
  <c r="F2986" i="9"/>
  <c r="H2986" i="9" s="1"/>
  <c r="F2985" i="9"/>
  <c r="H2985" i="9" s="1"/>
  <c r="F2984" i="9"/>
  <c r="H2984" i="9" s="1"/>
  <c r="F2983" i="9"/>
  <c r="H2983" i="9" s="1"/>
  <c r="F2982" i="9"/>
  <c r="H2982" i="9" s="1"/>
  <c r="F2981" i="9"/>
  <c r="H2981" i="9" s="1"/>
  <c r="F2980" i="9"/>
  <c r="H2980" i="9" s="1"/>
  <c r="F2979" i="9"/>
  <c r="H2979" i="9" s="1"/>
  <c r="F2978" i="9"/>
  <c r="H2978" i="9" s="1"/>
  <c r="F2977" i="9"/>
  <c r="H2977" i="9" s="1"/>
  <c r="F2976" i="9"/>
  <c r="H2976" i="9" s="1"/>
  <c r="F2975" i="9"/>
  <c r="H2975" i="9" s="1"/>
  <c r="F2974" i="9"/>
  <c r="H2974" i="9" s="1"/>
  <c r="F2973" i="9"/>
  <c r="H2973" i="9" s="1"/>
  <c r="F2972" i="9"/>
  <c r="H2972" i="9" s="1"/>
  <c r="F2971" i="9"/>
  <c r="H2971" i="9" s="1"/>
  <c r="F2970" i="9"/>
  <c r="H2970" i="9" s="1"/>
  <c r="F2969" i="9"/>
  <c r="H2969" i="9" s="1"/>
  <c r="F2968" i="9"/>
  <c r="H2968" i="9" s="1"/>
  <c r="F2967" i="9"/>
  <c r="H2967" i="9" s="1"/>
  <c r="F2966" i="9"/>
  <c r="H2966" i="9" s="1"/>
  <c r="F2965" i="9"/>
  <c r="H2965" i="9" s="1"/>
  <c r="F2964" i="9"/>
  <c r="H2964" i="9" s="1"/>
  <c r="F2963" i="9"/>
  <c r="H2963" i="9" s="1"/>
  <c r="F2962" i="9"/>
  <c r="H2962" i="9" s="1"/>
  <c r="F2961" i="9"/>
  <c r="H2961" i="9" s="1"/>
  <c r="F2960" i="9"/>
  <c r="H2960" i="9" s="1"/>
  <c r="F2959" i="9"/>
  <c r="H2959" i="9" s="1"/>
  <c r="F2958" i="9"/>
  <c r="H2958" i="9" s="1"/>
  <c r="F2957" i="9"/>
  <c r="H2957" i="9" s="1"/>
  <c r="F2956" i="9"/>
  <c r="H2956" i="9" s="1"/>
  <c r="F2955" i="9"/>
  <c r="H2955" i="9" s="1"/>
  <c r="F2954" i="9"/>
  <c r="H2954" i="9" s="1"/>
  <c r="F2953" i="9"/>
  <c r="H2953" i="9" s="1"/>
  <c r="F2952" i="9"/>
  <c r="H2952" i="9" s="1"/>
  <c r="F2951" i="9"/>
  <c r="H2951" i="9" s="1"/>
  <c r="F2950" i="9"/>
  <c r="H2950" i="9" s="1"/>
  <c r="F2949" i="9"/>
  <c r="H2949" i="9" s="1"/>
  <c r="F2948" i="9"/>
  <c r="H2948" i="9" s="1"/>
  <c r="F2947" i="9"/>
  <c r="H2947" i="9" s="1"/>
  <c r="F2946" i="9"/>
  <c r="H2946" i="9" s="1"/>
  <c r="F2945" i="9"/>
  <c r="H2945" i="9" s="1"/>
  <c r="F2944" i="9"/>
  <c r="H2944" i="9" s="1"/>
  <c r="F2943" i="9"/>
  <c r="H2943" i="9" s="1"/>
  <c r="F2942" i="9"/>
  <c r="H2942" i="9" s="1"/>
  <c r="F2941" i="9"/>
  <c r="H2941" i="9" s="1"/>
  <c r="F2940" i="9"/>
  <c r="H2940" i="9" s="1"/>
  <c r="F2939" i="9"/>
  <c r="H2939" i="9" s="1"/>
  <c r="F2938" i="9"/>
  <c r="H2938" i="9" s="1"/>
  <c r="F2937" i="9"/>
  <c r="H2937" i="9" s="1"/>
  <c r="F2936" i="9"/>
  <c r="H2936" i="9" s="1"/>
  <c r="F2935" i="9"/>
  <c r="H2935" i="9" s="1"/>
  <c r="F2934" i="9"/>
  <c r="H2934" i="9" s="1"/>
  <c r="F2933" i="9"/>
  <c r="H2933" i="9" s="1"/>
  <c r="F2932" i="9"/>
  <c r="H2932" i="9" s="1"/>
  <c r="F2931" i="9"/>
  <c r="H2931" i="9" s="1"/>
  <c r="F2930" i="9"/>
  <c r="H2930" i="9" s="1"/>
  <c r="F2929" i="9"/>
  <c r="H2929" i="9" s="1"/>
  <c r="F2928" i="9"/>
  <c r="H2928" i="9" s="1"/>
  <c r="F2927" i="9"/>
  <c r="H2927" i="9" s="1"/>
  <c r="F2926" i="9"/>
  <c r="H2926" i="9" s="1"/>
  <c r="F2925" i="9"/>
  <c r="H2925" i="9" s="1"/>
  <c r="F2924" i="9"/>
  <c r="H2924" i="9" s="1"/>
  <c r="F2923" i="9"/>
  <c r="H2923" i="9" s="1"/>
  <c r="F2922" i="9"/>
  <c r="H2922" i="9" s="1"/>
  <c r="F2921" i="9"/>
  <c r="H2921" i="9" s="1"/>
  <c r="F2920" i="9"/>
  <c r="H2920" i="9" s="1"/>
  <c r="F2919" i="9"/>
  <c r="H2919" i="9" s="1"/>
  <c r="F2918" i="9"/>
  <c r="H2918" i="9" s="1"/>
  <c r="F2917" i="9"/>
  <c r="H2917" i="9" s="1"/>
  <c r="F2916" i="9"/>
  <c r="H2916" i="9" s="1"/>
  <c r="F2915" i="9"/>
  <c r="H2915" i="9" s="1"/>
  <c r="F2914" i="9"/>
  <c r="H2914" i="9" s="1"/>
  <c r="F2913" i="9"/>
  <c r="H2913" i="9" s="1"/>
  <c r="F2912" i="9"/>
  <c r="H2912" i="9" s="1"/>
  <c r="F2911" i="9"/>
  <c r="H2911" i="9" s="1"/>
  <c r="F2910" i="9"/>
  <c r="H2910" i="9" s="1"/>
  <c r="F2909" i="9"/>
  <c r="H2909" i="9" s="1"/>
  <c r="F2908" i="9"/>
  <c r="H2908" i="9" s="1"/>
  <c r="F2907" i="9"/>
  <c r="H2907" i="9" s="1"/>
  <c r="F2906" i="9"/>
  <c r="H2906" i="9" s="1"/>
  <c r="F2905" i="9"/>
  <c r="H2905" i="9" s="1"/>
  <c r="F2904" i="9"/>
  <c r="H2904" i="9" s="1"/>
  <c r="F2903" i="9"/>
  <c r="H2903" i="9" s="1"/>
  <c r="F2902" i="9"/>
  <c r="H2902" i="9" s="1"/>
  <c r="F2901" i="9"/>
  <c r="H2901" i="9" s="1"/>
  <c r="F2900" i="9"/>
  <c r="H2900" i="9" s="1"/>
  <c r="F2899" i="9"/>
  <c r="H2899" i="9" s="1"/>
  <c r="F2898" i="9"/>
  <c r="H2898" i="9" s="1"/>
  <c r="F2897" i="9"/>
  <c r="H2897" i="9" s="1"/>
  <c r="F2896" i="9"/>
  <c r="H2896" i="9" s="1"/>
  <c r="F2895" i="9"/>
  <c r="H2895" i="9" s="1"/>
  <c r="F2894" i="9"/>
  <c r="H2894" i="9" s="1"/>
  <c r="F2893" i="9"/>
  <c r="H2893" i="9" s="1"/>
  <c r="F2892" i="9"/>
  <c r="H2892" i="9" s="1"/>
  <c r="F2891" i="9"/>
  <c r="H2891" i="9" s="1"/>
  <c r="F2890" i="9"/>
  <c r="H2890" i="9" s="1"/>
  <c r="F2889" i="9"/>
  <c r="H2889" i="9" s="1"/>
  <c r="F2888" i="9"/>
  <c r="H2888" i="9" s="1"/>
  <c r="F2887" i="9"/>
  <c r="H2887" i="9" s="1"/>
  <c r="F2886" i="9"/>
  <c r="H2886" i="9" s="1"/>
  <c r="F2885" i="9"/>
  <c r="H2885" i="9" s="1"/>
  <c r="F2884" i="9"/>
  <c r="H2884" i="9" s="1"/>
  <c r="F2883" i="9"/>
  <c r="H2883" i="9" s="1"/>
  <c r="F2882" i="9"/>
  <c r="H2882" i="9" s="1"/>
  <c r="F2881" i="9"/>
  <c r="H2881" i="9" s="1"/>
  <c r="F2880" i="9"/>
  <c r="H2880" i="9" s="1"/>
  <c r="F2879" i="9"/>
  <c r="H2879" i="9" s="1"/>
  <c r="F2878" i="9"/>
  <c r="H2878" i="9" s="1"/>
  <c r="F2877" i="9"/>
  <c r="H2877" i="9" s="1"/>
  <c r="F2876" i="9"/>
  <c r="H2876" i="9" s="1"/>
  <c r="F2875" i="9"/>
  <c r="H2875" i="9" s="1"/>
  <c r="F2874" i="9"/>
  <c r="H2874" i="9" s="1"/>
  <c r="F2873" i="9"/>
  <c r="H2873" i="9" s="1"/>
  <c r="F2872" i="9"/>
  <c r="H2872" i="9" s="1"/>
  <c r="F2871" i="9"/>
  <c r="H2871" i="9" s="1"/>
  <c r="F2870" i="9"/>
  <c r="H2870" i="9" s="1"/>
  <c r="F2869" i="9"/>
  <c r="H2869" i="9" s="1"/>
  <c r="F2868" i="9"/>
  <c r="H2868" i="9" s="1"/>
  <c r="F2867" i="9"/>
  <c r="H2867" i="9" s="1"/>
  <c r="F2866" i="9"/>
  <c r="H2866" i="9" s="1"/>
  <c r="F2865" i="9"/>
  <c r="H2865" i="9" s="1"/>
  <c r="F2864" i="9"/>
  <c r="H2864" i="9" s="1"/>
  <c r="F2863" i="9"/>
  <c r="H2863" i="9" s="1"/>
  <c r="F2862" i="9"/>
  <c r="H2862" i="9" s="1"/>
  <c r="F2861" i="9"/>
  <c r="H2861" i="9" s="1"/>
  <c r="F2860" i="9"/>
  <c r="H2860" i="9" s="1"/>
  <c r="F2859" i="9"/>
  <c r="H2859" i="9" s="1"/>
  <c r="F2858" i="9"/>
  <c r="H2858" i="9" s="1"/>
  <c r="F2857" i="9"/>
  <c r="H2857" i="9" s="1"/>
  <c r="F2856" i="9"/>
  <c r="H2856" i="9" s="1"/>
  <c r="F2855" i="9"/>
  <c r="H2855" i="9" s="1"/>
  <c r="F2854" i="9"/>
  <c r="H2854" i="9" s="1"/>
  <c r="F2853" i="9"/>
  <c r="H2853" i="9" s="1"/>
  <c r="F2852" i="9"/>
  <c r="H2852" i="9" s="1"/>
  <c r="F2851" i="9"/>
  <c r="H2851" i="9" s="1"/>
  <c r="F2850" i="9"/>
  <c r="H2850" i="9" s="1"/>
  <c r="F2849" i="9"/>
  <c r="H2849" i="9" s="1"/>
  <c r="F2848" i="9"/>
  <c r="H2848" i="9" s="1"/>
  <c r="F2847" i="9"/>
  <c r="H2847" i="9" s="1"/>
  <c r="F2846" i="9"/>
  <c r="H2846" i="9" s="1"/>
  <c r="F2845" i="9"/>
  <c r="H2845" i="9" s="1"/>
  <c r="F2844" i="9"/>
  <c r="H2844" i="9" s="1"/>
  <c r="F2843" i="9"/>
  <c r="H2843" i="9" s="1"/>
  <c r="F2842" i="9"/>
  <c r="H2842" i="9" s="1"/>
  <c r="F2841" i="9"/>
  <c r="H2841" i="9" s="1"/>
  <c r="F2840" i="9"/>
  <c r="H2840" i="9" s="1"/>
  <c r="F2839" i="9"/>
  <c r="H2839" i="9" s="1"/>
  <c r="F2838" i="9"/>
  <c r="H2838" i="9" s="1"/>
  <c r="F2837" i="9"/>
  <c r="H2837" i="9" s="1"/>
  <c r="F2836" i="9"/>
  <c r="H2836" i="9" s="1"/>
  <c r="F2835" i="9"/>
  <c r="H2835" i="9" s="1"/>
  <c r="F2834" i="9"/>
  <c r="H2834" i="9" s="1"/>
  <c r="F2833" i="9"/>
  <c r="H2833" i="9" s="1"/>
  <c r="F2832" i="9"/>
  <c r="H2832" i="9" s="1"/>
  <c r="F2831" i="9"/>
  <c r="H2831" i="9" s="1"/>
  <c r="F2830" i="9"/>
  <c r="H2830" i="9" s="1"/>
  <c r="F2829" i="9"/>
  <c r="H2829" i="9" s="1"/>
  <c r="F2828" i="9"/>
  <c r="H2828" i="9" s="1"/>
  <c r="F2827" i="9"/>
  <c r="H2827" i="9" s="1"/>
  <c r="F2826" i="9"/>
  <c r="H2826" i="9" s="1"/>
  <c r="F2825" i="9"/>
  <c r="H2825" i="9" s="1"/>
  <c r="F2824" i="9"/>
  <c r="H2824" i="9" s="1"/>
  <c r="F2823" i="9"/>
  <c r="H2823" i="9" s="1"/>
  <c r="F2822" i="9"/>
  <c r="H2822" i="9" s="1"/>
  <c r="F2821" i="9"/>
  <c r="H2821" i="9" s="1"/>
  <c r="F2820" i="9"/>
  <c r="H2820" i="9" s="1"/>
  <c r="F2819" i="9"/>
  <c r="H2819" i="9" s="1"/>
  <c r="F2818" i="9"/>
  <c r="H2818" i="9" s="1"/>
  <c r="F2817" i="9"/>
  <c r="H2817" i="9" s="1"/>
  <c r="F2816" i="9"/>
  <c r="H2816" i="9" s="1"/>
  <c r="F2815" i="9"/>
  <c r="H2815" i="9" s="1"/>
  <c r="F2814" i="9"/>
  <c r="H2814" i="9" s="1"/>
  <c r="F2813" i="9"/>
  <c r="H2813" i="9" s="1"/>
  <c r="F2812" i="9"/>
  <c r="H2812" i="9" s="1"/>
  <c r="F2811" i="9"/>
  <c r="H2811" i="9" s="1"/>
  <c r="F2810" i="9"/>
  <c r="H2810" i="9" s="1"/>
  <c r="F2809" i="9"/>
  <c r="H2809" i="9" s="1"/>
  <c r="F2808" i="9"/>
  <c r="H2808" i="9" s="1"/>
  <c r="F2807" i="9"/>
  <c r="H2807" i="9" s="1"/>
  <c r="F2806" i="9"/>
  <c r="H2806" i="9" s="1"/>
  <c r="F2805" i="9"/>
  <c r="H2805" i="9" s="1"/>
  <c r="F2804" i="9"/>
  <c r="H2804" i="9" s="1"/>
  <c r="F2803" i="9"/>
  <c r="H2803" i="9" s="1"/>
  <c r="F2802" i="9"/>
  <c r="H2802" i="9" s="1"/>
  <c r="F2801" i="9"/>
  <c r="H2801" i="9" s="1"/>
  <c r="F2800" i="9"/>
  <c r="H2800" i="9" s="1"/>
  <c r="F2799" i="9"/>
  <c r="H2799" i="9" s="1"/>
  <c r="F2798" i="9"/>
  <c r="H2798" i="9" s="1"/>
  <c r="F2797" i="9"/>
  <c r="H2797" i="9" s="1"/>
  <c r="F2796" i="9"/>
  <c r="H2796" i="9" s="1"/>
  <c r="F2795" i="9"/>
  <c r="H2795" i="9" s="1"/>
  <c r="F2794" i="9"/>
  <c r="H2794" i="9" s="1"/>
  <c r="F2793" i="9"/>
  <c r="H2793" i="9" s="1"/>
  <c r="F2792" i="9"/>
  <c r="H2792" i="9" s="1"/>
  <c r="F2791" i="9"/>
  <c r="H2791" i="9" s="1"/>
  <c r="F2790" i="9"/>
  <c r="H2790" i="9" s="1"/>
  <c r="F2789" i="9"/>
  <c r="H2789" i="9" s="1"/>
  <c r="F2788" i="9"/>
  <c r="H2788" i="9" s="1"/>
  <c r="F2787" i="9"/>
  <c r="H2787" i="9" s="1"/>
  <c r="F2786" i="9"/>
  <c r="H2786" i="9" s="1"/>
  <c r="F2785" i="9"/>
  <c r="H2785" i="9" s="1"/>
  <c r="F2784" i="9"/>
  <c r="H2784" i="9" s="1"/>
  <c r="F2783" i="9"/>
  <c r="H2783" i="9" s="1"/>
  <c r="F2782" i="9"/>
  <c r="H2782" i="9" s="1"/>
  <c r="F2781" i="9"/>
  <c r="H2781" i="9" s="1"/>
  <c r="F2780" i="9"/>
  <c r="H2780" i="9" s="1"/>
  <c r="F2779" i="9"/>
  <c r="H2779" i="9" s="1"/>
  <c r="F2778" i="9"/>
  <c r="H2778" i="9" s="1"/>
  <c r="F2777" i="9"/>
  <c r="H2777" i="9" s="1"/>
  <c r="F2776" i="9"/>
  <c r="H2776" i="9" s="1"/>
  <c r="F2775" i="9"/>
  <c r="H2775" i="9" s="1"/>
  <c r="F2774" i="9"/>
  <c r="H2774" i="9" s="1"/>
  <c r="F2773" i="9"/>
  <c r="H2773" i="9" s="1"/>
  <c r="F2772" i="9"/>
  <c r="H2772" i="9" s="1"/>
  <c r="F2771" i="9"/>
  <c r="H2771" i="9" s="1"/>
  <c r="F2770" i="9"/>
  <c r="H2770" i="9" s="1"/>
  <c r="F2769" i="9"/>
  <c r="H2769" i="9" s="1"/>
  <c r="F2768" i="9"/>
  <c r="H2768" i="9" s="1"/>
  <c r="F2767" i="9"/>
  <c r="H2767" i="9" s="1"/>
  <c r="F2766" i="9"/>
  <c r="H2766" i="9" s="1"/>
  <c r="F2765" i="9"/>
  <c r="H2765" i="9" s="1"/>
  <c r="F2764" i="9"/>
  <c r="H2764" i="9" s="1"/>
  <c r="F2763" i="9"/>
  <c r="H2763" i="9" s="1"/>
  <c r="F2762" i="9"/>
  <c r="H2762" i="9" s="1"/>
  <c r="F2761" i="9"/>
  <c r="H2761" i="9" s="1"/>
  <c r="F2760" i="9"/>
  <c r="H2760" i="9" s="1"/>
  <c r="F2759" i="9"/>
  <c r="H2759" i="9" s="1"/>
  <c r="F2758" i="9"/>
  <c r="H2758" i="9" s="1"/>
  <c r="F2757" i="9"/>
  <c r="H2757" i="9" s="1"/>
  <c r="F2756" i="9"/>
  <c r="H2756" i="9" s="1"/>
  <c r="F2755" i="9"/>
  <c r="H2755" i="9" s="1"/>
  <c r="F2754" i="9"/>
  <c r="H2754" i="9" s="1"/>
  <c r="F2753" i="9"/>
  <c r="H2753" i="9" s="1"/>
  <c r="F2752" i="9"/>
  <c r="H2752" i="9" s="1"/>
  <c r="F2751" i="9"/>
  <c r="H2751" i="9" s="1"/>
  <c r="F2750" i="9"/>
  <c r="H2750" i="9" s="1"/>
  <c r="F2749" i="9"/>
  <c r="H2749" i="9" s="1"/>
  <c r="F2748" i="9"/>
  <c r="H2748" i="9" s="1"/>
  <c r="F2747" i="9"/>
  <c r="H2747" i="9" s="1"/>
  <c r="F2746" i="9"/>
  <c r="H2746" i="9" s="1"/>
  <c r="F2745" i="9"/>
  <c r="H2745" i="9" s="1"/>
  <c r="F2744" i="9"/>
  <c r="H2744" i="9" s="1"/>
  <c r="F2743" i="9"/>
  <c r="H2743" i="9" s="1"/>
  <c r="F2742" i="9"/>
  <c r="H2742" i="9" s="1"/>
  <c r="F2741" i="9"/>
  <c r="H2741" i="9" s="1"/>
  <c r="F2740" i="9"/>
  <c r="H2740" i="9" s="1"/>
  <c r="F2739" i="9"/>
  <c r="H2739" i="9" s="1"/>
  <c r="F2738" i="9"/>
  <c r="H2738" i="9" s="1"/>
  <c r="F2737" i="9"/>
  <c r="H2737" i="9" s="1"/>
  <c r="F2736" i="9"/>
  <c r="H2736" i="9" s="1"/>
  <c r="F2735" i="9"/>
  <c r="H2735" i="9" s="1"/>
  <c r="F2734" i="9"/>
  <c r="H2734" i="9" s="1"/>
  <c r="F2733" i="9"/>
  <c r="H2733" i="9" s="1"/>
  <c r="F2732" i="9"/>
  <c r="H2732" i="9" s="1"/>
  <c r="F2731" i="9"/>
  <c r="H2731" i="9" s="1"/>
  <c r="F2730" i="9"/>
  <c r="H2730" i="9" s="1"/>
  <c r="F2729" i="9"/>
  <c r="H2729" i="9" s="1"/>
  <c r="F2728" i="9"/>
  <c r="H2728" i="9" s="1"/>
  <c r="F2727" i="9"/>
  <c r="H2727" i="9" s="1"/>
  <c r="F2726" i="9"/>
  <c r="H2726" i="9" s="1"/>
  <c r="F2725" i="9"/>
  <c r="H2725" i="9" s="1"/>
  <c r="F2724" i="9"/>
  <c r="H2724" i="9" s="1"/>
  <c r="F2723" i="9"/>
  <c r="H2723" i="9" s="1"/>
  <c r="F2722" i="9"/>
  <c r="H2722" i="9" s="1"/>
  <c r="F2721" i="9"/>
  <c r="H2721" i="9" s="1"/>
  <c r="F2720" i="9"/>
  <c r="H2720" i="9" s="1"/>
  <c r="F2719" i="9"/>
  <c r="H2719" i="9" s="1"/>
  <c r="F2718" i="9"/>
  <c r="H2718" i="9" s="1"/>
  <c r="F2717" i="9"/>
  <c r="H2717" i="9" s="1"/>
  <c r="F2716" i="9"/>
  <c r="H2716" i="9" s="1"/>
  <c r="F2715" i="9"/>
  <c r="H2715" i="9" s="1"/>
  <c r="F2714" i="9"/>
  <c r="H2714" i="9" s="1"/>
  <c r="F2713" i="9"/>
  <c r="H2713" i="9" s="1"/>
  <c r="F2712" i="9"/>
  <c r="H2712" i="9" s="1"/>
  <c r="F2711" i="9"/>
  <c r="H2711" i="9" s="1"/>
  <c r="F2710" i="9"/>
  <c r="H2710" i="9" s="1"/>
  <c r="F2709" i="9"/>
  <c r="H2709" i="9" s="1"/>
  <c r="F2708" i="9"/>
  <c r="H2708" i="9" s="1"/>
  <c r="F2707" i="9"/>
  <c r="H2707" i="9" s="1"/>
  <c r="F2706" i="9"/>
  <c r="H2706" i="9" s="1"/>
  <c r="F2705" i="9"/>
  <c r="H2705" i="9" s="1"/>
  <c r="F2704" i="9"/>
  <c r="H2704" i="9" s="1"/>
  <c r="F2703" i="9"/>
  <c r="H2703" i="9" s="1"/>
  <c r="F2702" i="9"/>
  <c r="H2702" i="9" s="1"/>
  <c r="F2701" i="9"/>
  <c r="H2701" i="9" s="1"/>
  <c r="F2700" i="9"/>
  <c r="H2700" i="9" s="1"/>
  <c r="F2699" i="9"/>
  <c r="H2699" i="9" s="1"/>
  <c r="F2698" i="9"/>
  <c r="H2698" i="9" s="1"/>
  <c r="F2697" i="9"/>
  <c r="H2697" i="9" s="1"/>
  <c r="F2696" i="9"/>
  <c r="H2696" i="9" s="1"/>
  <c r="F2695" i="9"/>
  <c r="H2695" i="9" s="1"/>
  <c r="F2694" i="9"/>
  <c r="H2694" i="9" s="1"/>
  <c r="F2693" i="9"/>
  <c r="H2693" i="9" s="1"/>
  <c r="F2692" i="9"/>
  <c r="H2692" i="9" s="1"/>
  <c r="F2691" i="9"/>
  <c r="H2691" i="9" s="1"/>
  <c r="F2690" i="9"/>
  <c r="H2690" i="9" s="1"/>
  <c r="F2689" i="9"/>
  <c r="H2689" i="9" s="1"/>
  <c r="F2688" i="9"/>
  <c r="H2688" i="9" s="1"/>
  <c r="F2687" i="9"/>
  <c r="H2687" i="9" s="1"/>
  <c r="F2686" i="9"/>
  <c r="H2686" i="9" s="1"/>
  <c r="F2685" i="9"/>
  <c r="H2685" i="9" s="1"/>
  <c r="F2684" i="9"/>
  <c r="H2684" i="9" s="1"/>
  <c r="F2683" i="9"/>
  <c r="H2683" i="9" s="1"/>
  <c r="F2682" i="9"/>
  <c r="H2682" i="9" s="1"/>
  <c r="F2681" i="9"/>
  <c r="H2681" i="9" s="1"/>
  <c r="F2680" i="9"/>
  <c r="H2680" i="9" s="1"/>
  <c r="F2679" i="9"/>
  <c r="H2679" i="9" s="1"/>
  <c r="F2678" i="9"/>
  <c r="H2678" i="9" s="1"/>
  <c r="F2677" i="9"/>
  <c r="H2677" i="9" s="1"/>
  <c r="F2676" i="9"/>
  <c r="H2676" i="9" s="1"/>
  <c r="F2675" i="9"/>
  <c r="H2675" i="9" s="1"/>
  <c r="F2674" i="9"/>
  <c r="H2674" i="9" s="1"/>
  <c r="F2673" i="9"/>
  <c r="H2673" i="9" s="1"/>
  <c r="F2672" i="9"/>
  <c r="H2672" i="9" s="1"/>
  <c r="F2671" i="9"/>
  <c r="H2671" i="9" s="1"/>
  <c r="F2670" i="9"/>
  <c r="H2670" i="9" s="1"/>
  <c r="F2669" i="9"/>
  <c r="H2669" i="9" s="1"/>
  <c r="F2668" i="9"/>
  <c r="H2668" i="9" s="1"/>
  <c r="F2667" i="9"/>
  <c r="H2667" i="9" s="1"/>
  <c r="F2666" i="9"/>
  <c r="H2666" i="9" s="1"/>
  <c r="F2665" i="9"/>
  <c r="H2665" i="9" s="1"/>
  <c r="F2664" i="9"/>
  <c r="H2664" i="9" s="1"/>
  <c r="F2663" i="9"/>
  <c r="H2663" i="9" s="1"/>
  <c r="F2662" i="9"/>
  <c r="H2662" i="9" s="1"/>
  <c r="F2661" i="9"/>
  <c r="H2661" i="9" s="1"/>
  <c r="F2660" i="9"/>
  <c r="H2660" i="9" s="1"/>
  <c r="F2659" i="9"/>
  <c r="H2659" i="9" s="1"/>
  <c r="F2658" i="9"/>
  <c r="H2658" i="9" s="1"/>
  <c r="F2657" i="9"/>
  <c r="H2657" i="9" s="1"/>
  <c r="F2656" i="9"/>
  <c r="H2656" i="9" s="1"/>
  <c r="F2655" i="9"/>
  <c r="H2655" i="9" s="1"/>
  <c r="F2654" i="9"/>
  <c r="H2654" i="9" s="1"/>
  <c r="F2653" i="9"/>
  <c r="H2653" i="9" s="1"/>
  <c r="F2652" i="9"/>
  <c r="H2652" i="9" s="1"/>
  <c r="F2651" i="9"/>
  <c r="H2651" i="9" s="1"/>
  <c r="F2650" i="9"/>
  <c r="H2650" i="9" s="1"/>
  <c r="F2649" i="9"/>
  <c r="H2649" i="9" s="1"/>
  <c r="F2648" i="9"/>
  <c r="H2648" i="9" s="1"/>
  <c r="F2647" i="9"/>
  <c r="H2647" i="9" s="1"/>
  <c r="F2646" i="9"/>
  <c r="H2646" i="9" s="1"/>
  <c r="F2645" i="9"/>
  <c r="H2645" i="9" s="1"/>
  <c r="F2644" i="9"/>
  <c r="H2644" i="9" s="1"/>
  <c r="F2643" i="9"/>
  <c r="H2643" i="9" s="1"/>
  <c r="F2642" i="9"/>
  <c r="H2642" i="9" s="1"/>
  <c r="F2641" i="9"/>
  <c r="H2641" i="9" s="1"/>
  <c r="F2640" i="9"/>
  <c r="H2640" i="9" s="1"/>
  <c r="F2639" i="9"/>
  <c r="H2639" i="9" s="1"/>
  <c r="F2638" i="9"/>
  <c r="H2638" i="9" s="1"/>
  <c r="F2637" i="9"/>
  <c r="H2637" i="9" s="1"/>
  <c r="F2636" i="9"/>
  <c r="H2636" i="9" s="1"/>
  <c r="F2635" i="9"/>
  <c r="H2635" i="9" s="1"/>
  <c r="F2634" i="9"/>
  <c r="H2634" i="9" s="1"/>
  <c r="F2633" i="9"/>
  <c r="H2633" i="9" s="1"/>
  <c r="F2632" i="9"/>
  <c r="H2632" i="9" s="1"/>
  <c r="F2631" i="9"/>
  <c r="H2631" i="9" s="1"/>
  <c r="F2630" i="9"/>
  <c r="H2630" i="9" s="1"/>
  <c r="F2629" i="9"/>
  <c r="H2629" i="9" s="1"/>
  <c r="F2628" i="9"/>
  <c r="H2628" i="9" s="1"/>
  <c r="F2627" i="9"/>
  <c r="H2627" i="9" s="1"/>
  <c r="F2626" i="9"/>
  <c r="H2626" i="9" s="1"/>
  <c r="F2625" i="9"/>
  <c r="H2625" i="9" s="1"/>
  <c r="F2624" i="9"/>
  <c r="H2624" i="9" s="1"/>
  <c r="F2623" i="9"/>
  <c r="H2623" i="9" s="1"/>
  <c r="F2622" i="9"/>
  <c r="H2622" i="9" s="1"/>
  <c r="F2621" i="9"/>
  <c r="H2621" i="9" s="1"/>
  <c r="F2620" i="9"/>
  <c r="H2620" i="9" s="1"/>
  <c r="F2619" i="9"/>
  <c r="H2619" i="9" s="1"/>
  <c r="F2618" i="9"/>
  <c r="H2618" i="9" s="1"/>
  <c r="F2617" i="9"/>
  <c r="H2617" i="9" s="1"/>
  <c r="F2616" i="9"/>
  <c r="H2616" i="9" s="1"/>
  <c r="F2615" i="9"/>
  <c r="H2615" i="9" s="1"/>
  <c r="F2614" i="9"/>
  <c r="H2614" i="9" s="1"/>
  <c r="F2613" i="9"/>
  <c r="H2613" i="9" s="1"/>
  <c r="F2612" i="9"/>
  <c r="H2612" i="9" s="1"/>
  <c r="F2611" i="9"/>
  <c r="H2611" i="9" s="1"/>
  <c r="F2610" i="9"/>
  <c r="H2610" i="9" s="1"/>
  <c r="F2609" i="9"/>
  <c r="H2609" i="9" s="1"/>
  <c r="F2608" i="9"/>
  <c r="H2608" i="9" s="1"/>
  <c r="F2607" i="9"/>
  <c r="H2607" i="9" s="1"/>
  <c r="F2606" i="9"/>
  <c r="H2606" i="9" s="1"/>
  <c r="F2605" i="9"/>
  <c r="H2605" i="9" s="1"/>
  <c r="F2604" i="9"/>
  <c r="H2604" i="9" s="1"/>
  <c r="F2603" i="9"/>
  <c r="H2603" i="9" s="1"/>
  <c r="F2602" i="9"/>
  <c r="H2602" i="9" s="1"/>
  <c r="F2601" i="9"/>
  <c r="H2601" i="9" s="1"/>
  <c r="F2600" i="9"/>
  <c r="H2600" i="9" s="1"/>
  <c r="F2599" i="9"/>
  <c r="H2599" i="9" s="1"/>
  <c r="F2598" i="9"/>
  <c r="H2598" i="9" s="1"/>
  <c r="F2597" i="9"/>
  <c r="H2597" i="9" s="1"/>
  <c r="F2596" i="9"/>
  <c r="H2596" i="9" s="1"/>
  <c r="F2595" i="9"/>
  <c r="H2595" i="9" s="1"/>
  <c r="F2594" i="9"/>
  <c r="H2594" i="9" s="1"/>
  <c r="F2593" i="9"/>
  <c r="H2593" i="9" s="1"/>
  <c r="F2592" i="9"/>
  <c r="H2592" i="9" s="1"/>
  <c r="F2591" i="9"/>
  <c r="H2591" i="9" s="1"/>
  <c r="F2590" i="9"/>
  <c r="H2590" i="9" s="1"/>
  <c r="F2589" i="9"/>
  <c r="H2589" i="9" s="1"/>
  <c r="F2588" i="9"/>
  <c r="H2588" i="9" s="1"/>
  <c r="F2587" i="9"/>
  <c r="H2587" i="9" s="1"/>
  <c r="F2586" i="9"/>
  <c r="H2586" i="9" s="1"/>
  <c r="F2585" i="9"/>
  <c r="H2585" i="9" s="1"/>
  <c r="F2584" i="9"/>
  <c r="H2584" i="9" s="1"/>
  <c r="F2583" i="9"/>
  <c r="H2583" i="9" s="1"/>
  <c r="F2582" i="9"/>
  <c r="H2582" i="9" s="1"/>
  <c r="F2581" i="9"/>
  <c r="H2581" i="9" s="1"/>
  <c r="F2580" i="9"/>
  <c r="H2580" i="9" s="1"/>
  <c r="F2579" i="9"/>
  <c r="H2579" i="9" s="1"/>
  <c r="F2578" i="9"/>
  <c r="H2578" i="9" s="1"/>
  <c r="F2577" i="9"/>
  <c r="H2577" i="9" s="1"/>
  <c r="F2576" i="9"/>
  <c r="H2576" i="9" s="1"/>
  <c r="F2575" i="9"/>
  <c r="H2575" i="9" s="1"/>
  <c r="F2574" i="9"/>
  <c r="H2574" i="9" s="1"/>
  <c r="F2573" i="9"/>
  <c r="H2573" i="9" s="1"/>
  <c r="F2572" i="9"/>
  <c r="H2572" i="9" s="1"/>
  <c r="F2571" i="9"/>
  <c r="H2571" i="9" s="1"/>
  <c r="F2570" i="9"/>
  <c r="H2570" i="9" s="1"/>
  <c r="F2569" i="9"/>
  <c r="H2569" i="9" s="1"/>
  <c r="F2568" i="9"/>
  <c r="H2568" i="9" s="1"/>
  <c r="F2567" i="9"/>
  <c r="H2567" i="9" s="1"/>
  <c r="F2566" i="9"/>
  <c r="H2566" i="9" s="1"/>
  <c r="F2565" i="9"/>
  <c r="H2565" i="9" s="1"/>
  <c r="F2564" i="9"/>
  <c r="H2564" i="9" s="1"/>
  <c r="F2563" i="9"/>
  <c r="H2563" i="9" s="1"/>
  <c r="F2562" i="9"/>
  <c r="H2562" i="9" s="1"/>
  <c r="F2561" i="9"/>
  <c r="H2561" i="9" s="1"/>
  <c r="F2560" i="9"/>
  <c r="H2560" i="9" s="1"/>
  <c r="F2559" i="9"/>
  <c r="H2559" i="9" s="1"/>
  <c r="F2558" i="9"/>
  <c r="H2558" i="9" s="1"/>
  <c r="F2557" i="9"/>
  <c r="H2557" i="9" s="1"/>
  <c r="F2556" i="9"/>
  <c r="H2556" i="9" s="1"/>
  <c r="F2555" i="9"/>
  <c r="H2555" i="9" s="1"/>
  <c r="F2554" i="9"/>
  <c r="H2554" i="9" s="1"/>
  <c r="F2553" i="9"/>
  <c r="H2553" i="9" s="1"/>
  <c r="F2552" i="9"/>
  <c r="H2552" i="9" s="1"/>
  <c r="F2551" i="9"/>
  <c r="H2551" i="9" s="1"/>
  <c r="F2550" i="9"/>
  <c r="H2550" i="9" s="1"/>
  <c r="F2549" i="9"/>
  <c r="H2549" i="9" s="1"/>
  <c r="F2548" i="9"/>
  <c r="H2548" i="9" s="1"/>
  <c r="F2547" i="9"/>
  <c r="H2547" i="9" s="1"/>
  <c r="F2546" i="9"/>
  <c r="H2546" i="9" s="1"/>
  <c r="F2545" i="9"/>
  <c r="H2545" i="9" s="1"/>
  <c r="F2544" i="9"/>
  <c r="H2544" i="9" s="1"/>
  <c r="F2543" i="9"/>
  <c r="H2543" i="9" s="1"/>
  <c r="F2542" i="9"/>
  <c r="H2542" i="9" s="1"/>
  <c r="F2541" i="9"/>
  <c r="H2541" i="9" s="1"/>
  <c r="F2540" i="9"/>
  <c r="H2540" i="9" s="1"/>
  <c r="F2539" i="9"/>
  <c r="H2539" i="9" s="1"/>
  <c r="F2538" i="9"/>
  <c r="H2538" i="9" s="1"/>
  <c r="F2537" i="9"/>
  <c r="H2537" i="9" s="1"/>
  <c r="F2536" i="9"/>
  <c r="H2536" i="9" s="1"/>
  <c r="F2535" i="9"/>
  <c r="H2535" i="9" s="1"/>
  <c r="F2534" i="9"/>
  <c r="H2534" i="9" s="1"/>
  <c r="F2533" i="9"/>
  <c r="H2533" i="9" s="1"/>
  <c r="F2532" i="9"/>
  <c r="H2532" i="9" s="1"/>
  <c r="F2531" i="9"/>
  <c r="H2531" i="9" s="1"/>
  <c r="F2530" i="9"/>
  <c r="H2530" i="9" s="1"/>
  <c r="F2529" i="9"/>
  <c r="H2529" i="9" s="1"/>
  <c r="F2528" i="9"/>
  <c r="H2528" i="9" s="1"/>
  <c r="F2527" i="9"/>
  <c r="H2527" i="9" s="1"/>
  <c r="F2526" i="9"/>
  <c r="H2526" i="9" s="1"/>
  <c r="F2525" i="9"/>
  <c r="H2525" i="9" s="1"/>
  <c r="F2524" i="9"/>
  <c r="H2524" i="9" s="1"/>
  <c r="F2523" i="9"/>
  <c r="H2523" i="9" s="1"/>
  <c r="F2522" i="9"/>
  <c r="H2522" i="9" s="1"/>
  <c r="F2521" i="9"/>
  <c r="H2521" i="9" s="1"/>
  <c r="F2520" i="9"/>
  <c r="H2520" i="9" s="1"/>
  <c r="F2519" i="9"/>
  <c r="H2519" i="9" s="1"/>
  <c r="F2518" i="9"/>
  <c r="H2518" i="9" s="1"/>
  <c r="F2517" i="9"/>
  <c r="H2517" i="9" s="1"/>
  <c r="F2516" i="9"/>
  <c r="H2516" i="9" s="1"/>
  <c r="F2515" i="9"/>
  <c r="H2515" i="9" s="1"/>
  <c r="F2514" i="9"/>
  <c r="H2514" i="9" s="1"/>
  <c r="F2513" i="9"/>
  <c r="H2513" i="9" s="1"/>
  <c r="F2512" i="9"/>
  <c r="H2512" i="9" s="1"/>
  <c r="F2511" i="9"/>
  <c r="H2511" i="9" s="1"/>
  <c r="F2510" i="9"/>
  <c r="H2510" i="9" s="1"/>
  <c r="F2509" i="9"/>
  <c r="H2509" i="9" s="1"/>
  <c r="F2508" i="9"/>
  <c r="H2508" i="9" s="1"/>
  <c r="F2507" i="9"/>
  <c r="H2507" i="9" s="1"/>
  <c r="F2506" i="9"/>
  <c r="H2506" i="9" s="1"/>
  <c r="F2505" i="9"/>
  <c r="H2505" i="9" s="1"/>
  <c r="F2504" i="9"/>
  <c r="H2504" i="9" s="1"/>
  <c r="F2503" i="9"/>
  <c r="H2503" i="9" s="1"/>
  <c r="F2502" i="9"/>
  <c r="H2502" i="9" s="1"/>
  <c r="F2501" i="9"/>
  <c r="H2501" i="9" s="1"/>
  <c r="F2500" i="9"/>
  <c r="H2500" i="9" s="1"/>
  <c r="F2499" i="9"/>
  <c r="H2499" i="9" s="1"/>
  <c r="F2498" i="9"/>
  <c r="H2498" i="9" s="1"/>
  <c r="F2497" i="9"/>
  <c r="H2497" i="9" s="1"/>
  <c r="F2496" i="9"/>
  <c r="H2496" i="9" s="1"/>
  <c r="F2495" i="9"/>
  <c r="H2495" i="9" s="1"/>
  <c r="F2494" i="9"/>
  <c r="H2494" i="9" s="1"/>
  <c r="F2493" i="9"/>
  <c r="H2493" i="9" s="1"/>
  <c r="F2492" i="9"/>
  <c r="H2492" i="9" s="1"/>
  <c r="F2491" i="9"/>
  <c r="H2491" i="9" s="1"/>
  <c r="F2490" i="9"/>
  <c r="H2490" i="9" s="1"/>
  <c r="F2489" i="9"/>
  <c r="H2489" i="9" s="1"/>
  <c r="F2488" i="9"/>
  <c r="H2488" i="9" s="1"/>
  <c r="F2487" i="9"/>
  <c r="H2487" i="9" s="1"/>
  <c r="F2486" i="9"/>
  <c r="H2486" i="9" s="1"/>
  <c r="F2485" i="9"/>
  <c r="H2485" i="9" s="1"/>
  <c r="F2484" i="9"/>
  <c r="H2484" i="9" s="1"/>
  <c r="F2483" i="9"/>
  <c r="H2483" i="9" s="1"/>
  <c r="F2482" i="9"/>
  <c r="H2482" i="9" s="1"/>
  <c r="F2481" i="9"/>
  <c r="H2481" i="9" s="1"/>
  <c r="F2480" i="9"/>
  <c r="H2480" i="9" s="1"/>
  <c r="F2479" i="9"/>
  <c r="H2479" i="9" s="1"/>
  <c r="F2478" i="9"/>
  <c r="H2478" i="9" s="1"/>
  <c r="F2477" i="9"/>
  <c r="H2477" i="9" s="1"/>
  <c r="F2476" i="9"/>
  <c r="H2476" i="9" s="1"/>
  <c r="F2475" i="9"/>
  <c r="H2475" i="9" s="1"/>
  <c r="F2474" i="9"/>
  <c r="H2474" i="9" s="1"/>
  <c r="F2473" i="9"/>
  <c r="H2473" i="9" s="1"/>
  <c r="F2472" i="9"/>
  <c r="H2472" i="9" s="1"/>
  <c r="F2471" i="9"/>
  <c r="H2471" i="9" s="1"/>
  <c r="F2470" i="9"/>
  <c r="H2470" i="9" s="1"/>
  <c r="F2469" i="9"/>
  <c r="H2469" i="9" s="1"/>
  <c r="F2468" i="9"/>
  <c r="H2468" i="9" s="1"/>
  <c r="F2467" i="9"/>
  <c r="H2467" i="9" s="1"/>
  <c r="F2466" i="9"/>
  <c r="H2466" i="9" s="1"/>
  <c r="F2465" i="9"/>
  <c r="H2465" i="9" s="1"/>
  <c r="F2464" i="9"/>
  <c r="H2464" i="9" s="1"/>
  <c r="F2463" i="9"/>
  <c r="H2463" i="9" s="1"/>
  <c r="F2462" i="9"/>
  <c r="H2462" i="9" s="1"/>
  <c r="F2461" i="9"/>
  <c r="H2461" i="9" s="1"/>
  <c r="F2460" i="9"/>
  <c r="H2460" i="9" s="1"/>
  <c r="F2459" i="9"/>
  <c r="H2459" i="9" s="1"/>
  <c r="F2458" i="9"/>
  <c r="H2458" i="9" s="1"/>
  <c r="F2457" i="9"/>
  <c r="H2457" i="9" s="1"/>
  <c r="F2456" i="9"/>
  <c r="H2456" i="9" s="1"/>
  <c r="F2455" i="9"/>
  <c r="H2455" i="9" s="1"/>
  <c r="F2454" i="9"/>
  <c r="H2454" i="9" s="1"/>
  <c r="F2453" i="9"/>
  <c r="H2453" i="9" s="1"/>
  <c r="F2452" i="9"/>
  <c r="H2452" i="9" s="1"/>
  <c r="F2451" i="9"/>
  <c r="H2451" i="9" s="1"/>
  <c r="F2450" i="9"/>
  <c r="H2450" i="9" s="1"/>
  <c r="F2449" i="9"/>
  <c r="H2449" i="9" s="1"/>
  <c r="F2448" i="9"/>
  <c r="H2448" i="9" s="1"/>
  <c r="F2447" i="9"/>
  <c r="H2447" i="9" s="1"/>
  <c r="F2446" i="9"/>
  <c r="H2446" i="9" s="1"/>
  <c r="F2445" i="9"/>
  <c r="H2445" i="9" s="1"/>
  <c r="F2444" i="9"/>
  <c r="H2444" i="9" s="1"/>
  <c r="F2443" i="9"/>
  <c r="H2443" i="9" s="1"/>
  <c r="F2442" i="9"/>
  <c r="H2442" i="9" s="1"/>
  <c r="F2441" i="9"/>
  <c r="H2441" i="9" s="1"/>
  <c r="F2440" i="9"/>
  <c r="H2440" i="9" s="1"/>
  <c r="F2439" i="9"/>
  <c r="H2439" i="9" s="1"/>
  <c r="F2438" i="9"/>
  <c r="H2438" i="9" s="1"/>
  <c r="F2437" i="9"/>
  <c r="H2437" i="9" s="1"/>
  <c r="F2436" i="9"/>
  <c r="H2436" i="9" s="1"/>
  <c r="F2435" i="9"/>
  <c r="H2435" i="9" s="1"/>
  <c r="F2434" i="9"/>
  <c r="H2434" i="9" s="1"/>
  <c r="F2433" i="9"/>
  <c r="H2433" i="9" s="1"/>
  <c r="F2432" i="9"/>
  <c r="H2432" i="9" s="1"/>
  <c r="F2431" i="9"/>
  <c r="H2431" i="9" s="1"/>
  <c r="F2430" i="9"/>
  <c r="H2430" i="9" s="1"/>
  <c r="F2429" i="9"/>
  <c r="H2429" i="9" s="1"/>
  <c r="F2428" i="9"/>
  <c r="H2428" i="9" s="1"/>
  <c r="F2427" i="9"/>
  <c r="H2427" i="9" s="1"/>
  <c r="F2426" i="9"/>
  <c r="H2426" i="9" s="1"/>
  <c r="F2425" i="9"/>
  <c r="H2425" i="9" s="1"/>
  <c r="F2424" i="9"/>
  <c r="H2424" i="9" s="1"/>
  <c r="F2423" i="9"/>
  <c r="H2423" i="9" s="1"/>
  <c r="F2422" i="9"/>
  <c r="H2422" i="9" s="1"/>
  <c r="F2421" i="9"/>
  <c r="H2421" i="9" s="1"/>
  <c r="F2420" i="9"/>
  <c r="H2420" i="9" s="1"/>
  <c r="F2419" i="9"/>
  <c r="H2419" i="9" s="1"/>
  <c r="F2418" i="9"/>
  <c r="H2418" i="9" s="1"/>
  <c r="F2417" i="9"/>
  <c r="H2417" i="9" s="1"/>
  <c r="F2416" i="9"/>
  <c r="H2416" i="9" s="1"/>
  <c r="F2415" i="9"/>
  <c r="H2415" i="9" s="1"/>
  <c r="F2414" i="9"/>
  <c r="H2414" i="9" s="1"/>
  <c r="F2413" i="9"/>
  <c r="H2413" i="9" s="1"/>
  <c r="F2412" i="9"/>
  <c r="H2412" i="9" s="1"/>
  <c r="F2411" i="9"/>
  <c r="H2411" i="9" s="1"/>
  <c r="F2410" i="9"/>
  <c r="H2410" i="9" s="1"/>
  <c r="F2409" i="9"/>
  <c r="H2409" i="9" s="1"/>
  <c r="F2408" i="9"/>
  <c r="H2408" i="9" s="1"/>
  <c r="F2407" i="9"/>
  <c r="H2407" i="9" s="1"/>
  <c r="F2406" i="9"/>
  <c r="H2406" i="9" s="1"/>
  <c r="F2405" i="9"/>
  <c r="H2405" i="9" s="1"/>
  <c r="F2404" i="9"/>
  <c r="H2404" i="9" s="1"/>
  <c r="F2403" i="9"/>
  <c r="H2403" i="9" s="1"/>
  <c r="F2402" i="9"/>
  <c r="H2402" i="9" s="1"/>
  <c r="F2401" i="9"/>
  <c r="H2401" i="9" s="1"/>
  <c r="F2400" i="9"/>
  <c r="H2400" i="9" s="1"/>
  <c r="F2399" i="9"/>
  <c r="H2399" i="9" s="1"/>
  <c r="F2398" i="9"/>
  <c r="H2398" i="9" s="1"/>
  <c r="F2397" i="9"/>
  <c r="H2397" i="9" s="1"/>
  <c r="F2396" i="9"/>
  <c r="H2396" i="9" s="1"/>
  <c r="F2395" i="9"/>
  <c r="H2395" i="9" s="1"/>
  <c r="F2394" i="9"/>
  <c r="H2394" i="9" s="1"/>
  <c r="F2393" i="9"/>
  <c r="H2393" i="9" s="1"/>
  <c r="F2392" i="9"/>
  <c r="H2392" i="9" s="1"/>
  <c r="F2391" i="9"/>
  <c r="H2391" i="9" s="1"/>
  <c r="F2390" i="9"/>
  <c r="H2390" i="9" s="1"/>
  <c r="F2389" i="9"/>
  <c r="H2389" i="9" s="1"/>
  <c r="F2388" i="9"/>
  <c r="H2388" i="9" s="1"/>
  <c r="F2387" i="9"/>
  <c r="H2387" i="9" s="1"/>
  <c r="F2386" i="9"/>
  <c r="H2386" i="9" s="1"/>
  <c r="F2385" i="9"/>
  <c r="H2385" i="9" s="1"/>
  <c r="F2384" i="9"/>
  <c r="H2384" i="9" s="1"/>
  <c r="F2383" i="9"/>
  <c r="H2383" i="9" s="1"/>
  <c r="F2382" i="9"/>
  <c r="H2382" i="9" s="1"/>
  <c r="F2381" i="9"/>
  <c r="H2381" i="9" s="1"/>
  <c r="F2380" i="9"/>
  <c r="H2380" i="9" s="1"/>
  <c r="F2379" i="9"/>
  <c r="H2379" i="9" s="1"/>
  <c r="F2378" i="9"/>
  <c r="H2378" i="9" s="1"/>
  <c r="F2377" i="9"/>
  <c r="H2377" i="9" s="1"/>
  <c r="F2376" i="9"/>
  <c r="H2376" i="9" s="1"/>
  <c r="F2375" i="9"/>
  <c r="H2375" i="9" s="1"/>
  <c r="F2374" i="9"/>
  <c r="H2374" i="9" s="1"/>
  <c r="F2373" i="9"/>
  <c r="H2373" i="9" s="1"/>
  <c r="F2372" i="9"/>
  <c r="H2372" i="9" s="1"/>
  <c r="F2371" i="9"/>
  <c r="H2371" i="9" s="1"/>
  <c r="F2370" i="9"/>
  <c r="H2370" i="9" s="1"/>
  <c r="F2369" i="9"/>
  <c r="H2369" i="9" s="1"/>
  <c r="F2368" i="9"/>
  <c r="H2368" i="9" s="1"/>
  <c r="F2367" i="9"/>
  <c r="H2367" i="9" s="1"/>
  <c r="F2366" i="9"/>
  <c r="H2366" i="9" s="1"/>
  <c r="F2365" i="9"/>
  <c r="H2365" i="9" s="1"/>
  <c r="F2364" i="9"/>
  <c r="H2364" i="9" s="1"/>
  <c r="F2363" i="9"/>
  <c r="H2363" i="9" s="1"/>
  <c r="F2362" i="9"/>
  <c r="H2362" i="9" s="1"/>
  <c r="F2361" i="9"/>
  <c r="H2361" i="9" s="1"/>
  <c r="F2360" i="9"/>
  <c r="H2360" i="9" s="1"/>
  <c r="F2359" i="9"/>
  <c r="H2359" i="9" s="1"/>
  <c r="F2358" i="9"/>
  <c r="H2358" i="9" s="1"/>
  <c r="F2357" i="9"/>
  <c r="H2357" i="9" s="1"/>
  <c r="F2356" i="9"/>
  <c r="H2356" i="9" s="1"/>
  <c r="F2355" i="9"/>
  <c r="H2355" i="9" s="1"/>
  <c r="F2354" i="9"/>
  <c r="H2354" i="9" s="1"/>
  <c r="F2353" i="9"/>
  <c r="H2353" i="9" s="1"/>
  <c r="F2352" i="9"/>
  <c r="H2352" i="9" s="1"/>
  <c r="F2351" i="9"/>
  <c r="H2351" i="9" s="1"/>
  <c r="F2350" i="9"/>
  <c r="H2350" i="9" s="1"/>
  <c r="F2349" i="9"/>
  <c r="H2349" i="9" s="1"/>
  <c r="F2348" i="9"/>
  <c r="H2348" i="9" s="1"/>
  <c r="F2347" i="9"/>
  <c r="H2347" i="9" s="1"/>
  <c r="F2346" i="9"/>
  <c r="H2346" i="9" s="1"/>
  <c r="F2345" i="9"/>
  <c r="H2345" i="9" s="1"/>
  <c r="F2344" i="9"/>
  <c r="H2344" i="9" s="1"/>
  <c r="F2343" i="9"/>
  <c r="H2343" i="9" s="1"/>
  <c r="F2342" i="9"/>
  <c r="H2342" i="9" s="1"/>
  <c r="F2341" i="9"/>
  <c r="H2341" i="9" s="1"/>
  <c r="F2340" i="9"/>
  <c r="H2340" i="9" s="1"/>
  <c r="F2339" i="9"/>
  <c r="H2339" i="9" s="1"/>
  <c r="F2338" i="9"/>
  <c r="H2338" i="9" s="1"/>
  <c r="F2337" i="9"/>
  <c r="H2337" i="9" s="1"/>
  <c r="F2336" i="9"/>
  <c r="H2336" i="9" s="1"/>
  <c r="F2335" i="9"/>
  <c r="H2335" i="9" s="1"/>
  <c r="F2334" i="9"/>
  <c r="H2334" i="9" s="1"/>
  <c r="F2333" i="9"/>
  <c r="H2333" i="9" s="1"/>
  <c r="F2332" i="9"/>
  <c r="H2332" i="9" s="1"/>
  <c r="F2331" i="9"/>
  <c r="H2331" i="9" s="1"/>
  <c r="F2330" i="9"/>
  <c r="H2330" i="9" s="1"/>
  <c r="F2329" i="9"/>
  <c r="H2329" i="9" s="1"/>
  <c r="F2328" i="9"/>
  <c r="H2328" i="9" s="1"/>
  <c r="F2327" i="9"/>
  <c r="H2327" i="9" s="1"/>
  <c r="F2326" i="9"/>
  <c r="H2326" i="9" s="1"/>
  <c r="F2325" i="9"/>
  <c r="H2325" i="9" s="1"/>
  <c r="F2324" i="9"/>
  <c r="H2324" i="9" s="1"/>
  <c r="F2323" i="9"/>
  <c r="H2323" i="9" s="1"/>
  <c r="F2322" i="9"/>
  <c r="H2322" i="9" s="1"/>
  <c r="F2321" i="9"/>
  <c r="H2321" i="9" s="1"/>
  <c r="F2320" i="9"/>
  <c r="H2320" i="9" s="1"/>
  <c r="F2319" i="9"/>
  <c r="H2319" i="9" s="1"/>
  <c r="F2318" i="9"/>
  <c r="H2318" i="9" s="1"/>
  <c r="F2317" i="9"/>
  <c r="H2317" i="9" s="1"/>
  <c r="F2316" i="9"/>
  <c r="H2316" i="9" s="1"/>
  <c r="F2315" i="9"/>
  <c r="H2315" i="9" s="1"/>
  <c r="F2314" i="9"/>
  <c r="H2314" i="9" s="1"/>
  <c r="F2313" i="9"/>
  <c r="H2313" i="9" s="1"/>
  <c r="F2312" i="9"/>
  <c r="H2312" i="9" s="1"/>
  <c r="F2311" i="9"/>
  <c r="H2311" i="9" s="1"/>
  <c r="F2310" i="9"/>
  <c r="H2310" i="9" s="1"/>
  <c r="F2309" i="9"/>
  <c r="H2309" i="9" s="1"/>
  <c r="F2308" i="9"/>
  <c r="H2308" i="9" s="1"/>
  <c r="F2307" i="9"/>
  <c r="H2307" i="9" s="1"/>
  <c r="F2306" i="9"/>
  <c r="H2306" i="9" s="1"/>
  <c r="F2305" i="9"/>
  <c r="H2305" i="9" s="1"/>
  <c r="F2304" i="9"/>
  <c r="H2304" i="9" s="1"/>
  <c r="F2303" i="9"/>
  <c r="H2303" i="9" s="1"/>
  <c r="F2302" i="9"/>
  <c r="H2302" i="9" s="1"/>
  <c r="F2301" i="9"/>
  <c r="H2301" i="9" s="1"/>
  <c r="F2300" i="9"/>
  <c r="H2300" i="9" s="1"/>
  <c r="F2299" i="9"/>
  <c r="H2299" i="9" s="1"/>
  <c r="F2298" i="9"/>
  <c r="H2298" i="9" s="1"/>
  <c r="F2297" i="9"/>
  <c r="H2297" i="9" s="1"/>
  <c r="F2296" i="9"/>
  <c r="H2296" i="9" s="1"/>
  <c r="F2295" i="9"/>
  <c r="H2295" i="9" s="1"/>
  <c r="F2294" i="9"/>
  <c r="H2294" i="9" s="1"/>
  <c r="F2293" i="9"/>
  <c r="H2293" i="9" s="1"/>
  <c r="F2292" i="9"/>
  <c r="H2292" i="9" s="1"/>
  <c r="F2291" i="9"/>
  <c r="H2291" i="9" s="1"/>
  <c r="F2290" i="9"/>
  <c r="H2290" i="9" s="1"/>
  <c r="F2289" i="9"/>
  <c r="H2289" i="9" s="1"/>
  <c r="F2288" i="9"/>
  <c r="H2288" i="9" s="1"/>
  <c r="F2287" i="9"/>
  <c r="H2287" i="9" s="1"/>
  <c r="F2286" i="9"/>
  <c r="H2286" i="9" s="1"/>
  <c r="F2285" i="9"/>
  <c r="H2285" i="9" s="1"/>
  <c r="F2284" i="9"/>
  <c r="H2284" i="9" s="1"/>
  <c r="F2283" i="9"/>
  <c r="H2283" i="9" s="1"/>
  <c r="F2282" i="9"/>
  <c r="H2282" i="9" s="1"/>
  <c r="F2281" i="9"/>
  <c r="H2281" i="9" s="1"/>
  <c r="F2280" i="9"/>
  <c r="H2280" i="9" s="1"/>
  <c r="F2279" i="9"/>
  <c r="H2279" i="9" s="1"/>
  <c r="F2278" i="9"/>
  <c r="H2278" i="9" s="1"/>
  <c r="F2277" i="9"/>
  <c r="H2277" i="9" s="1"/>
  <c r="F2276" i="9"/>
  <c r="H2276" i="9" s="1"/>
  <c r="F2275" i="9"/>
  <c r="H2275" i="9" s="1"/>
  <c r="F2274" i="9"/>
  <c r="H2274" i="9" s="1"/>
  <c r="F2273" i="9"/>
  <c r="H2273" i="9" s="1"/>
  <c r="F2272" i="9"/>
  <c r="H2272" i="9" s="1"/>
  <c r="F2271" i="9"/>
  <c r="H2271" i="9" s="1"/>
  <c r="F2270" i="9"/>
  <c r="H2270" i="9" s="1"/>
  <c r="F2269" i="9"/>
  <c r="H2269" i="9" s="1"/>
  <c r="F2268" i="9"/>
  <c r="H2268" i="9" s="1"/>
  <c r="F2267" i="9"/>
  <c r="H2267" i="9" s="1"/>
  <c r="F2266" i="9"/>
  <c r="H2266" i="9" s="1"/>
  <c r="F2265" i="9"/>
  <c r="H2265" i="9" s="1"/>
  <c r="F2264" i="9"/>
  <c r="H2264" i="9" s="1"/>
  <c r="F2263" i="9"/>
  <c r="H2263" i="9" s="1"/>
  <c r="F2262" i="9"/>
  <c r="H2262" i="9" s="1"/>
  <c r="F2261" i="9"/>
  <c r="H2261" i="9" s="1"/>
  <c r="F2260" i="9"/>
  <c r="H2260" i="9" s="1"/>
  <c r="F2259" i="9"/>
  <c r="H2259" i="9" s="1"/>
  <c r="F2258" i="9"/>
  <c r="H2258" i="9" s="1"/>
  <c r="F2257" i="9"/>
  <c r="H2257" i="9" s="1"/>
  <c r="F2256" i="9"/>
  <c r="H2256" i="9" s="1"/>
  <c r="F2255" i="9"/>
  <c r="H2255" i="9" s="1"/>
  <c r="F2254" i="9"/>
  <c r="H2254" i="9" s="1"/>
  <c r="F2253" i="9"/>
  <c r="H2253" i="9" s="1"/>
  <c r="F2252" i="9"/>
  <c r="H2252" i="9" s="1"/>
  <c r="F2251" i="9"/>
  <c r="H2251" i="9" s="1"/>
  <c r="F2250" i="9"/>
  <c r="H2250" i="9" s="1"/>
  <c r="F2249" i="9"/>
  <c r="H2249" i="9" s="1"/>
  <c r="F2248" i="9"/>
  <c r="H2248" i="9" s="1"/>
  <c r="F2247" i="9"/>
  <c r="H2247" i="9" s="1"/>
  <c r="F2246" i="9"/>
  <c r="H2246" i="9" s="1"/>
  <c r="F2245" i="9"/>
  <c r="H2245" i="9" s="1"/>
  <c r="F2244" i="9"/>
  <c r="H2244" i="9" s="1"/>
  <c r="F2243" i="9"/>
  <c r="H2243" i="9" s="1"/>
  <c r="F2242" i="9"/>
  <c r="H2242" i="9" s="1"/>
  <c r="F2241" i="9"/>
  <c r="H2241" i="9" s="1"/>
  <c r="F2240" i="9"/>
  <c r="H2240" i="9" s="1"/>
  <c r="F2239" i="9"/>
  <c r="H2239" i="9" s="1"/>
  <c r="F2238" i="9"/>
  <c r="H2238" i="9" s="1"/>
  <c r="F2237" i="9"/>
  <c r="H2237" i="9" s="1"/>
  <c r="F2236" i="9"/>
  <c r="H2236" i="9" s="1"/>
  <c r="F2235" i="9"/>
  <c r="H2235" i="9" s="1"/>
  <c r="F2234" i="9"/>
  <c r="H2234" i="9" s="1"/>
  <c r="F2233" i="9"/>
  <c r="H2233" i="9" s="1"/>
  <c r="F2232" i="9"/>
  <c r="H2232" i="9" s="1"/>
  <c r="F2231" i="9"/>
  <c r="H2231" i="9" s="1"/>
  <c r="F2230" i="9"/>
  <c r="H2230" i="9" s="1"/>
  <c r="F2229" i="9"/>
  <c r="H2229" i="9" s="1"/>
  <c r="F2228" i="9"/>
  <c r="H2228" i="9" s="1"/>
  <c r="F2227" i="9"/>
  <c r="H2227" i="9" s="1"/>
  <c r="F2226" i="9"/>
  <c r="H2226" i="9" s="1"/>
  <c r="F2225" i="9"/>
  <c r="H2225" i="9" s="1"/>
  <c r="F2224" i="9"/>
  <c r="H2224" i="9" s="1"/>
  <c r="F2223" i="9"/>
  <c r="H2223" i="9" s="1"/>
  <c r="F2222" i="9"/>
  <c r="H2222" i="9" s="1"/>
  <c r="F2221" i="9"/>
  <c r="H2221" i="9" s="1"/>
  <c r="F2220" i="9"/>
  <c r="H2220" i="9" s="1"/>
  <c r="F2219" i="9"/>
  <c r="H2219" i="9" s="1"/>
  <c r="F2218" i="9"/>
  <c r="H2218" i="9" s="1"/>
  <c r="F2217" i="9"/>
  <c r="H2217" i="9" s="1"/>
  <c r="F2216" i="9"/>
  <c r="H2216" i="9" s="1"/>
  <c r="F2215" i="9"/>
  <c r="H2215" i="9" s="1"/>
  <c r="F2214" i="9"/>
  <c r="H2214" i="9" s="1"/>
  <c r="F2213" i="9"/>
  <c r="H2213" i="9" s="1"/>
  <c r="F2212" i="9"/>
  <c r="H2212" i="9" s="1"/>
  <c r="F2211" i="9"/>
  <c r="H2211" i="9" s="1"/>
  <c r="F2210" i="9"/>
  <c r="H2210" i="9" s="1"/>
  <c r="F2209" i="9"/>
  <c r="H2209" i="9" s="1"/>
  <c r="F2208" i="9"/>
  <c r="H2208" i="9" s="1"/>
  <c r="F2207" i="9"/>
  <c r="H2207" i="9" s="1"/>
  <c r="F2206" i="9"/>
  <c r="H2206" i="9" s="1"/>
  <c r="F2205" i="9"/>
  <c r="H2205" i="9" s="1"/>
  <c r="F2204" i="9"/>
  <c r="H2204" i="9" s="1"/>
  <c r="F2203" i="9"/>
  <c r="H2203" i="9" s="1"/>
  <c r="F2202" i="9"/>
  <c r="H2202" i="9" s="1"/>
  <c r="F2201" i="9"/>
  <c r="H2201" i="9" s="1"/>
  <c r="F2200" i="9"/>
  <c r="H2200" i="9" s="1"/>
  <c r="F2199" i="9"/>
  <c r="H2199" i="9" s="1"/>
  <c r="F2198" i="9"/>
  <c r="H2198" i="9" s="1"/>
  <c r="F2197" i="9"/>
  <c r="H2197" i="9" s="1"/>
  <c r="F2196" i="9"/>
  <c r="H2196" i="9" s="1"/>
  <c r="F2195" i="9"/>
  <c r="H2195" i="9" s="1"/>
  <c r="F2194" i="9"/>
  <c r="H2194" i="9" s="1"/>
  <c r="F2193" i="9"/>
  <c r="H2193" i="9" s="1"/>
  <c r="F2192" i="9"/>
  <c r="H2192" i="9" s="1"/>
  <c r="F2191" i="9"/>
  <c r="H2191" i="9" s="1"/>
  <c r="F2190" i="9"/>
  <c r="H2190" i="9" s="1"/>
  <c r="F2189" i="9"/>
  <c r="H2189" i="9" s="1"/>
  <c r="F2188" i="9"/>
  <c r="H2188" i="9" s="1"/>
  <c r="F2187" i="9"/>
  <c r="H2187" i="9" s="1"/>
  <c r="F2186" i="9"/>
  <c r="H2186" i="9" s="1"/>
  <c r="F2185" i="9"/>
  <c r="H2185" i="9" s="1"/>
  <c r="F2184" i="9"/>
  <c r="H2184" i="9" s="1"/>
  <c r="F2183" i="9"/>
  <c r="H2183" i="9" s="1"/>
  <c r="F2182" i="9"/>
  <c r="H2182" i="9" s="1"/>
  <c r="F2181" i="9"/>
  <c r="H2181" i="9" s="1"/>
  <c r="F2180" i="9"/>
  <c r="H2180" i="9" s="1"/>
  <c r="F2179" i="9"/>
  <c r="H2179" i="9" s="1"/>
  <c r="F2178" i="9"/>
  <c r="H2178" i="9" s="1"/>
  <c r="F2177" i="9"/>
  <c r="H2177" i="9" s="1"/>
  <c r="F2176" i="9"/>
  <c r="H2176" i="9" s="1"/>
  <c r="F2175" i="9"/>
  <c r="H2175" i="9" s="1"/>
  <c r="F2174" i="9"/>
  <c r="H2174" i="9" s="1"/>
  <c r="F2173" i="9"/>
  <c r="H2173" i="9" s="1"/>
  <c r="F2172" i="9"/>
  <c r="H2172" i="9" s="1"/>
  <c r="F2171" i="9"/>
  <c r="H2171" i="9" s="1"/>
  <c r="F2170" i="9"/>
  <c r="H2170" i="9" s="1"/>
  <c r="F2169" i="9"/>
  <c r="H2169" i="9" s="1"/>
  <c r="F2168" i="9"/>
  <c r="H2168" i="9" s="1"/>
  <c r="F2167" i="9"/>
  <c r="H2167" i="9" s="1"/>
  <c r="F2166" i="9"/>
  <c r="H2166" i="9" s="1"/>
  <c r="F2165" i="9"/>
  <c r="H2165" i="9" s="1"/>
  <c r="F2164" i="9"/>
  <c r="H2164" i="9" s="1"/>
  <c r="F2163" i="9"/>
  <c r="H2163" i="9" s="1"/>
  <c r="F2162" i="9"/>
  <c r="H2162" i="9" s="1"/>
  <c r="F2161" i="9"/>
  <c r="H2161" i="9" s="1"/>
  <c r="F2160" i="9"/>
  <c r="H2160" i="9" s="1"/>
  <c r="F2159" i="9"/>
  <c r="H2159" i="9" s="1"/>
  <c r="F2158" i="9"/>
  <c r="H2158" i="9" s="1"/>
  <c r="F2157" i="9"/>
  <c r="H2157" i="9" s="1"/>
  <c r="F2156" i="9"/>
  <c r="H2156" i="9" s="1"/>
  <c r="F2155" i="9"/>
  <c r="H2155" i="9" s="1"/>
  <c r="F2154" i="9"/>
  <c r="H2154" i="9" s="1"/>
  <c r="F2153" i="9"/>
  <c r="H2153" i="9" s="1"/>
  <c r="F2152" i="9"/>
  <c r="H2152" i="9" s="1"/>
  <c r="F2151" i="9"/>
  <c r="H2151" i="9" s="1"/>
  <c r="F2150" i="9"/>
  <c r="H2150" i="9" s="1"/>
  <c r="F2149" i="9"/>
  <c r="H2149" i="9" s="1"/>
  <c r="F2148" i="9"/>
  <c r="H2148" i="9" s="1"/>
  <c r="F2147" i="9"/>
  <c r="H2147" i="9" s="1"/>
  <c r="F2146" i="9"/>
  <c r="H2146" i="9" s="1"/>
  <c r="F2145" i="9"/>
  <c r="H2145" i="9" s="1"/>
  <c r="F2144" i="9"/>
  <c r="H2144" i="9" s="1"/>
  <c r="F2143" i="9"/>
  <c r="H2143" i="9" s="1"/>
  <c r="F2142" i="9"/>
  <c r="H2142" i="9" s="1"/>
  <c r="F2141" i="9"/>
  <c r="H2141" i="9" s="1"/>
  <c r="F2140" i="9"/>
  <c r="H2140" i="9" s="1"/>
  <c r="F2139" i="9"/>
  <c r="H2139" i="9" s="1"/>
  <c r="F2138" i="9"/>
  <c r="H2138" i="9" s="1"/>
  <c r="F2137" i="9"/>
  <c r="H2137" i="9" s="1"/>
  <c r="F2136" i="9"/>
  <c r="H2136" i="9" s="1"/>
  <c r="F2135" i="9"/>
  <c r="H2135" i="9" s="1"/>
  <c r="F2134" i="9"/>
  <c r="H2134" i="9" s="1"/>
  <c r="F2133" i="9"/>
  <c r="H2133" i="9" s="1"/>
  <c r="F2132" i="9"/>
  <c r="H2132" i="9" s="1"/>
  <c r="F2131" i="9"/>
  <c r="H2131" i="9" s="1"/>
  <c r="F2130" i="9"/>
  <c r="H2130" i="9" s="1"/>
  <c r="F2129" i="9"/>
  <c r="H2129" i="9" s="1"/>
  <c r="F2128" i="9"/>
  <c r="H2128" i="9" s="1"/>
  <c r="F2127" i="9"/>
  <c r="H2127" i="9" s="1"/>
  <c r="F2126" i="9"/>
  <c r="H2126" i="9" s="1"/>
  <c r="F2125" i="9"/>
  <c r="H2125" i="9" s="1"/>
  <c r="F2124" i="9"/>
  <c r="H2124" i="9" s="1"/>
  <c r="F2123" i="9"/>
  <c r="H2123" i="9" s="1"/>
  <c r="F2122" i="9"/>
  <c r="H2122" i="9" s="1"/>
  <c r="F2121" i="9"/>
  <c r="H2121" i="9" s="1"/>
  <c r="F2120" i="9"/>
  <c r="H2120" i="9" s="1"/>
  <c r="F2119" i="9"/>
  <c r="H2119" i="9" s="1"/>
  <c r="F2118" i="9"/>
  <c r="H2118" i="9" s="1"/>
  <c r="F2117" i="9"/>
  <c r="H2117" i="9" s="1"/>
  <c r="F2116" i="9"/>
  <c r="H2116" i="9" s="1"/>
  <c r="F2115" i="9"/>
  <c r="H2115" i="9" s="1"/>
  <c r="F2114" i="9"/>
  <c r="H2114" i="9" s="1"/>
  <c r="F2113" i="9"/>
  <c r="H2113" i="9" s="1"/>
  <c r="F2112" i="9"/>
  <c r="H2112" i="9" s="1"/>
  <c r="F2111" i="9"/>
  <c r="H2111" i="9" s="1"/>
  <c r="F2110" i="9"/>
  <c r="H2110" i="9" s="1"/>
  <c r="F2109" i="9"/>
  <c r="H2109" i="9" s="1"/>
  <c r="F2108" i="9"/>
  <c r="H2108" i="9" s="1"/>
  <c r="F2107" i="9"/>
  <c r="H2107" i="9" s="1"/>
  <c r="F2106" i="9"/>
  <c r="H2106" i="9" s="1"/>
  <c r="F2105" i="9"/>
  <c r="H2105" i="9" s="1"/>
  <c r="F2104" i="9"/>
  <c r="H2104" i="9" s="1"/>
  <c r="F2103" i="9"/>
  <c r="H2103" i="9" s="1"/>
  <c r="F2102" i="9"/>
  <c r="H2102" i="9" s="1"/>
  <c r="F2101" i="9"/>
  <c r="H2101" i="9" s="1"/>
  <c r="F2100" i="9"/>
  <c r="H2100" i="9" s="1"/>
  <c r="F2099" i="9"/>
  <c r="H2099" i="9" s="1"/>
  <c r="F2098" i="9"/>
  <c r="H2098" i="9" s="1"/>
  <c r="F2097" i="9"/>
  <c r="H2097" i="9" s="1"/>
  <c r="F2096" i="9"/>
  <c r="H2096" i="9" s="1"/>
  <c r="F2095" i="9"/>
  <c r="H2095" i="9" s="1"/>
  <c r="F2094" i="9"/>
  <c r="H2094" i="9" s="1"/>
  <c r="F2093" i="9"/>
  <c r="H2093" i="9" s="1"/>
  <c r="F2092" i="9"/>
  <c r="H2092" i="9" s="1"/>
  <c r="F2091" i="9"/>
  <c r="H2091" i="9" s="1"/>
  <c r="F2090" i="9"/>
  <c r="H2090" i="9" s="1"/>
  <c r="F2089" i="9"/>
  <c r="H2089" i="9" s="1"/>
  <c r="F2088" i="9"/>
  <c r="H2088" i="9" s="1"/>
  <c r="F2087" i="9"/>
  <c r="H2087" i="9" s="1"/>
  <c r="F2086" i="9"/>
  <c r="H2086" i="9" s="1"/>
  <c r="F2085" i="9"/>
  <c r="H2085" i="9" s="1"/>
  <c r="F2084" i="9"/>
  <c r="H2084" i="9" s="1"/>
  <c r="F2083" i="9"/>
  <c r="H2083" i="9" s="1"/>
  <c r="F2082" i="9"/>
  <c r="H2082" i="9" s="1"/>
  <c r="F2081" i="9"/>
  <c r="H2081" i="9" s="1"/>
  <c r="F2080" i="9"/>
  <c r="H2080" i="9" s="1"/>
  <c r="F2079" i="9"/>
  <c r="H2079" i="9" s="1"/>
  <c r="F2078" i="9"/>
  <c r="H2078" i="9" s="1"/>
  <c r="F2077" i="9"/>
  <c r="H2077" i="9" s="1"/>
  <c r="F2076" i="9"/>
  <c r="H2076" i="9" s="1"/>
  <c r="F2075" i="9"/>
  <c r="H2075" i="9" s="1"/>
  <c r="F2074" i="9"/>
  <c r="H2074" i="9" s="1"/>
  <c r="F2073" i="9"/>
  <c r="H2073" i="9" s="1"/>
  <c r="F2072" i="9"/>
  <c r="H2072" i="9" s="1"/>
  <c r="F2071" i="9"/>
  <c r="H2071" i="9" s="1"/>
  <c r="F2070" i="9"/>
  <c r="H2070" i="9" s="1"/>
  <c r="F2069" i="9"/>
  <c r="H2069" i="9" s="1"/>
  <c r="F2068" i="9"/>
  <c r="H2068" i="9" s="1"/>
  <c r="F2067" i="9"/>
  <c r="H2067" i="9" s="1"/>
  <c r="F2066" i="9"/>
  <c r="H2066" i="9" s="1"/>
  <c r="F2065" i="9"/>
  <c r="H2065" i="9" s="1"/>
  <c r="F2064" i="9"/>
  <c r="H2064" i="9" s="1"/>
  <c r="F2063" i="9"/>
  <c r="H2063" i="9" s="1"/>
  <c r="F2062" i="9"/>
  <c r="H2062" i="9" s="1"/>
  <c r="F2061" i="9"/>
  <c r="H2061" i="9" s="1"/>
  <c r="F2060" i="9"/>
  <c r="H2060" i="9" s="1"/>
  <c r="F2059" i="9"/>
  <c r="H2059" i="9" s="1"/>
  <c r="F2058" i="9"/>
  <c r="H2058" i="9" s="1"/>
  <c r="F2057" i="9"/>
  <c r="H2057" i="9" s="1"/>
  <c r="F2056" i="9"/>
  <c r="H2056" i="9" s="1"/>
  <c r="F2055" i="9"/>
  <c r="H2055" i="9" s="1"/>
  <c r="F2054" i="9"/>
  <c r="H2054" i="9" s="1"/>
  <c r="F2053" i="9"/>
  <c r="H2053" i="9" s="1"/>
  <c r="F2052" i="9"/>
  <c r="H2052" i="9" s="1"/>
  <c r="F2051" i="9"/>
  <c r="H2051" i="9" s="1"/>
  <c r="F2050" i="9"/>
  <c r="H2050" i="9" s="1"/>
  <c r="F2049" i="9"/>
  <c r="H2049" i="9" s="1"/>
  <c r="F2048" i="9"/>
  <c r="H2048" i="9" s="1"/>
  <c r="F2047" i="9"/>
  <c r="H2047" i="9" s="1"/>
  <c r="F2046" i="9"/>
  <c r="H2046" i="9" s="1"/>
  <c r="F2045" i="9"/>
  <c r="H2045" i="9" s="1"/>
  <c r="F2044" i="9"/>
  <c r="H2044" i="9" s="1"/>
  <c r="F2043" i="9"/>
  <c r="H2043" i="9" s="1"/>
  <c r="F2042" i="9"/>
  <c r="H2042" i="9" s="1"/>
  <c r="F2041" i="9"/>
  <c r="H2041" i="9" s="1"/>
  <c r="F2040" i="9"/>
  <c r="H2040" i="9" s="1"/>
  <c r="F2039" i="9"/>
  <c r="H2039" i="9" s="1"/>
  <c r="F2038" i="9"/>
  <c r="H2038" i="9" s="1"/>
  <c r="F2037" i="9"/>
  <c r="H2037" i="9" s="1"/>
  <c r="F2036" i="9"/>
  <c r="H2036" i="9" s="1"/>
  <c r="F2035" i="9"/>
  <c r="H2035" i="9" s="1"/>
  <c r="F2034" i="9"/>
  <c r="H2034" i="9" s="1"/>
  <c r="F2033" i="9"/>
  <c r="H2033" i="9" s="1"/>
  <c r="F2032" i="9"/>
  <c r="H2032" i="9" s="1"/>
  <c r="F2031" i="9"/>
  <c r="H2031" i="9" s="1"/>
  <c r="F2030" i="9"/>
  <c r="H2030" i="9" s="1"/>
  <c r="F2029" i="9"/>
  <c r="H2029" i="9" s="1"/>
  <c r="F2028" i="9"/>
  <c r="H2028" i="9" s="1"/>
  <c r="F2027" i="9"/>
  <c r="H2027" i="9" s="1"/>
  <c r="F2026" i="9"/>
  <c r="H2026" i="9" s="1"/>
  <c r="F2025" i="9"/>
  <c r="H2025" i="9" s="1"/>
  <c r="F2024" i="9"/>
  <c r="H2024" i="9" s="1"/>
  <c r="F2023" i="9"/>
  <c r="H2023" i="9" s="1"/>
  <c r="F2022" i="9"/>
  <c r="H2022" i="9" s="1"/>
  <c r="F2021" i="9"/>
  <c r="H2021" i="9" s="1"/>
  <c r="F2020" i="9"/>
  <c r="H2020" i="9" s="1"/>
  <c r="F2019" i="9"/>
  <c r="H2019" i="9" s="1"/>
  <c r="F2018" i="9"/>
  <c r="H2018" i="9" s="1"/>
  <c r="F2017" i="9"/>
  <c r="H2017" i="9" s="1"/>
  <c r="F2016" i="9"/>
  <c r="H2016" i="9" s="1"/>
  <c r="F2015" i="9"/>
  <c r="H2015" i="9" s="1"/>
  <c r="F2014" i="9"/>
  <c r="H2014" i="9" s="1"/>
  <c r="F2013" i="9"/>
  <c r="H2013" i="9" s="1"/>
  <c r="F2012" i="9"/>
  <c r="H2012" i="9" s="1"/>
  <c r="F2011" i="9"/>
  <c r="H2011" i="9" s="1"/>
  <c r="F2010" i="9"/>
  <c r="H2010" i="9" s="1"/>
  <c r="F2009" i="9"/>
  <c r="H2009" i="9" s="1"/>
  <c r="F2008" i="9"/>
  <c r="H2008" i="9" s="1"/>
  <c r="F2007" i="9"/>
  <c r="H2007" i="9" s="1"/>
  <c r="F2006" i="9"/>
  <c r="H2006" i="9" s="1"/>
  <c r="F2005" i="9"/>
  <c r="H2005" i="9" s="1"/>
  <c r="F2004" i="9"/>
  <c r="H2004" i="9" s="1"/>
  <c r="F2003" i="9"/>
  <c r="H2003" i="9" s="1"/>
  <c r="F2002" i="9"/>
  <c r="H2002" i="9" s="1"/>
  <c r="F2001" i="9"/>
  <c r="H2001" i="9" s="1"/>
  <c r="F2000" i="9"/>
  <c r="H2000" i="9" s="1"/>
  <c r="F1999" i="9"/>
  <c r="H1999" i="9" s="1"/>
  <c r="F1998" i="9"/>
  <c r="H1998" i="9" s="1"/>
  <c r="F1997" i="9"/>
  <c r="H1997" i="9" s="1"/>
  <c r="F1996" i="9"/>
  <c r="H1996" i="9" s="1"/>
  <c r="F1995" i="9"/>
  <c r="H1995" i="9" s="1"/>
  <c r="F1994" i="9"/>
  <c r="H1994" i="9" s="1"/>
  <c r="F1993" i="9"/>
  <c r="H1993" i="9" s="1"/>
  <c r="F1992" i="9"/>
  <c r="H1992" i="9" s="1"/>
  <c r="F1991" i="9"/>
  <c r="H1991" i="9" s="1"/>
  <c r="F1990" i="9"/>
  <c r="H1990" i="9" s="1"/>
  <c r="F1989" i="9"/>
  <c r="H1989" i="9" s="1"/>
  <c r="F1988" i="9"/>
  <c r="H1988" i="9" s="1"/>
  <c r="F1987" i="9"/>
  <c r="H1987" i="9" s="1"/>
  <c r="F1986" i="9"/>
  <c r="H1986" i="9" s="1"/>
  <c r="F1985" i="9"/>
  <c r="H1985" i="9" s="1"/>
  <c r="F1984" i="9"/>
  <c r="H1984" i="9" s="1"/>
  <c r="F1983" i="9"/>
  <c r="H1983" i="9" s="1"/>
  <c r="F1982" i="9"/>
  <c r="H1982" i="9" s="1"/>
  <c r="F1981" i="9"/>
  <c r="H1981" i="9" s="1"/>
  <c r="F1980" i="9"/>
  <c r="H1980" i="9" s="1"/>
  <c r="F1979" i="9"/>
  <c r="H1979" i="9" s="1"/>
  <c r="F1978" i="9"/>
  <c r="H1978" i="9" s="1"/>
  <c r="F1977" i="9"/>
  <c r="H1977" i="9" s="1"/>
  <c r="F1976" i="9"/>
  <c r="H1976" i="9" s="1"/>
  <c r="F1975" i="9"/>
  <c r="H1975" i="9" s="1"/>
  <c r="F1974" i="9"/>
  <c r="H1974" i="9" s="1"/>
  <c r="F1973" i="9"/>
  <c r="H1973" i="9" s="1"/>
  <c r="F1972" i="9"/>
  <c r="H1972" i="9" s="1"/>
  <c r="F1971" i="9"/>
  <c r="H1971" i="9" s="1"/>
  <c r="F1970" i="9"/>
  <c r="H1970" i="9" s="1"/>
  <c r="F1969" i="9"/>
  <c r="H1969" i="9" s="1"/>
  <c r="F1968" i="9"/>
  <c r="H1968" i="9" s="1"/>
  <c r="F1967" i="9"/>
  <c r="H1967" i="9" s="1"/>
  <c r="F1966" i="9"/>
  <c r="H1966" i="9" s="1"/>
  <c r="F1965" i="9"/>
  <c r="H1965" i="9" s="1"/>
  <c r="F1964" i="9"/>
  <c r="H1964" i="9" s="1"/>
  <c r="F1963" i="9"/>
  <c r="H1963" i="9" s="1"/>
  <c r="F1962" i="9"/>
  <c r="H1962" i="9" s="1"/>
  <c r="F1961" i="9"/>
  <c r="H1961" i="9" s="1"/>
  <c r="F1960" i="9"/>
  <c r="H1960" i="9" s="1"/>
  <c r="F1959" i="9"/>
  <c r="H1959" i="9" s="1"/>
  <c r="F1958" i="9"/>
  <c r="H1958" i="9" s="1"/>
  <c r="F1957" i="9"/>
  <c r="H1957" i="9" s="1"/>
  <c r="F1956" i="9"/>
  <c r="H1956" i="9" s="1"/>
  <c r="F1955" i="9"/>
  <c r="H1955" i="9" s="1"/>
  <c r="F1954" i="9"/>
  <c r="H1954" i="9" s="1"/>
  <c r="F1953" i="9"/>
  <c r="H1953" i="9" s="1"/>
  <c r="F1952" i="9"/>
  <c r="H1952" i="9" s="1"/>
  <c r="F1951" i="9"/>
  <c r="H1951" i="9" s="1"/>
  <c r="F1950" i="9"/>
  <c r="H1950" i="9" s="1"/>
  <c r="F1949" i="9"/>
  <c r="H1949" i="9" s="1"/>
  <c r="F1948" i="9"/>
  <c r="H1948" i="9" s="1"/>
  <c r="F1947" i="9"/>
  <c r="H1947" i="9" s="1"/>
  <c r="F1946" i="9"/>
  <c r="H1946" i="9" s="1"/>
  <c r="F1945" i="9"/>
  <c r="H1945" i="9" s="1"/>
  <c r="F1944" i="9"/>
  <c r="H1944" i="9" s="1"/>
  <c r="F1943" i="9"/>
  <c r="H1943" i="9" s="1"/>
  <c r="F1942" i="9"/>
  <c r="H1942" i="9" s="1"/>
  <c r="F1941" i="9"/>
  <c r="H1941" i="9" s="1"/>
  <c r="F1940" i="9"/>
  <c r="H1940" i="9" s="1"/>
  <c r="F1939" i="9"/>
  <c r="H1939" i="9" s="1"/>
  <c r="F1938" i="9"/>
  <c r="H1938" i="9" s="1"/>
  <c r="F1937" i="9"/>
  <c r="H1937" i="9" s="1"/>
  <c r="F1936" i="9"/>
  <c r="H1936" i="9" s="1"/>
  <c r="F1935" i="9"/>
  <c r="H1935" i="9" s="1"/>
  <c r="F1934" i="9"/>
  <c r="H1934" i="9" s="1"/>
  <c r="F1933" i="9"/>
  <c r="H1933" i="9" s="1"/>
  <c r="F1932" i="9"/>
  <c r="H1932" i="9" s="1"/>
  <c r="F1931" i="9"/>
  <c r="H1931" i="9" s="1"/>
  <c r="F1930" i="9"/>
  <c r="H1930" i="9" s="1"/>
  <c r="F1929" i="9"/>
  <c r="H1929" i="9" s="1"/>
  <c r="F1928" i="9"/>
  <c r="H1928" i="9" s="1"/>
  <c r="F1927" i="9"/>
  <c r="H1927" i="9" s="1"/>
  <c r="F1926" i="9"/>
  <c r="H1926" i="9" s="1"/>
  <c r="F1925" i="9"/>
  <c r="H1925" i="9" s="1"/>
  <c r="F1924" i="9"/>
  <c r="H1924" i="9" s="1"/>
  <c r="F1923" i="9"/>
  <c r="H1923" i="9" s="1"/>
  <c r="F1922" i="9"/>
  <c r="H1922" i="9" s="1"/>
  <c r="F1921" i="9"/>
  <c r="H1921" i="9" s="1"/>
  <c r="F1920" i="9"/>
  <c r="H1920" i="9" s="1"/>
  <c r="F1919" i="9"/>
  <c r="H1919" i="9" s="1"/>
  <c r="F1918" i="9"/>
  <c r="H1918" i="9" s="1"/>
  <c r="F1917" i="9"/>
  <c r="H1917" i="9" s="1"/>
  <c r="F1916" i="9"/>
  <c r="H1916" i="9" s="1"/>
  <c r="F1915" i="9"/>
  <c r="H1915" i="9" s="1"/>
  <c r="F1914" i="9"/>
  <c r="H1914" i="9" s="1"/>
  <c r="F1913" i="9"/>
  <c r="H1913" i="9" s="1"/>
  <c r="F1912" i="9"/>
  <c r="H1912" i="9" s="1"/>
  <c r="F1911" i="9"/>
  <c r="H1911" i="9" s="1"/>
  <c r="F1910" i="9"/>
  <c r="H1910" i="9" s="1"/>
  <c r="F1909" i="9"/>
  <c r="H1909" i="9" s="1"/>
  <c r="F1908" i="9"/>
  <c r="H1908" i="9" s="1"/>
  <c r="F1907" i="9"/>
  <c r="H1907" i="9" s="1"/>
  <c r="F1906" i="9"/>
  <c r="H1906" i="9" s="1"/>
  <c r="F1905" i="9"/>
  <c r="H1905" i="9" s="1"/>
  <c r="F1904" i="9"/>
  <c r="H1904" i="9" s="1"/>
  <c r="F1903" i="9"/>
  <c r="H1903" i="9" s="1"/>
  <c r="F1902" i="9"/>
  <c r="H1902" i="9" s="1"/>
  <c r="F1901" i="9"/>
  <c r="H1901" i="9" s="1"/>
  <c r="F1900" i="9"/>
  <c r="H1900" i="9" s="1"/>
  <c r="F1899" i="9"/>
  <c r="H1899" i="9" s="1"/>
  <c r="F1898" i="9"/>
  <c r="H1898" i="9" s="1"/>
  <c r="F1897" i="9"/>
  <c r="H1897" i="9" s="1"/>
  <c r="F1896" i="9"/>
  <c r="H1896" i="9" s="1"/>
  <c r="F1895" i="9"/>
  <c r="H1895" i="9" s="1"/>
  <c r="F1894" i="9"/>
  <c r="H1894" i="9" s="1"/>
  <c r="F1893" i="9"/>
  <c r="H1893" i="9" s="1"/>
  <c r="F1892" i="9"/>
  <c r="H1892" i="9" s="1"/>
  <c r="F1891" i="9"/>
  <c r="H1891" i="9" s="1"/>
  <c r="F1890" i="9"/>
  <c r="H1890" i="9" s="1"/>
  <c r="F1889" i="9"/>
  <c r="H1889" i="9" s="1"/>
  <c r="F1888" i="9"/>
  <c r="H1888" i="9" s="1"/>
  <c r="F1887" i="9"/>
  <c r="H1887" i="9" s="1"/>
  <c r="F1886" i="9"/>
  <c r="H1886" i="9" s="1"/>
  <c r="F1885" i="9"/>
  <c r="H1885" i="9" s="1"/>
  <c r="F1884" i="9"/>
  <c r="H1884" i="9" s="1"/>
  <c r="F1883" i="9"/>
  <c r="H1883" i="9" s="1"/>
  <c r="F1882" i="9"/>
  <c r="H1882" i="9" s="1"/>
  <c r="F1881" i="9"/>
  <c r="H1881" i="9" s="1"/>
  <c r="F1880" i="9"/>
  <c r="H1880" i="9" s="1"/>
  <c r="F1879" i="9"/>
  <c r="H1879" i="9" s="1"/>
  <c r="F1878" i="9"/>
  <c r="H1878" i="9" s="1"/>
  <c r="F1877" i="9"/>
  <c r="H1877" i="9" s="1"/>
  <c r="F1876" i="9"/>
  <c r="H1876" i="9" s="1"/>
  <c r="F1875" i="9"/>
  <c r="H1875" i="9" s="1"/>
  <c r="F1874" i="9"/>
  <c r="H1874" i="9" s="1"/>
  <c r="F1873" i="9"/>
  <c r="H1873" i="9" s="1"/>
  <c r="F1872" i="9"/>
  <c r="H1872" i="9" s="1"/>
  <c r="F1871" i="9"/>
  <c r="H1871" i="9" s="1"/>
  <c r="F1870" i="9"/>
  <c r="H1870" i="9" s="1"/>
  <c r="F1869" i="9"/>
  <c r="H1869" i="9" s="1"/>
  <c r="F1868" i="9"/>
  <c r="H1868" i="9" s="1"/>
  <c r="F1867" i="9"/>
  <c r="H1867" i="9" s="1"/>
  <c r="F1866" i="9"/>
  <c r="H1866" i="9" s="1"/>
  <c r="F1865" i="9"/>
  <c r="H1865" i="9" s="1"/>
  <c r="F1864" i="9"/>
  <c r="H1864" i="9" s="1"/>
  <c r="F1863" i="9"/>
  <c r="H1863" i="9" s="1"/>
  <c r="F1862" i="9"/>
  <c r="H1862" i="9" s="1"/>
  <c r="F1861" i="9"/>
  <c r="H1861" i="9" s="1"/>
  <c r="F1860" i="9"/>
  <c r="H1860" i="9" s="1"/>
  <c r="F1859" i="9"/>
  <c r="H1859" i="9" s="1"/>
  <c r="F1858" i="9"/>
  <c r="H1858" i="9" s="1"/>
  <c r="F1857" i="9"/>
  <c r="H1857" i="9" s="1"/>
  <c r="F1856" i="9"/>
  <c r="H1856" i="9" s="1"/>
  <c r="F1855" i="9"/>
  <c r="H1855" i="9" s="1"/>
  <c r="F1854" i="9"/>
  <c r="H1854" i="9" s="1"/>
  <c r="F1853" i="9"/>
  <c r="H1853" i="9" s="1"/>
  <c r="F1852" i="9"/>
  <c r="H1852" i="9" s="1"/>
  <c r="F1851" i="9"/>
  <c r="H1851" i="9" s="1"/>
  <c r="F1850" i="9"/>
  <c r="H1850" i="9" s="1"/>
  <c r="F1849" i="9"/>
  <c r="H1849" i="9" s="1"/>
  <c r="F1848" i="9"/>
  <c r="H1848" i="9" s="1"/>
  <c r="F1847" i="9"/>
  <c r="H1847" i="9" s="1"/>
  <c r="F1846" i="9"/>
  <c r="H1846" i="9" s="1"/>
  <c r="F1845" i="9"/>
  <c r="H1845" i="9" s="1"/>
  <c r="F1844" i="9"/>
  <c r="H1844" i="9" s="1"/>
  <c r="F1843" i="9"/>
  <c r="H1843" i="9" s="1"/>
  <c r="F1842" i="9"/>
  <c r="H1842" i="9" s="1"/>
  <c r="F1841" i="9"/>
  <c r="H1841" i="9" s="1"/>
  <c r="F1840" i="9"/>
  <c r="H1840" i="9" s="1"/>
  <c r="F1839" i="9"/>
  <c r="H1839" i="9" s="1"/>
  <c r="F1838" i="9"/>
  <c r="H1838" i="9" s="1"/>
  <c r="F1837" i="9"/>
  <c r="H1837" i="9" s="1"/>
  <c r="F1836" i="9"/>
  <c r="H1836" i="9" s="1"/>
  <c r="F1835" i="9"/>
  <c r="H1835" i="9" s="1"/>
  <c r="F1834" i="9"/>
  <c r="H1834" i="9" s="1"/>
  <c r="F1833" i="9"/>
  <c r="H1833" i="9" s="1"/>
  <c r="F1832" i="9"/>
  <c r="H1832" i="9" s="1"/>
  <c r="F1831" i="9"/>
  <c r="H1831" i="9" s="1"/>
  <c r="F1830" i="9"/>
  <c r="H1830" i="9" s="1"/>
  <c r="F1829" i="9"/>
  <c r="H1829" i="9" s="1"/>
  <c r="F1828" i="9"/>
  <c r="H1828" i="9" s="1"/>
  <c r="F1827" i="9"/>
  <c r="H1827" i="9" s="1"/>
  <c r="F1826" i="9"/>
  <c r="H1826" i="9" s="1"/>
  <c r="F1825" i="9"/>
  <c r="H1825" i="9" s="1"/>
  <c r="F1824" i="9"/>
  <c r="H1824" i="9" s="1"/>
  <c r="F1823" i="9"/>
  <c r="H1823" i="9" s="1"/>
  <c r="F1822" i="9"/>
  <c r="H1822" i="9" s="1"/>
  <c r="F1821" i="9"/>
  <c r="H1821" i="9" s="1"/>
  <c r="F1820" i="9"/>
  <c r="H1820" i="9" s="1"/>
  <c r="F1819" i="9"/>
  <c r="H1819" i="9" s="1"/>
  <c r="F1818" i="9"/>
  <c r="H1818" i="9" s="1"/>
  <c r="F1817" i="9"/>
  <c r="H1817" i="9" s="1"/>
  <c r="F1816" i="9"/>
  <c r="H1816" i="9" s="1"/>
  <c r="F1815" i="9"/>
  <c r="H1815" i="9" s="1"/>
  <c r="F1814" i="9"/>
  <c r="H1814" i="9" s="1"/>
  <c r="F1813" i="9"/>
  <c r="H1813" i="9" s="1"/>
  <c r="F1812" i="9"/>
  <c r="H1812" i="9" s="1"/>
  <c r="F1811" i="9"/>
  <c r="H1811" i="9" s="1"/>
  <c r="F1810" i="9"/>
  <c r="H1810" i="9" s="1"/>
  <c r="F1809" i="9"/>
  <c r="H1809" i="9" s="1"/>
  <c r="F1808" i="9"/>
  <c r="H1808" i="9" s="1"/>
  <c r="F1807" i="9"/>
  <c r="H1807" i="9" s="1"/>
  <c r="F1806" i="9"/>
  <c r="H1806" i="9" s="1"/>
  <c r="F1805" i="9"/>
  <c r="H1805" i="9" s="1"/>
  <c r="F1804" i="9"/>
  <c r="H1804" i="9" s="1"/>
  <c r="F1803" i="9"/>
  <c r="H1803" i="9" s="1"/>
  <c r="F1802" i="9"/>
  <c r="H1802" i="9" s="1"/>
  <c r="F1801" i="9"/>
  <c r="H1801" i="9" s="1"/>
  <c r="F1800" i="9"/>
  <c r="H1800" i="9" s="1"/>
  <c r="F1799" i="9"/>
  <c r="H1799" i="9" s="1"/>
  <c r="F1798" i="9"/>
  <c r="H1798" i="9" s="1"/>
  <c r="F1797" i="9"/>
  <c r="H1797" i="9" s="1"/>
  <c r="F1796" i="9"/>
  <c r="H1796" i="9" s="1"/>
  <c r="F1795" i="9"/>
  <c r="H1795" i="9" s="1"/>
  <c r="F1794" i="9"/>
  <c r="H1794" i="9" s="1"/>
  <c r="F1793" i="9"/>
  <c r="H1793" i="9" s="1"/>
  <c r="F1792" i="9"/>
  <c r="H1792" i="9" s="1"/>
  <c r="F1791" i="9"/>
  <c r="H1791" i="9" s="1"/>
  <c r="F1790" i="9"/>
  <c r="H1790" i="9" s="1"/>
  <c r="F1789" i="9"/>
  <c r="H1789" i="9" s="1"/>
  <c r="F1788" i="9"/>
  <c r="H1788" i="9" s="1"/>
  <c r="F1787" i="9"/>
  <c r="H1787" i="9" s="1"/>
  <c r="F1786" i="9"/>
  <c r="H1786" i="9" s="1"/>
  <c r="F1785" i="9"/>
  <c r="H1785" i="9" s="1"/>
  <c r="F1784" i="9"/>
  <c r="H1784" i="9" s="1"/>
  <c r="F1783" i="9"/>
  <c r="H1783" i="9" s="1"/>
  <c r="F1782" i="9"/>
  <c r="H1782" i="9" s="1"/>
  <c r="F1781" i="9"/>
  <c r="H1781" i="9" s="1"/>
  <c r="F1780" i="9"/>
  <c r="H1780" i="9" s="1"/>
  <c r="F1779" i="9"/>
  <c r="H1779" i="9" s="1"/>
  <c r="F1778" i="9"/>
  <c r="H1778" i="9" s="1"/>
  <c r="F1777" i="9"/>
  <c r="H1777" i="9" s="1"/>
  <c r="F1776" i="9"/>
  <c r="H1776" i="9" s="1"/>
  <c r="F1775" i="9"/>
  <c r="H1775" i="9" s="1"/>
  <c r="F1774" i="9"/>
  <c r="H1774" i="9" s="1"/>
  <c r="F1773" i="9"/>
  <c r="H1773" i="9" s="1"/>
  <c r="F1772" i="9"/>
  <c r="H1772" i="9" s="1"/>
  <c r="F1771" i="9"/>
  <c r="H1771" i="9" s="1"/>
  <c r="F1770" i="9"/>
  <c r="H1770" i="9" s="1"/>
  <c r="F1769" i="9"/>
  <c r="H1769" i="9" s="1"/>
  <c r="F1768" i="9"/>
  <c r="H1768" i="9" s="1"/>
  <c r="F1767" i="9"/>
  <c r="H1767" i="9" s="1"/>
  <c r="F1766" i="9"/>
  <c r="H1766" i="9" s="1"/>
  <c r="F1765" i="9"/>
  <c r="H1765" i="9" s="1"/>
  <c r="F1764" i="9"/>
  <c r="H1764" i="9" s="1"/>
  <c r="F1763" i="9"/>
  <c r="H1763" i="9" s="1"/>
  <c r="F1762" i="9"/>
  <c r="H1762" i="9" s="1"/>
  <c r="F1761" i="9"/>
  <c r="H1761" i="9" s="1"/>
  <c r="F1760" i="9"/>
  <c r="H1760" i="9" s="1"/>
  <c r="F1759" i="9"/>
  <c r="H1759" i="9" s="1"/>
  <c r="F1758" i="9"/>
  <c r="H1758" i="9" s="1"/>
  <c r="F1757" i="9"/>
  <c r="H1757" i="9" s="1"/>
  <c r="F1756" i="9"/>
  <c r="H1756" i="9" s="1"/>
  <c r="F1755" i="9"/>
  <c r="H1755" i="9" s="1"/>
  <c r="F1754" i="9"/>
  <c r="H1754" i="9" s="1"/>
  <c r="F1753" i="9"/>
  <c r="H1753" i="9" s="1"/>
  <c r="F1752" i="9"/>
  <c r="H1752" i="9" s="1"/>
  <c r="F1751" i="9"/>
  <c r="H1751" i="9" s="1"/>
  <c r="F1750" i="9"/>
  <c r="H1750" i="9" s="1"/>
  <c r="F1749" i="9"/>
  <c r="H1749" i="9" s="1"/>
  <c r="F1748" i="9"/>
  <c r="H1748" i="9" s="1"/>
  <c r="F1747" i="9"/>
  <c r="H1747" i="9" s="1"/>
  <c r="F1746" i="9"/>
  <c r="H1746" i="9" s="1"/>
  <c r="F1745" i="9"/>
  <c r="H1745" i="9" s="1"/>
  <c r="F1744" i="9"/>
  <c r="H1744" i="9" s="1"/>
  <c r="F1743" i="9"/>
  <c r="H1743" i="9" s="1"/>
  <c r="F1742" i="9"/>
  <c r="H1742" i="9" s="1"/>
  <c r="F1741" i="9"/>
  <c r="H1741" i="9" s="1"/>
  <c r="F1740" i="9"/>
  <c r="H1740" i="9" s="1"/>
  <c r="F1739" i="9"/>
  <c r="H1739" i="9" s="1"/>
  <c r="F1738" i="9"/>
  <c r="H1738" i="9" s="1"/>
  <c r="F1737" i="9"/>
  <c r="H1737" i="9" s="1"/>
  <c r="F1736" i="9"/>
  <c r="H1736" i="9" s="1"/>
  <c r="F1735" i="9"/>
  <c r="H1735" i="9" s="1"/>
  <c r="F1734" i="9"/>
  <c r="H1734" i="9" s="1"/>
  <c r="F1733" i="9"/>
  <c r="H1733" i="9" s="1"/>
  <c r="F1732" i="9"/>
  <c r="H1732" i="9" s="1"/>
  <c r="F1731" i="9"/>
  <c r="H1731" i="9" s="1"/>
  <c r="F1730" i="9"/>
  <c r="H1730" i="9" s="1"/>
  <c r="F1729" i="9"/>
  <c r="H1729" i="9" s="1"/>
  <c r="F1728" i="9"/>
  <c r="H1728" i="9" s="1"/>
  <c r="F1727" i="9"/>
  <c r="H1727" i="9" s="1"/>
  <c r="F1726" i="9"/>
  <c r="H1726" i="9" s="1"/>
  <c r="F1725" i="9"/>
  <c r="H1725" i="9" s="1"/>
  <c r="F1724" i="9"/>
  <c r="H1724" i="9" s="1"/>
  <c r="F1723" i="9"/>
  <c r="H1723" i="9" s="1"/>
  <c r="F1722" i="9"/>
  <c r="H1722" i="9" s="1"/>
  <c r="F1721" i="9"/>
  <c r="H1721" i="9" s="1"/>
  <c r="F1720" i="9"/>
  <c r="H1720" i="9" s="1"/>
  <c r="F1719" i="9"/>
  <c r="H1719" i="9" s="1"/>
  <c r="F1718" i="9"/>
  <c r="H1718" i="9" s="1"/>
  <c r="F1717" i="9"/>
  <c r="H1717" i="9" s="1"/>
  <c r="F1716" i="9"/>
  <c r="H1716" i="9" s="1"/>
  <c r="F1715" i="9"/>
  <c r="H1715" i="9" s="1"/>
  <c r="F1714" i="9"/>
  <c r="H1714" i="9" s="1"/>
  <c r="F1713" i="9"/>
  <c r="H1713" i="9" s="1"/>
  <c r="F1712" i="9"/>
  <c r="H1712" i="9" s="1"/>
  <c r="F1711" i="9"/>
  <c r="H1711" i="9" s="1"/>
  <c r="F1710" i="9"/>
  <c r="H1710" i="9" s="1"/>
  <c r="F1709" i="9"/>
  <c r="H1709" i="9" s="1"/>
  <c r="F1708" i="9"/>
  <c r="H1708" i="9" s="1"/>
  <c r="F1707" i="9"/>
  <c r="H1707" i="9" s="1"/>
  <c r="F1706" i="9"/>
  <c r="H1706" i="9" s="1"/>
  <c r="F1705" i="9"/>
  <c r="H1705" i="9" s="1"/>
  <c r="F1704" i="9"/>
  <c r="H1704" i="9" s="1"/>
  <c r="F1703" i="9"/>
  <c r="H1703" i="9" s="1"/>
  <c r="F1702" i="9"/>
  <c r="H1702" i="9" s="1"/>
  <c r="F1701" i="9"/>
  <c r="H1701" i="9" s="1"/>
  <c r="F1700" i="9"/>
  <c r="H1700" i="9" s="1"/>
  <c r="F1699" i="9"/>
  <c r="H1699" i="9" s="1"/>
  <c r="F1698" i="9"/>
  <c r="H1698" i="9" s="1"/>
  <c r="F1697" i="9"/>
  <c r="H1697" i="9" s="1"/>
  <c r="F1696" i="9"/>
  <c r="H1696" i="9" s="1"/>
  <c r="F1695" i="9"/>
  <c r="H1695" i="9" s="1"/>
  <c r="F1694" i="9"/>
  <c r="H1694" i="9" s="1"/>
  <c r="F1693" i="9"/>
  <c r="H1693" i="9" s="1"/>
  <c r="F1692" i="9"/>
  <c r="H1692" i="9" s="1"/>
  <c r="F1691" i="9"/>
  <c r="H1691" i="9" s="1"/>
  <c r="F1690" i="9"/>
  <c r="H1690" i="9" s="1"/>
  <c r="F1689" i="9"/>
  <c r="H1689" i="9" s="1"/>
  <c r="F1688" i="9"/>
  <c r="H1688" i="9" s="1"/>
  <c r="F1687" i="9"/>
  <c r="H1687" i="9" s="1"/>
  <c r="F1686" i="9"/>
  <c r="H1686" i="9" s="1"/>
  <c r="F1685" i="9"/>
  <c r="H1685" i="9" s="1"/>
  <c r="F1684" i="9"/>
  <c r="H1684" i="9" s="1"/>
  <c r="F1683" i="9"/>
  <c r="H1683" i="9" s="1"/>
  <c r="F1682" i="9"/>
  <c r="H1682" i="9" s="1"/>
  <c r="F1681" i="9"/>
  <c r="H1681" i="9" s="1"/>
  <c r="F1680" i="9"/>
  <c r="H1680" i="9" s="1"/>
  <c r="F1679" i="9"/>
  <c r="H1679" i="9" s="1"/>
  <c r="F1678" i="9"/>
  <c r="H1678" i="9" s="1"/>
  <c r="F1677" i="9"/>
  <c r="H1677" i="9" s="1"/>
  <c r="F1676" i="9"/>
  <c r="H1676" i="9" s="1"/>
  <c r="F1675" i="9"/>
  <c r="H1675" i="9" s="1"/>
  <c r="F1674" i="9"/>
  <c r="H1674" i="9" s="1"/>
  <c r="F1673" i="9"/>
  <c r="H1673" i="9" s="1"/>
  <c r="F1672" i="9"/>
  <c r="H1672" i="9" s="1"/>
  <c r="F1671" i="9"/>
  <c r="H1671" i="9" s="1"/>
  <c r="F1670" i="9"/>
  <c r="H1670" i="9" s="1"/>
  <c r="F1669" i="9"/>
  <c r="H1669" i="9" s="1"/>
  <c r="F1668" i="9"/>
  <c r="H1668" i="9" s="1"/>
  <c r="F1667" i="9"/>
  <c r="H1667" i="9" s="1"/>
  <c r="F1666" i="9"/>
  <c r="H1666" i="9" s="1"/>
  <c r="F1665" i="9"/>
  <c r="H1665" i="9" s="1"/>
  <c r="F1664" i="9"/>
  <c r="H1664" i="9" s="1"/>
  <c r="F1663" i="9"/>
  <c r="H1663" i="9" s="1"/>
  <c r="F1662" i="9"/>
  <c r="H1662" i="9" s="1"/>
  <c r="F1661" i="9"/>
  <c r="H1661" i="9" s="1"/>
  <c r="F1660" i="9"/>
  <c r="H1660" i="9" s="1"/>
  <c r="F1659" i="9"/>
  <c r="H1659" i="9" s="1"/>
  <c r="F1658" i="9"/>
  <c r="H1658" i="9" s="1"/>
  <c r="F1657" i="9"/>
  <c r="H1657" i="9" s="1"/>
  <c r="F1656" i="9"/>
  <c r="H1656" i="9" s="1"/>
  <c r="F1655" i="9"/>
  <c r="H1655" i="9" s="1"/>
  <c r="F1654" i="9"/>
  <c r="H1654" i="9" s="1"/>
  <c r="F1653" i="9"/>
  <c r="H1653" i="9" s="1"/>
  <c r="F1652" i="9"/>
  <c r="H1652" i="9" s="1"/>
  <c r="F1651" i="9"/>
  <c r="H1651" i="9" s="1"/>
  <c r="F1650" i="9"/>
  <c r="H1650" i="9" s="1"/>
  <c r="F1649" i="9"/>
  <c r="H1649" i="9" s="1"/>
  <c r="F1648" i="9"/>
  <c r="H1648" i="9" s="1"/>
  <c r="F1647" i="9"/>
  <c r="H1647" i="9" s="1"/>
  <c r="F1646" i="9"/>
  <c r="H1646" i="9" s="1"/>
  <c r="F1645" i="9"/>
  <c r="H1645" i="9" s="1"/>
  <c r="F1644" i="9"/>
  <c r="H1644" i="9" s="1"/>
  <c r="F1643" i="9"/>
  <c r="H1643" i="9" s="1"/>
  <c r="F1642" i="9"/>
  <c r="H1642" i="9" s="1"/>
  <c r="F1641" i="9"/>
  <c r="H1641" i="9" s="1"/>
  <c r="F1640" i="9"/>
  <c r="H1640" i="9" s="1"/>
  <c r="F1639" i="9"/>
  <c r="H1639" i="9" s="1"/>
  <c r="F1638" i="9"/>
  <c r="H1638" i="9" s="1"/>
  <c r="F1637" i="9"/>
  <c r="H1637" i="9" s="1"/>
  <c r="F1636" i="9"/>
  <c r="H1636" i="9" s="1"/>
  <c r="F1635" i="9"/>
  <c r="H1635" i="9" s="1"/>
  <c r="F1634" i="9"/>
  <c r="H1634" i="9" s="1"/>
  <c r="F1633" i="9"/>
  <c r="H1633" i="9" s="1"/>
  <c r="F1632" i="9"/>
  <c r="H1632" i="9" s="1"/>
  <c r="F1631" i="9"/>
  <c r="H1631" i="9" s="1"/>
  <c r="F1630" i="9"/>
  <c r="H1630" i="9" s="1"/>
  <c r="F1629" i="9"/>
  <c r="H1629" i="9" s="1"/>
  <c r="F1628" i="9"/>
  <c r="H1628" i="9" s="1"/>
  <c r="F1627" i="9"/>
  <c r="H1627" i="9" s="1"/>
  <c r="F1626" i="9"/>
  <c r="H1626" i="9" s="1"/>
  <c r="F1625" i="9"/>
  <c r="H1625" i="9" s="1"/>
  <c r="F1624" i="9"/>
  <c r="H1624" i="9" s="1"/>
  <c r="F1623" i="9"/>
  <c r="H1623" i="9" s="1"/>
  <c r="F1622" i="9"/>
  <c r="H1622" i="9" s="1"/>
  <c r="F1621" i="9"/>
  <c r="H1621" i="9" s="1"/>
  <c r="F1620" i="9"/>
  <c r="H1620" i="9" s="1"/>
  <c r="F1619" i="9"/>
  <c r="H1619" i="9" s="1"/>
  <c r="F1618" i="9"/>
  <c r="H1618" i="9" s="1"/>
  <c r="F1617" i="9"/>
  <c r="H1617" i="9" s="1"/>
  <c r="F1616" i="9"/>
  <c r="H1616" i="9" s="1"/>
  <c r="F1615" i="9"/>
  <c r="H1615" i="9" s="1"/>
  <c r="F1614" i="9"/>
  <c r="H1614" i="9" s="1"/>
  <c r="F1613" i="9"/>
  <c r="H1613" i="9" s="1"/>
  <c r="F1612" i="9"/>
  <c r="H1612" i="9" s="1"/>
  <c r="F1611" i="9"/>
  <c r="H1611" i="9" s="1"/>
  <c r="F1610" i="9"/>
  <c r="H1610" i="9" s="1"/>
  <c r="F1609" i="9"/>
  <c r="H1609" i="9" s="1"/>
  <c r="F1608" i="9"/>
  <c r="H1608" i="9" s="1"/>
  <c r="F1607" i="9"/>
  <c r="H1607" i="9" s="1"/>
  <c r="F1606" i="9"/>
  <c r="H1606" i="9" s="1"/>
  <c r="F1605" i="9"/>
  <c r="H1605" i="9" s="1"/>
  <c r="F1604" i="9"/>
  <c r="H1604" i="9" s="1"/>
  <c r="F1603" i="9"/>
  <c r="H1603" i="9" s="1"/>
  <c r="F1602" i="9"/>
  <c r="H1602" i="9" s="1"/>
  <c r="F1601" i="9"/>
  <c r="H1601" i="9" s="1"/>
  <c r="F1600" i="9"/>
  <c r="H1600" i="9" s="1"/>
  <c r="F1599" i="9"/>
  <c r="H1599" i="9" s="1"/>
  <c r="F1598" i="9"/>
  <c r="H1598" i="9" s="1"/>
  <c r="F1597" i="9"/>
  <c r="H1597" i="9" s="1"/>
  <c r="F1596" i="9"/>
  <c r="H1596" i="9" s="1"/>
  <c r="F1595" i="9"/>
  <c r="H1595" i="9" s="1"/>
  <c r="F1594" i="9"/>
  <c r="H1594" i="9" s="1"/>
  <c r="F1593" i="9"/>
  <c r="H1593" i="9" s="1"/>
  <c r="F1592" i="9"/>
  <c r="H1592" i="9" s="1"/>
  <c r="F1591" i="9"/>
  <c r="H1591" i="9" s="1"/>
  <c r="F1590" i="9"/>
  <c r="H1590" i="9" s="1"/>
  <c r="F1589" i="9"/>
  <c r="H1589" i="9" s="1"/>
  <c r="F1588" i="9"/>
  <c r="H1588" i="9" s="1"/>
  <c r="F1587" i="9"/>
  <c r="H1587" i="9" s="1"/>
  <c r="F1586" i="9"/>
  <c r="H1586" i="9" s="1"/>
  <c r="F1585" i="9"/>
  <c r="H1585" i="9" s="1"/>
  <c r="F1584" i="9"/>
  <c r="H1584" i="9" s="1"/>
  <c r="F1583" i="9"/>
  <c r="H1583" i="9" s="1"/>
  <c r="F1582" i="9"/>
  <c r="H1582" i="9" s="1"/>
  <c r="F1581" i="9"/>
  <c r="H1581" i="9" s="1"/>
  <c r="F1580" i="9"/>
  <c r="H1580" i="9" s="1"/>
  <c r="F1579" i="9"/>
  <c r="H1579" i="9" s="1"/>
  <c r="F1578" i="9"/>
  <c r="H1578" i="9" s="1"/>
  <c r="F1577" i="9"/>
  <c r="H1577" i="9" s="1"/>
  <c r="F1576" i="9"/>
  <c r="H1576" i="9" s="1"/>
  <c r="F1575" i="9"/>
  <c r="H1575" i="9" s="1"/>
  <c r="F1574" i="9"/>
  <c r="H1574" i="9" s="1"/>
  <c r="F1573" i="9"/>
  <c r="H1573" i="9" s="1"/>
  <c r="F1572" i="9"/>
  <c r="H1572" i="9" s="1"/>
  <c r="F1571" i="9"/>
  <c r="H1571" i="9" s="1"/>
  <c r="F1570" i="9"/>
  <c r="H1570" i="9" s="1"/>
  <c r="F1569" i="9"/>
  <c r="H1569" i="9" s="1"/>
  <c r="F1568" i="9"/>
  <c r="H1568" i="9" s="1"/>
  <c r="F1567" i="9"/>
  <c r="H1567" i="9" s="1"/>
  <c r="F1566" i="9"/>
  <c r="H1566" i="9" s="1"/>
  <c r="F1565" i="9"/>
  <c r="H1565" i="9" s="1"/>
  <c r="F1564" i="9"/>
  <c r="H1564" i="9" s="1"/>
  <c r="F1563" i="9"/>
  <c r="H1563" i="9" s="1"/>
  <c r="F1562" i="9"/>
  <c r="H1562" i="9" s="1"/>
  <c r="F1561" i="9"/>
  <c r="H1561" i="9" s="1"/>
  <c r="F1560" i="9"/>
  <c r="H1560" i="9" s="1"/>
  <c r="F1559" i="9"/>
  <c r="H1559" i="9" s="1"/>
  <c r="F1558" i="9"/>
  <c r="H1558" i="9" s="1"/>
  <c r="F1557" i="9"/>
  <c r="H1557" i="9" s="1"/>
  <c r="F1556" i="9"/>
  <c r="H1556" i="9" s="1"/>
  <c r="F1555" i="9"/>
  <c r="H1555" i="9" s="1"/>
  <c r="F1554" i="9"/>
  <c r="H1554" i="9" s="1"/>
  <c r="F1553" i="9"/>
  <c r="H1553" i="9" s="1"/>
  <c r="F1552" i="9"/>
  <c r="H1552" i="9" s="1"/>
  <c r="F1551" i="9"/>
  <c r="H1551" i="9" s="1"/>
  <c r="F1550" i="9"/>
  <c r="H1550" i="9" s="1"/>
  <c r="F1549" i="9"/>
  <c r="H1549" i="9" s="1"/>
  <c r="F1548" i="9"/>
  <c r="H1548" i="9" s="1"/>
  <c r="F1547" i="9"/>
  <c r="H1547" i="9" s="1"/>
  <c r="F1546" i="9"/>
  <c r="H1546" i="9" s="1"/>
  <c r="F1545" i="9"/>
  <c r="H1545" i="9" s="1"/>
  <c r="F1544" i="9"/>
  <c r="H1544" i="9" s="1"/>
  <c r="F1543" i="9"/>
  <c r="H1543" i="9" s="1"/>
  <c r="F1542" i="9"/>
  <c r="H1542" i="9" s="1"/>
  <c r="F1541" i="9"/>
  <c r="H1541" i="9" s="1"/>
  <c r="F1540" i="9"/>
  <c r="H1540" i="9" s="1"/>
  <c r="F1539" i="9"/>
  <c r="H1539" i="9" s="1"/>
  <c r="F1538" i="9"/>
  <c r="H1538" i="9" s="1"/>
  <c r="F1537" i="9"/>
  <c r="H1537" i="9" s="1"/>
  <c r="F1536" i="9"/>
  <c r="H1536" i="9" s="1"/>
  <c r="F1535" i="9"/>
  <c r="H1535" i="9" s="1"/>
  <c r="F1534" i="9"/>
  <c r="H1534" i="9" s="1"/>
  <c r="F1533" i="9"/>
  <c r="H1533" i="9" s="1"/>
  <c r="F1532" i="9"/>
  <c r="H1532" i="9" s="1"/>
  <c r="F1531" i="9"/>
  <c r="H1531" i="9" s="1"/>
  <c r="F1530" i="9"/>
  <c r="H1530" i="9" s="1"/>
  <c r="F1529" i="9"/>
  <c r="H1529" i="9" s="1"/>
  <c r="F1528" i="9"/>
  <c r="H1528" i="9" s="1"/>
  <c r="F1527" i="9"/>
  <c r="H1527" i="9" s="1"/>
  <c r="F1526" i="9"/>
  <c r="H1526" i="9" s="1"/>
  <c r="F1525" i="9"/>
  <c r="H1525" i="9" s="1"/>
  <c r="F1524" i="9"/>
  <c r="H1524" i="9" s="1"/>
  <c r="F1523" i="9"/>
  <c r="H1523" i="9" s="1"/>
  <c r="F1522" i="9"/>
  <c r="H1522" i="9" s="1"/>
  <c r="F1521" i="9"/>
  <c r="H1521" i="9" s="1"/>
  <c r="F1520" i="9"/>
  <c r="H1520" i="9" s="1"/>
  <c r="F1519" i="9"/>
  <c r="H1519" i="9" s="1"/>
  <c r="F1518" i="9"/>
  <c r="H1518" i="9" s="1"/>
  <c r="F1517" i="9"/>
  <c r="H1517" i="9" s="1"/>
  <c r="F1516" i="9"/>
  <c r="H1516" i="9" s="1"/>
  <c r="F1515" i="9"/>
  <c r="H1515" i="9" s="1"/>
  <c r="F1514" i="9"/>
  <c r="H1514" i="9" s="1"/>
  <c r="F1513" i="9"/>
  <c r="H1513" i="9" s="1"/>
  <c r="F1512" i="9"/>
  <c r="H1512" i="9" s="1"/>
  <c r="F1511" i="9"/>
  <c r="H1511" i="9" s="1"/>
  <c r="F1510" i="9"/>
  <c r="H1510" i="9" s="1"/>
  <c r="F1509" i="9"/>
  <c r="H1509" i="9" s="1"/>
  <c r="F1508" i="9"/>
  <c r="H1508" i="9" s="1"/>
  <c r="F1507" i="9"/>
  <c r="H1507" i="9" s="1"/>
  <c r="F1506" i="9"/>
  <c r="H1506" i="9" s="1"/>
  <c r="F1505" i="9"/>
  <c r="H1505" i="9" s="1"/>
  <c r="F1504" i="9"/>
  <c r="H1504" i="9" s="1"/>
  <c r="F1503" i="9"/>
  <c r="H1503" i="9" s="1"/>
  <c r="F1502" i="9"/>
  <c r="H1502" i="9" s="1"/>
  <c r="F1501" i="9"/>
  <c r="H1501" i="9" s="1"/>
  <c r="F1500" i="9"/>
  <c r="H1500" i="9" s="1"/>
  <c r="F1499" i="9"/>
  <c r="H1499" i="9" s="1"/>
  <c r="F1498" i="9"/>
  <c r="H1498" i="9" s="1"/>
  <c r="F1497" i="9"/>
  <c r="H1497" i="9" s="1"/>
  <c r="F1496" i="9"/>
  <c r="H1496" i="9" s="1"/>
  <c r="F1495" i="9"/>
  <c r="H1495" i="9" s="1"/>
  <c r="F1494" i="9"/>
  <c r="H1494" i="9" s="1"/>
  <c r="F1493" i="9"/>
  <c r="H1493" i="9" s="1"/>
  <c r="F1492" i="9"/>
  <c r="H1492" i="9" s="1"/>
  <c r="F1491" i="9"/>
  <c r="H1491" i="9" s="1"/>
  <c r="F1490" i="9"/>
  <c r="H1490" i="9" s="1"/>
  <c r="F1489" i="9"/>
  <c r="H1489" i="9" s="1"/>
  <c r="F1488" i="9"/>
  <c r="H1488" i="9" s="1"/>
  <c r="F1487" i="9"/>
  <c r="H1487" i="9" s="1"/>
  <c r="F1486" i="9"/>
  <c r="H1486" i="9" s="1"/>
  <c r="F1485" i="9"/>
  <c r="H1485" i="9" s="1"/>
  <c r="F1484" i="9"/>
  <c r="H1484" i="9" s="1"/>
  <c r="F1483" i="9"/>
  <c r="H1483" i="9" s="1"/>
  <c r="F1482" i="9"/>
  <c r="H1482" i="9" s="1"/>
  <c r="F1481" i="9"/>
  <c r="H1481" i="9" s="1"/>
  <c r="F1480" i="9"/>
  <c r="H1480" i="9" s="1"/>
  <c r="F1479" i="9"/>
  <c r="H1479" i="9" s="1"/>
  <c r="F1478" i="9"/>
  <c r="H1478" i="9" s="1"/>
  <c r="F1477" i="9"/>
  <c r="H1477" i="9" s="1"/>
  <c r="F1476" i="9"/>
  <c r="H1476" i="9" s="1"/>
  <c r="F1475" i="9"/>
  <c r="H1475" i="9" s="1"/>
  <c r="F1474" i="9"/>
  <c r="H1474" i="9" s="1"/>
  <c r="F1473" i="9"/>
  <c r="H1473" i="9" s="1"/>
  <c r="F1472" i="9"/>
  <c r="H1472" i="9" s="1"/>
  <c r="F1471" i="9"/>
  <c r="H1471" i="9" s="1"/>
  <c r="F1470" i="9"/>
  <c r="H1470" i="9" s="1"/>
  <c r="F1469" i="9"/>
  <c r="H1469" i="9" s="1"/>
  <c r="F1468" i="9"/>
  <c r="H1468" i="9" s="1"/>
  <c r="F1467" i="9"/>
  <c r="H1467" i="9" s="1"/>
  <c r="F1466" i="9"/>
  <c r="H1466" i="9" s="1"/>
  <c r="F1465" i="9"/>
  <c r="H1465" i="9" s="1"/>
  <c r="F1464" i="9"/>
  <c r="H1464" i="9" s="1"/>
  <c r="F1463" i="9"/>
  <c r="H1463" i="9" s="1"/>
  <c r="F1462" i="9"/>
  <c r="H1462" i="9" s="1"/>
  <c r="F1461" i="9"/>
  <c r="H1461" i="9" s="1"/>
  <c r="F1460" i="9"/>
  <c r="H1460" i="9" s="1"/>
  <c r="F1459" i="9"/>
  <c r="H1459" i="9" s="1"/>
  <c r="F1458" i="9"/>
  <c r="H1458" i="9" s="1"/>
  <c r="F1457" i="9"/>
  <c r="H1457" i="9" s="1"/>
  <c r="F1456" i="9"/>
  <c r="H1456" i="9" s="1"/>
  <c r="F1455" i="9"/>
  <c r="H1455" i="9" s="1"/>
  <c r="F1454" i="9"/>
  <c r="H1454" i="9" s="1"/>
  <c r="F1453" i="9"/>
  <c r="H1453" i="9" s="1"/>
  <c r="F1452" i="9"/>
  <c r="H1452" i="9" s="1"/>
  <c r="F1451" i="9"/>
  <c r="H1451" i="9" s="1"/>
  <c r="F1450" i="9"/>
  <c r="H1450" i="9" s="1"/>
  <c r="F1449" i="9"/>
  <c r="H1449" i="9" s="1"/>
  <c r="F1448" i="9"/>
  <c r="H1448" i="9" s="1"/>
  <c r="F1447" i="9"/>
  <c r="H1447" i="9" s="1"/>
  <c r="F1446" i="9"/>
  <c r="H1446" i="9" s="1"/>
  <c r="F1445" i="9"/>
  <c r="H1445" i="9" s="1"/>
  <c r="F1444" i="9"/>
  <c r="H1444" i="9" s="1"/>
  <c r="F1443" i="9"/>
  <c r="H1443" i="9" s="1"/>
  <c r="F1442" i="9"/>
  <c r="H1442" i="9" s="1"/>
  <c r="F1441" i="9"/>
  <c r="H1441" i="9" s="1"/>
  <c r="F1440" i="9"/>
  <c r="H1440" i="9" s="1"/>
  <c r="F1439" i="9"/>
  <c r="H1439" i="9" s="1"/>
  <c r="F1438" i="9"/>
  <c r="H1438" i="9" s="1"/>
  <c r="F1437" i="9"/>
  <c r="H1437" i="9" s="1"/>
  <c r="F1436" i="9"/>
  <c r="H1436" i="9" s="1"/>
  <c r="F1435" i="9"/>
  <c r="H1435" i="9" s="1"/>
  <c r="F1434" i="9"/>
  <c r="H1434" i="9" s="1"/>
  <c r="F1433" i="9"/>
  <c r="H1433" i="9" s="1"/>
  <c r="F1432" i="9"/>
  <c r="H1432" i="9" s="1"/>
  <c r="F1431" i="9"/>
  <c r="H1431" i="9" s="1"/>
  <c r="F1430" i="9"/>
  <c r="H1430" i="9" s="1"/>
  <c r="F1429" i="9"/>
  <c r="H1429" i="9" s="1"/>
  <c r="F1428" i="9"/>
  <c r="H1428" i="9" s="1"/>
  <c r="F1427" i="9"/>
  <c r="H1427" i="9" s="1"/>
  <c r="F1426" i="9"/>
  <c r="H1426" i="9" s="1"/>
  <c r="F1425" i="9"/>
  <c r="H1425" i="9" s="1"/>
  <c r="F1424" i="9"/>
  <c r="H1424" i="9" s="1"/>
  <c r="F1423" i="9"/>
  <c r="H1423" i="9" s="1"/>
  <c r="F1422" i="9"/>
  <c r="H1422" i="9" s="1"/>
  <c r="F1421" i="9"/>
  <c r="H1421" i="9" s="1"/>
  <c r="F1420" i="9"/>
  <c r="H1420" i="9" s="1"/>
  <c r="F1419" i="9"/>
  <c r="H1419" i="9" s="1"/>
  <c r="F1418" i="9"/>
  <c r="H1418" i="9" s="1"/>
  <c r="F1417" i="9"/>
  <c r="H1417" i="9" s="1"/>
  <c r="F1416" i="9"/>
  <c r="H1416" i="9" s="1"/>
  <c r="F1415" i="9"/>
  <c r="H1415" i="9" s="1"/>
  <c r="F1414" i="9"/>
  <c r="H1414" i="9" s="1"/>
  <c r="F1413" i="9"/>
  <c r="H1413" i="9" s="1"/>
  <c r="F1412" i="9"/>
  <c r="H1412" i="9" s="1"/>
  <c r="F1411" i="9"/>
  <c r="H1411" i="9" s="1"/>
  <c r="F1410" i="9"/>
  <c r="H1410" i="9" s="1"/>
  <c r="F1409" i="9"/>
  <c r="H1409" i="9" s="1"/>
  <c r="F1408" i="9"/>
  <c r="H1408" i="9" s="1"/>
  <c r="F1407" i="9"/>
  <c r="H1407" i="9" s="1"/>
  <c r="F1406" i="9"/>
  <c r="H1406" i="9" s="1"/>
  <c r="F1405" i="9"/>
  <c r="H1405" i="9" s="1"/>
  <c r="F1404" i="9"/>
  <c r="H1404" i="9" s="1"/>
  <c r="F1403" i="9"/>
  <c r="H1403" i="9" s="1"/>
  <c r="F1402" i="9"/>
  <c r="H1402" i="9" s="1"/>
  <c r="F1401" i="9"/>
  <c r="H1401" i="9" s="1"/>
  <c r="F1400" i="9"/>
  <c r="H1400" i="9" s="1"/>
  <c r="F1399" i="9"/>
  <c r="H1399" i="9" s="1"/>
  <c r="F1398" i="9"/>
  <c r="H1398" i="9" s="1"/>
  <c r="F1397" i="9"/>
  <c r="H1397" i="9" s="1"/>
  <c r="F1396" i="9"/>
  <c r="H1396" i="9" s="1"/>
  <c r="F1395" i="9"/>
  <c r="H1395" i="9" s="1"/>
  <c r="F1394" i="9"/>
  <c r="H1394" i="9" s="1"/>
  <c r="F1393" i="9"/>
  <c r="H1393" i="9" s="1"/>
  <c r="F1392" i="9"/>
  <c r="H1392" i="9" s="1"/>
  <c r="F1391" i="9"/>
  <c r="H1391" i="9" s="1"/>
  <c r="F1390" i="9"/>
  <c r="H1390" i="9" s="1"/>
  <c r="F1389" i="9"/>
  <c r="H1389" i="9" s="1"/>
  <c r="F1388" i="9"/>
  <c r="H1388" i="9" s="1"/>
  <c r="F1387" i="9"/>
  <c r="H1387" i="9" s="1"/>
  <c r="F1386" i="9"/>
  <c r="H1386" i="9" s="1"/>
  <c r="F1385" i="9"/>
  <c r="H1385" i="9" s="1"/>
  <c r="F1384" i="9"/>
  <c r="H1384" i="9" s="1"/>
  <c r="F1383" i="9"/>
  <c r="H1383" i="9" s="1"/>
  <c r="F1382" i="9"/>
  <c r="H1382" i="9" s="1"/>
  <c r="F1381" i="9"/>
  <c r="H1381" i="9" s="1"/>
  <c r="F1380" i="9"/>
  <c r="H1380" i="9" s="1"/>
  <c r="F1379" i="9"/>
  <c r="H1379" i="9" s="1"/>
  <c r="F1378" i="9"/>
  <c r="H1378" i="9" s="1"/>
  <c r="F1377" i="9"/>
  <c r="H1377" i="9" s="1"/>
  <c r="F1376" i="9"/>
  <c r="H1376" i="9" s="1"/>
  <c r="F1375" i="9"/>
  <c r="H1375" i="9" s="1"/>
  <c r="F1374" i="9"/>
  <c r="H1374" i="9" s="1"/>
  <c r="F1373" i="9"/>
  <c r="H1373" i="9" s="1"/>
  <c r="F1372" i="9"/>
  <c r="H1372" i="9" s="1"/>
  <c r="F1371" i="9"/>
  <c r="H1371" i="9" s="1"/>
  <c r="F1370" i="9"/>
  <c r="H1370" i="9" s="1"/>
  <c r="F1369" i="9"/>
  <c r="H1369" i="9" s="1"/>
  <c r="F1368" i="9"/>
  <c r="H1368" i="9" s="1"/>
  <c r="F1367" i="9"/>
  <c r="H1367" i="9" s="1"/>
  <c r="F1366" i="9"/>
  <c r="H1366" i="9" s="1"/>
  <c r="F1365" i="9"/>
  <c r="H1365" i="9" s="1"/>
  <c r="F1364" i="9"/>
  <c r="H1364" i="9" s="1"/>
  <c r="F1363" i="9"/>
  <c r="H1363" i="9" s="1"/>
  <c r="F1362" i="9"/>
  <c r="H1362" i="9" s="1"/>
  <c r="F1361" i="9"/>
  <c r="H1361" i="9" s="1"/>
  <c r="F1360" i="9"/>
  <c r="H1360" i="9" s="1"/>
  <c r="F1359" i="9"/>
  <c r="H1359" i="9" s="1"/>
  <c r="F1358" i="9"/>
  <c r="H1358" i="9" s="1"/>
  <c r="F1357" i="9"/>
  <c r="H1357" i="9" s="1"/>
  <c r="F1356" i="9"/>
  <c r="H1356" i="9" s="1"/>
  <c r="F1355" i="9"/>
  <c r="H1355" i="9" s="1"/>
  <c r="F1354" i="9"/>
  <c r="H1354" i="9" s="1"/>
  <c r="F1353" i="9"/>
  <c r="H1353" i="9" s="1"/>
  <c r="F1352" i="9"/>
  <c r="H1352" i="9" s="1"/>
  <c r="F1351" i="9"/>
  <c r="H1351" i="9" s="1"/>
  <c r="F1350" i="9"/>
  <c r="H1350" i="9" s="1"/>
  <c r="F1349" i="9"/>
  <c r="H1349" i="9" s="1"/>
  <c r="F1348" i="9"/>
  <c r="H1348" i="9" s="1"/>
  <c r="F1347" i="9"/>
  <c r="H1347" i="9" s="1"/>
  <c r="F1346" i="9"/>
  <c r="H1346" i="9" s="1"/>
  <c r="F1345" i="9"/>
  <c r="H1345" i="9" s="1"/>
  <c r="F1344" i="9"/>
  <c r="H1344" i="9" s="1"/>
  <c r="F1343" i="9"/>
  <c r="H1343" i="9" s="1"/>
  <c r="F1342" i="9"/>
  <c r="H1342" i="9" s="1"/>
  <c r="F1341" i="9"/>
  <c r="H1341" i="9" s="1"/>
  <c r="F1340" i="9"/>
  <c r="H1340" i="9" s="1"/>
  <c r="F1339" i="9"/>
  <c r="H1339" i="9" s="1"/>
  <c r="F1338" i="9"/>
  <c r="H1338" i="9" s="1"/>
  <c r="F1337" i="9"/>
  <c r="H1337" i="9" s="1"/>
  <c r="F1336" i="9"/>
  <c r="H1336" i="9" s="1"/>
  <c r="F1335" i="9"/>
  <c r="H1335" i="9" s="1"/>
  <c r="F1334" i="9"/>
  <c r="H1334" i="9" s="1"/>
  <c r="F1333" i="9"/>
  <c r="H1333" i="9" s="1"/>
  <c r="F1332" i="9"/>
  <c r="H1332" i="9" s="1"/>
  <c r="F1331" i="9"/>
  <c r="H1331" i="9" s="1"/>
  <c r="F1330" i="9"/>
  <c r="H1330" i="9" s="1"/>
  <c r="F1329" i="9"/>
  <c r="H1329" i="9" s="1"/>
  <c r="F1328" i="9"/>
  <c r="H1328" i="9" s="1"/>
  <c r="F1327" i="9"/>
  <c r="H1327" i="9" s="1"/>
  <c r="F1326" i="9"/>
  <c r="H1326" i="9" s="1"/>
  <c r="F1325" i="9"/>
  <c r="H1325" i="9" s="1"/>
  <c r="F1324" i="9"/>
  <c r="H1324" i="9" s="1"/>
  <c r="F1323" i="9"/>
  <c r="H1323" i="9" s="1"/>
  <c r="F1322" i="9"/>
  <c r="H1322" i="9" s="1"/>
  <c r="F1321" i="9"/>
  <c r="H1321" i="9" s="1"/>
  <c r="F1320" i="9"/>
  <c r="H1320" i="9" s="1"/>
  <c r="F1319" i="9"/>
  <c r="H1319" i="9" s="1"/>
  <c r="F1318" i="9"/>
  <c r="H1318" i="9" s="1"/>
  <c r="F1317" i="9"/>
  <c r="H1317" i="9" s="1"/>
  <c r="F1316" i="9"/>
  <c r="H1316" i="9" s="1"/>
  <c r="F1315" i="9"/>
  <c r="H1315" i="9" s="1"/>
  <c r="F1314" i="9"/>
  <c r="H1314" i="9" s="1"/>
  <c r="F1313" i="9"/>
  <c r="H1313" i="9" s="1"/>
  <c r="F1312" i="9"/>
  <c r="H1312" i="9" s="1"/>
  <c r="F1311" i="9"/>
  <c r="H1311" i="9" s="1"/>
  <c r="F1310" i="9"/>
  <c r="H1310" i="9" s="1"/>
  <c r="F1309" i="9"/>
  <c r="H1309" i="9" s="1"/>
  <c r="F1308" i="9"/>
  <c r="H1308" i="9" s="1"/>
  <c r="F1307" i="9"/>
  <c r="H1307" i="9" s="1"/>
  <c r="F1306" i="9"/>
  <c r="H1306" i="9" s="1"/>
  <c r="F1305" i="9"/>
  <c r="H1305" i="9" s="1"/>
  <c r="F1304" i="9"/>
  <c r="H1304" i="9" s="1"/>
  <c r="F1303" i="9"/>
  <c r="H1303" i="9" s="1"/>
  <c r="F1302" i="9"/>
  <c r="H1302" i="9" s="1"/>
  <c r="F1301" i="9"/>
  <c r="H1301" i="9" s="1"/>
  <c r="F1300" i="9"/>
  <c r="H1300" i="9" s="1"/>
  <c r="F1299" i="9"/>
  <c r="H1299" i="9" s="1"/>
  <c r="F1298" i="9"/>
  <c r="H1298" i="9" s="1"/>
  <c r="F1297" i="9"/>
  <c r="H1297" i="9" s="1"/>
  <c r="F1296" i="9"/>
  <c r="H1296" i="9" s="1"/>
  <c r="F1295" i="9"/>
  <c r="H1295" i="9" s="1"/>
  <c r="F1294" i="9"/>
  <c r="H1294" i="9" s="1"/>
  <c r="F1293" i="9"/>
  <c r="H1293" i="9" s="1"/>
  <c r="F1292" i="9"/>
  <c r="H1292" i="9" s="1"/>
  <c r="F1291" i="9"/>
  <c r="H1291" i="9" s="1"/>
  <c r="F1290" i="9"/>
  <c r="H1290" i="9" s="1"/>
  <c r="F1289" i="9"/>
  <c r="H1289" i="9" s="1"/>
  <c r="F1288" i="9"/>
  <c r="H1288" i="9" s="1"/>
  <c r="F1287" i="9"/>
  <c r="H1287" i="9" s="1"/>
  <c r="F1286" i="9"/>
  <c r="H1286" i="9" s="1"/>
  <c r="F1285" i="9"/>
  <c r="H1285" i="9" s="1"/>
  <c r="F1284" i="9"/>
  <c r="H1284" i="9" s="1"/>
  <c r="F1283" i="9"/>
  <c r="H1283" i="9" s="1"/>
  <c r="F1282" i="9"/>
  <c r="H1282" i="9" s="1"/>
  <c r="F1281" i="9"/>
  <c r="H1281" i="9" s="1"/>
  <c r="F1280" i="9"/>
  <c r="H1280" i="9" s="1"/>
  <c r="F1279" i="9"/>
  <c r="H1279" i="9" s="1"/>
  <c r="F1278" i="9"/>
  <c r="H1278" i="9" s="1"/>
  <c r="F1277" i="9"/>
  <c r="H1277" i="9" s="1"/>
  <c r="F1276" i="9"/>
  <c r="H1276" i="9" s="1"/>
  <c r="F1275" i="9"/>
  <c r="H1275" i="9" s="1"/>
  <c r="F1274" i="9"/>
  <c r="H1274" i="9" s="1"/>
  <c r="F1273" i="9"/>
  <c r="H1273" i="9" s="1"/>
  <c r="F1272" i="9"/>
  <c r="H1272" i="9" s="1"/>
  <c r="F1271" i="9"/>
  <c r="H1271" i="9" s="1"/>
  <c r="F1270" i="9"/>
  <c r="H1270" i="9" s="1"/>
  <c r="F1269" i="9"/>
  <c r="H1269" i="9" s="1"/>
  <c r="F1268" i="9"/>
  <c r="H1268" i="9" s="1"/>
  <c r="F1267" i="9"/>
  <c r="H1267" i="9" s="1"/>
  <c r="F1266" i="9"/>
  <c r="H1266" i="9" s="1"/>
  <c r="F1265" i="9"/>
  <c r="H1265" i="9" s="1"/>
  <c r="F1264" i="9"/>
  <c r="H1264" i="9" s="1"/>
  <c r="F1263" i="9"/>
  <c r="H1263" i="9" s="1"/>
  <c r="F1262" i="9"/>
  <c r="H1262" i="9" s="1"/>
  <c r="F1261" i="9"/>
  <c r="H1261" i="9" s="1"/>
  <c r="F1260" i="9"/>
  <c r="H1260" i="9" s="1"/>
  <c r="F1259" i="9"/>
  <c r="H1259" i="9" s="1"/>
  <c r="F1258" i="9"/>
  <c r="H1258" i="9" s="1"/>
  <c r="F1257" i="9"/>
  <c r="H1257" i="9" s="1"/>
  <c r="F1256" i="9"/>
  <c r="H1256" i="9" s="1"/>
  <c r="F1255" i="9"/>
  <c r="H1255" i="9" s="1"/>
  <c r="F1254" i="9"/>
  <c r="H1254" i="9" s="1"/>
  <c r="F1253" i="9"/>
  <c r="H1253" i="9" s="1"/>
  <c r="F1252" i="9"/>
  <c r="H1252" i="9" s="1"/>
  <c r="F1251" i="9"/>
  <c r="H1251" i="9" s="1"/>
  <c r="F1250" i="9"/>
  <c r="H1250" i="9" s="1"/>
  <c r="F1249" i="9"/>
  <c r="H1249" i="9" s="1"/>
  <c r="F1248" i="9"/>
  <c r="H1248" i="9" s="1"/>
  <c r="F1247" i="9"/>
  <c r="H1247" i="9" s="1"/>
  <c r="F1246" i="9"/>
  <c r="H1246" i="9" s="1"/>
  <c r="F1245" i="9"/>
  <c r="H1245" i="9" s="1"/>
  <c r="F1244" i="9"/>
  <c r="H1244" i="9" s="1"/>
  <c r="F1243" i="9"/>
  <c r="H1243" i="9" s="1"/>
  <c r="F1242" i="9"/>
  <c r="H1242" i="9" s="1"/>
  <c r="F1241" i="9"/>
  <c r="H1241" i="9" s="1"/>
  <c r="F1240" i="9"/>
  <c r="H1240" i="9" s="1"/>
  <c r="F1239" i="9"/>
  <c r="H1239" i="9" s="1"/>
  <c r="F1238" i="9"/>
  <c r="H1238" i="9" s="1"/>
  <c r="F1237" i="9"/>
  <c r="H1237" i="9" s="1"/>
  <c r="F1236" i="9"/>
  <c r="H1236" i="9" s="1"/>
  <c r="F1235" i="9"/>
  <c r="H1235" i="9" s="1"/>
  <c r="F1234" i="9"/>
  <c r="H1234" i="9" s="1"/>
  <c r="F1233" i="9"/>
  <c r="H1233" i="9" s="1"/>
  <c r="F1232" i="9"/>
  <c r="H1232" i="9" s="1"/>
  <c r="F1231" i="9"/>
  <c r="H1231" i="9" s="1"/>
  <c r="F1230" i="9"/>
  <c r="H1230" i="9" s="1"/>
  <c r="F1229" i="9"/>
  <c r="H1229" i="9" s="1"/>
  <c r="F1228" i="9"/>
  <c r="H1228" i="9" s="1"/>
  <c r="F1227" i="9"/>
  <c r="H1227" i="9" s="1"/>
  <c r="F1226" i="9"/>
  <c r="H1226" i="9" s="1"/>
  <c r="F1225" i="9"/>
  <c r="H1225" i="9" s="1"/>
  <c r="F1224" i="9"/>
  <c r="H1224" i="9" s="1"/>
  <c r="F1223" i="9"/>
  <c r="H1223" i="9" s="1"/>
  <c r="F1222" i="9"/>
  <c r="H1222" i="9" s="1"/>
  <c r="F1221" i="9"/>
  <c r="H1221" i="9" s="1"/>
  <c r="F1220" i="9"/>
  <c r="H1220" i="9" s="1"/>
  <c r="F1219" i="9"/>
  <c r="H1219" i="9" s="1"/>
  <c r="F1218" i="9"/>
  <c r="H1218" i="9" s="1"/>
  <c r="F1217" i="9"/>
  <c r="H1217" i="9" s="1"/>
  <c r="F1216" i="9"/>
  <c r="H1216" i="9" s="1"/>
  <c r="F1215" i="9"/>
  <c r="H1215" i="9" s="1"/>
  <c r="F1214" i="9"/>
  <c r="H1214" i="9" s="1"/>
  <c r="F1213" i="9"/>
  <c r="H1213" i="9" s="1"/>
  <c r="F1212" i="9"/>
  <c r="H1212" i="9" s="1"/>
  <c r="F1211" i="9"/>
  <c r="H1211" i="9" s="1"/>
  <c r="F1210" i="9"/>
  <c r="H1210" i="9" s="1"/>
  <c r="F1209" i="9"/>
  <c r="H1209" i="9" s="1"/>
  <c r="F1208" i="9"/>
  <c r="H1208" i="9" s="1"/>
  <c r="F1207" i="9"/>
  <c r="H1207" i="9" s="1"/>
  <c r="F1206" i="9"/>
  <c r="H1206" i="9" s="1"/>
  <c r="F1205" i="9"/>
  <c r="H1205" i="9" s="1"/>
  <c r="F1204" i="9"/>
  <c r="H1204" i="9" s="1"/>
  <c r="F1203" i="9"/>
  <c r="H1203" i="9" s="1"/>
  <c r="F1202" i="9"/>
  <c r="H1202" i="9" s="1"/>
  <c r="F1201" i="9"/>
  <c r="H1201" i="9" s="1"/>
  <c r="F1200" i="9"/>
  <c r="H1200" i="9" s="1"/>
  <c r="F1199" i="9"/>
  <c r="H1199" i="9" s="1"/>
  <c r="F1198" i="9"/>
  <c r="H1198" i="9" s="1"/>
  <c r="F1197" i="9"/>
  <c r="H1197" i="9" s="1"/>
  <c r="F1196" i="9"/>
  <c r="H1196" i="9" s="1"/>
  <c r="F1195" i="9"/>
  <c r="H1195" i="9" s="1"/>
  <c r="F1194" i="9"/>
  <c r="H1194" i="9" s="1"/>
  <c r="F1193" i="9"/>
  <c r="H1193" i="9" s="1"/>
  <c r="F1192" i="9"/>
  <c r="H1192" i="9" s="1"/>
  <c r="F1191" i="9"/>
  <c r="H1191" i="9" s="1"/>
  <c r="F1190" i="9"/>
  <c r="H1190" i="9" s="1"/>
  <c r="F1189" i="9"/>
  <c r="H1189" i="9" s="1"/>
  <c r="F1188" i="9"/>
  <c r="H1188" i="9" s="1"/>
  <c r="F1187" i="9"/>
  <c r="H1187" i="9" s="1"/>
  <c r="F1186" i="9"/>
  <c r="H1186" i="9" s="1"/>
  <c r="F1185" i="9"/>
  <c r="H1185" i="9" s="1"/>
  <c r="F1184" i="9"/>
  <c r="H1184" i="9" s="1"/>
  <c r="F1183" i="9"/>
  <c r="H1183" i="9" s="1"/>
  <c r="F1182" i="9"/>
  <c r="H1182" i="9" s="1"/>
  <c r="F1181" i="9"/>
  <c r="H1181" i="9" s="1"/>
  <c r="F1180" i="9"/>
  <c r="H1180" i="9" s="1"/>
  <c r="F1179" i="9"/>
  <c r="H1179" i="9" s="1"/>
  <c r="F1178" i="9"/>
  <c r="H1178" i="9" s="1"/>
  <c r="F1177" i="9"/>
  <c r="H1177" i="9" s="1"/>
  <c r="F1176" i="9"/>
  <c r="H1176" i="9" s="1"/>
  <c r="F1175" i="9"/>
  <c r="H1175" i="9" s="1"/>
  <c r="F1174" i="9"/>
  <c r="H1174" i="9" s="1"/>
  <c r="F1173" i="9"/>
  <c r="H1173" i="9" s="1"/>
  <c r="F1172" i="9"/>
  <c r="H1172" i="9" s="1"/>
  <c r="F1171" i="9"/>
  <c r="H1171" i="9" s="1"/>
  <c r="F1170" i="9"/>
  <c r="H1170" i="9" s="1"/>
  <c r="F1169" i="9"/>
  <c r="H1169" i="9" s="1"/>
  <c r="F1168" i="9"/>
  <c r="H1168" i="9" s="1"/>
  <c r="F1167" i="9"/>
  <c r="H1167" i="9" s="1"/>
  <c r="F1166" i="9"/>
  <c r="H1166" i="9" s="1"/>
  <c r="F1165" i="9"/>
  <c r="H1165" i="9" s="1"/>
  <c r="F1164" i="9"/>
  <c r="H1164" i="9" s="1"/>
  <c r="F1163" i="9"/>
  <c r="H1163" i="9" s="1"/>
  <c r="F1162" i="9"/>
  <c r="H1162" i="9" s="1"/>
  <c r="F1161" i="9"/>
  <c r="H1161" i="9" s="1"/>
  <c r="F1160" i="9"/>
  <c r="H1160" i="9" s="1"/>
  <c r="F1159" i="9"/>
  <c r="H1159" i="9" s="1"/>
  <c r="F1158" i="9"/>
  <c r="H1158" i="9" s="1"/>
  <c r="F1157" i="9"/>
  <c r="H1157" i="9" s="1"/>
  <c r="F1156" i="9"/>
  <c r="H1156" i="9" s="1"/>
  <c r="F1155" i="9"/>
  <c r="H1155" i="9" s="1"/>
  <c r="F1154" i="9"/>
  <c r="H1154" i="9" s="1"/>
  <c r="F1153" i="9"/>
  <c r="H1153" i="9" s="1"/>
  <c r="F1152" i="9"/>
  <c r="H1152" i="9" s="1"/>
  <c r="F1151" i="9"/>
  <c r="H1151" i="9" s="1"/>
  <c r="F1150" i="9"/>
  <c r="H1150" i="9" s="1"/>
  <c r="F1149" i="9"/>
  <c r="H1149" i="9" s="1"/>
  <c r="F1148" i="9"/>
  <c r="H1148" i="9" s="1"/>
  <c r="F1147" i="9"/>
  <c r="H1147" i="9" s="1"/>
  <c r="F1146" i="9"/>
  <c r="H1146" i="9" s="1"/>
  <c r="F1145" i="9"/>
  <c r="H1145" i="9" s="1"/>
  <c r="F1144" i="9"/>
  <c r="H1144" i="9" s="1"/>
  <c r="F1143" i="9"/>
  <c r="H1143" i="9" s="1"/>
  <c r="F1142" i="9"/>
  <c r="H1142" i="9" s="1"/>
  <c r="F1141" i="9"/>
  <c r="H1141" i="9" s="1"/>
  <c r="F1140" i="9"/>
  <c r="H1140" i="9" s="1"/>
  <c r="F1139" i="9"/>
  <c r="H1139" i="9" s="1"/>
  <c r="F1138" i="9"/>
  <c r="H1138" i="9" s="1"/>
  <c r="F1137" i="9"/>
  <c r="H1137" i="9" s="1"/>
  <c r="F1136" i="9"/>
  <c r="H1136" i="9" s="1"/>
  <c r="F1135" i="9"/>
  <c r="H1135" i="9" s="1"/>
  <c r="F1134" i="9"/>
  <c r="H1134" i="9" s="1"/>
  <c r="F1133" i="9"/>
  <c r="H1133" i="9" s="1"/>
  <c r="F1132" i="9"/>
  <c r="H1132" i="9" s="1"/>
  <c r="F1131" i="9"/>
  <c r="H1131" i="9" s="1"/>
  <c r="F1130" i="9"/>
  <c r="H1130" i="9" s="1"/>
  <c r="F1129" i="9"/>
  <c r="H1129" i="9" s="1"/>
  <c r="F1128" i="9"/>
  <c r="H1128" i="9" s="1"/>
  <c r="F1127" i="9"/>
  <c r="H1127" i="9" s="1"/>
  <c r="F1126" i="9"/>
  <c r="H1126" i="9" s="1"/>
  <c r="F1125" i="9"/>
  <c r="H1125" i="9" s="1"/>
  <c r="F1124" i="9"/>
  <c r="H1124" i="9" s="1"/>
  <c r="F1123" i="9"/>
  <c r="H1123" i="9" s="1"/>
  <c r="F1122" i="9"/>
  <c r="H1122" i="9" s="1"/>
  <c r="F1121" i="9"/>
  <c r="H1121" i="9" s="1"/>
  <c r="F1120" i="9"/>
  <c r="H1120" i="9" s="1"/>
  <c r="F1119" i="9"/>
  <c r="H1119" i="9" s="1"/>
  <c r="F1118" i="9"/>
  <c r="H1118" i="9" s="1"/>
  <c r="F1117" i="9"/>
  <c r="H1117" i="9" s="1"/>
  <c r="F1116" i="9"/>
  <c r="H1116" i="9" s="1"/>
  <c r="F1115" i="9"/>
  <c r="H1115" i="9" s="1"/>
  <c r="F1114" i="9"/>
  <c r="H1114" i="9" s="1"/>
  <c r="F1113" i="9"/>
  <c r="H1113" i="9" s="1"/>
  <c r="F1112" i="9"/>
  <c r="H1112" i="9" s="1"/>
  <c r="F1111" i="9"/>
  <c r="H1111" i="9" s="1"/>
  <c r="F1110" i="9"/>
  <c r="H1110" i="9" s="1"/>
  <c r="F1109" i="9"/>
  <c r="H1109" i="9" s="1"/>
  <c r="F1108" i="9"/>
  <c r="H1108" i="9" s="1"/>
  <c r="F1107" i="9"/>
  <c r="H1107" i="9" s="1"/>
  <c r="F1106" i="9"/>
  <c r="H1106" i="9" s="1"/>
  <c r="F1105" i="9"/>
  <c r="H1105" i="9" s="1"/>
  <c r="F1104" i="9"/>
  <c r="H1104" i="9" s="1"/>
  <c r="F1103" i="9"/>
  <c r="H1103" i="9" s="1"/>
  <c r="F1102" i="9"/>
  <c r="H1102" i="9" s="1"/>
  <c r="F1101" i="9"/>
  <c r="H1101" i="9" s="1"/>
  <c r="F1100" i="9"/>
  <c r="H1100" i="9" s="1"/>
  <c r="F1099" i="9"/>
  <c r="H1099" i="9" s="1"/>
  <c r="F1098" i="9"/>
  <c r="H1098" i="9" s="1"/>
  <c r="F1097" i="9"/>
  <c r="H1097" i="9" s="1"/>
  <c r="F1096" i="9"/>
  <c r="H1096" i="9" s="1"/>
  <c r="F1095" i="9"/>
  <c r="H1095" i="9" s="1"/>
  <c r="F1094" i="9"/>
  <c r="H1094" i="9" s="1"/>
  <c r="F1093" i="9"/>
  <c r="H1093" i="9" s="1"/>
  <c r="F1092" i="9"/>
  <c r="H1092" i="9" s="1"/>
  <c r="F1091" i="9"/>
  <c r="H1091" i="9" s="1"/>
  <c r="F1090" i="9"/>
  <c r="H1090" i="9" s="1"/>
  <c r="F1089" i="9"/>
  <c r="H1089" i="9" s="1"/>
  <c r="F1088" i="9"/>
  <c r="H1088" i="9" s="1"/>
  <c r="F1087" i="9"/>
  <c r="H1087" i="9" s="1"/>
  <c r="F1086" i="9"/>
  <c r="H1086" i="9" s="1"/>
  <c r="F1085" i="9"/>
  <c r="H1085" i="9" s="1"/>
  <c r="F1084" i="9"/>
  <c r="H1084" i="9" s="1"/>
  <c r="F1083" i="9"/>
  <c r="H1083" i="9" s="1"/>
  <c r="F1082" i="9"/>
  <c r="H1082" i="9" s="1"/>
  <c r="F1081" i="9"/>
  <c r="H1081" i="9" s="1"/>
  <c r="F1080" i="9"/>
  <c r="H1080" i="9" s="1"/>
  <c r="F1079" i="9"/>
  <c r="H1079" i="9" s="1"/>
  <c r="F1078" i="9"/>
  <c r="H1078" i="9" s="1"/>
  <c r="F1077" i="9"/>
  <c r="H1077" i="9" s="1"/>
  <c r="F1076" i="9"/>
  <c r="H1076" i="9" s="1"/>
  <c r="F1075" i="9"/>
  <c r="H1075" i="9" s="1"/>
  <c r="F1074" i="9"/>
  <c r="H1074" i="9" s="1"/>
  <c r="F1073" i="9"/>
  <c r="H1073" i="9" s="1"/>
  <c r="F1072" i="9"/>
  <c r="H1072" i="9" s="1"/>
  <c r="F1071" i="9"/>
  <c r="H1071" i="9" s="1"/>
  <c r="F1070" i="9"/>
  <c r="H1070" i="9" s="1"/>
  <c r="F1069" i="9"/>
  <c r="H1069" i="9" s="1"/>
  <c r="F1068" i="9"/>
  <c r="H1068" i="9" s="1"/>
  <c r="F1067" i="9"/>
  <c r="H1067" i="9" s="1"/>
  <c r="F1066" i="9"/>
  <c r="H1066" i="9" s="1"/>
  <c r="F1065" i="9"/>
  <c r="H1065" i="9" s="1"/>
  <c r="F1064" i="9"/>
  <c r="H1064" i="9" s="1"/>
  <c r="F1063" i="9"/>
  <c r="H1063" i="9" s="1"/>
  <c r="F1062" i="9"/>
  <c r="H1062" i="9" s="1"/>
  <c r="F1061" i="9"/>
  <c r="H1061" i="9" s="1"/>
  <c r="F1060" i="9"/>
  <c r="H1060" i="9" s="1"/>
  <c r="F1059" i="9"/>
  <c r="H1059" i="9" s="1"/>
  <c r="F1058" i="9"/>
  <c r="H1058" i="9" s="1"/>
  <c r="F1057" i="9"/>
  <c r="H1057" i="9" s="1"/>
  <c r="F1056" i="9"/>
  <c r="H1056" i="9" s="1"/>
  <c r="F1055" i="9"/>
  <c r="H1055" i="9" s="1"/>
  <c r="F1054" i="9"/>
  <c r="H1054" i="9" s="1"/>
  <c r="F1053" i="9"/>
  <c r="H1053" i="9" s="1"/>
  <c r="F1052" i="9"/>
  <c r="H1052" i="9" s="1"/>
  <c r="F1051" i="9"/>
  <c r="H1051" i="9" s="1"/>
  <c r="F1050" i="9"/>
  <c r="H1050" i="9" s="1"/>
  <c r="F1049" i="9"/>
  <c r="H1049" i="9" s="1"/>
  <c r="F1048" i="9"/>
  <c r="H1048" i="9" s="1"/>
  <c r="F1047" i="9"/>
  <c r="H1047" i="9" s="1"/>
  <c r="F1046" i="9"/>
  <c r="H1046" i="9" s="1"/>
  <c r="F1045" i="9"/>
  <c r="H1045" i="9" s="1"/>
  <c r="F1044" i="9"/>
  <c r="H1044" i="9" s="1"/>
  <c r="F1043" i="9"/>
  <c r="H1043" i="9" s="1"/>
  <c r="F1042" i="9"/>
  <c r="H1042" i="9" s="1"/>
  <c r="F1041" i="9"/>
  <c r="H1041" i="9" s="1"/>
  <c r="F1040" i="9"/>
  <c r="H1040" i="9" s="1"/>
  <c r="F1039" i="9"/>
  <c r="H1039" i="9" s="1"/>
  <c r="F1038" i="9"/>
  <c r="H1038" i="9" s="1"/>
  <c r="F1037" i="9"/>
  <c r="H1037" i="9" s="1"/>
  <c r="F1036" i="9"/>
  <c r="H1036" i="9" s="1"/>
  <c r="F1035" i="9"/>
  <c r="H1035" i="9" s="1"/>
  <c r="F1034" i="9"/>
  <c r="H1034" i="9" s="1"/>
  <c r="F1033" i="9"/>
  <c r="H1033" i="9" s="1"/>
  <c r="F1032" i="9"/>
  <c r="H1032" i="9" s="1"/>
  <c r="F1031" i="9"/>
  <c r="H1031" i="9" s="1"/>
  <c r="F1030" i="9"/>
  <c r="H1030" i="9" s="1"/>
  <c r="F1029" i="9"/>
  <c r="H1029" i="9" s="1"/>
  <c r="F1028" i="9"/>
  <c r="H1028" i="9" s="1"/>
  <c r="F1027" i="9"/>
  <c r="H1027" i="9" s="1"/>
  <c r="F1026" i="9"/>
  <c r="H1026" i="9" s="1"/>
  <c r="F1025" i="9"/>
  <c r="H1025" i="9" s="1"/>
  <c r="F1024" i="9"/>
  <c r="H1024" i="9" s="1"/>
  <c r="F1023" i="9"/>
  <c r="H1023" i="9" s="1"/>
  <c r="F1022" i="9"/>
  <c r="H1022" i="9" s="1"/>
  <c r="F1021" i="9"/>
  <c r="H1021" i="9" s="1"/>
  <c r="F1020" i="9"/>
  <c r="H1020" i="9" s="1"/>
  <c r="F1019" i="9"/>
  <c r="H1019" i="9" s="1"/>
  <c r="F1018" i="9"/>
  <c r="H1018" i="9" s="1"/>
  <c r="F1017" i="9"/>
  <c r="H1017" i="9" s="1"/>
  <c r="F1016" i="9"/>
  <c r="H1016" i="9" s="1"/>
  <c r="F1015" i="9"/>
  <c r="H1015" i="9" s="1"/>
  <c r="F1014" i="9"/>
  <c r="H1014" i="9" s="1"/>
  <c r="F1013" i="9"/>
  <c r="H1013" i="9" s="1"/>
  <c r="F1012" i="9"/>
  <c r="H1012" i="9" s="1"/>
  <c r="F1011" i="9"/>
  <c r="H1011" i="9" s="1"/>
  <c r="F1010" i="9"/>
  <c r="H1010" i="9" s="1"/>
  <c r="F1009" i="9"/>
  <c r="H1009" i="9" s="1"/>
  <c r="F1008" i="9"/>
  <c r="H1008" i="9" s="1"/>
  <c r="F1007" i="9"/>
  <c r="H1007" i="9" s="1"/>
  <c r="F1006" i="9"/>
  <c r="H1006" i="9" s="1"/>
  <c r="F1005" i="9"/>
  <c r="H1005" i="9" s="1"/>
  <c r="F1004" i="9"/>
  <c r="H1004" i="9" s="1"/>
  <c r="F1003" i="9"/>
  <c r="H1003" i="9" s="1"/>
  <c r="F1002" i="9"/>
  <c r="H1002" i="9" s="1"/>
  <c r="F1001" i="9"/>
  <c r="H1001" i="9" s="1"/>
  <c r="F1000" i="9"/>
  <c r="H1000" i="9" s="1"/>
  <c r="F999" i="9"/>
  <c r="H999" i="9" s="1"/>
  <c r="F998" i="9"/>
  <c r="H998" i="9" s="1"/>
  <c r="F997" i="9"/>
  <c r="H997" i="9" s="1"/>
  <c r="F996" i="9"/>
  <c r="H996" i="9" s="1"/>
  <c r="F995" i="9"/>
  <c r="H995" i="9" s="1"/>
  <c r="F994" i="9"/>
  <c r="H994" i="9" s="1"/>
  <c r="F993" i="9"/>
  <c r="H993" i="9" s="1"/>
  <c r="F992" i="9"/>
  <c r="H992" i="9" s="1"/>
  <c r="F991" i="9"/>
  <c r="H991" i="9" s="1"/>
  <c r="F990" i="9"/>
  <c r="H990" i="9" s="1"/>
  <c r="F989" i="9"/>
  <c r="H989" i="9" s="1"/>
  <c r="F988" i="9"/>
  <c r="H988" i="9" s="1"/>
  <c r="F987" i="9"/>
  <c r="H987" i="9" s="1"/>
  <c r="F986" i="9"/>
  <c r="H986" i="9" s="1"/>
  <c r="F985" i="9"/>
  <c r="H985" i="9" s="1"/>
  <c r="F984" i="9"/>
  <c r="H984" i="9" s="1"/>
  <c r="F983" i="9"/>
  <c r="H983" i="9" s="1"/>
  <c r="F982" i="9"/>
  <c r="H982" i="9" s="1"/>
  <c r="F981" i="9"/>
  <c r="H981" i="9" s="1"/>
  <c r="F980" i="9"/>
  <c r="H980" i="9" s="1"/>
  <c r="F979" i="9"/>
  <c r="H979" i="9" s="1"/>
  <c r="F978" i="9"/>
  <c r="H978" i="9" s="1"/>
  <c r="F977" i="9"/>
  <c r="H977" i="9" s="1"/>
  <c r="F976" i="9"/>
  <c r="H976" i="9" s="1"/>
  <c r="F975" i="9"/>
  <c r="H975" i="9" s="1"/>
  <c r="F974" i="9"/>
  <c r="H974" i="9" s="1"/>
  <c r="F973" i="9"/>
  <c r="H973" i="9" s="1"/>
  <c r="F972" i="9"/>
  <c r="H972" i="9" s="1"/>
  <c r="F971" i="9"/>
  <c r="H971" i="9" s="1"/>
  <c r="F970" i="9"/>
  <c r="H970" i="9" s="1"/>
  <c r="F969" i="9"/>
  <c r="H969" i="9" s="1"/>
  <c r="F968" i="9"/>
  <c r="H968" i="9" s="1"/>
  <c r="F967" i="9"/>
  <c r="H967" i="9" s="1"/>
  <c r="F966" i="9"/>
  <c r="H966" i="9" s="1"/>
  <c r="F965" i="9"/>
  <c r="H965" i="9" s="1"/>
  <c r="F964" i="9"/>
  <c r="H964" i="9" s="1"/>
  <c r="F963" i="9"/>
  <c r="H963" i="9" s="1"/>
  <c r="F962" i="9"/>
  <c r="H962" i="9" s="1"/>
  <c r="F961" i="9"/>
  <c r="H961" i="9" s="1"/>
  <c r="F960" i="9"/>
  <c r="H960" i="9" s="1"/>
  <c r="F959" i="9"/>
  <c r="H959" i="9" s="1"/>
  <c r="F958" i="9"/>
  <c r="H958" i="9" s="1"/>
  <c r="F957" i="9"/>
  <c r="H957" i="9" s="1"/>
  <c r="F956" i="9"/>
  <c r="H956" i="9" s="1"/>
  <c r="F955" i="9"/>
  <c r="H955" i="9" s="1"/>
  <c r="F954" i="9"/>
  <c r="H954" i="9" s="1"/>
  <c r="F953" i="9"/>
  <c r="H953" i="9" s="1"/>
  <c r="F952" i="9"/>
  <c r="H952" i="9" s="1"/>
  <c r="F951" i="9"/>
  <c r="H951" i="9" s="1"/>
  <c r="F950" i="9"/>
  <c r="H950" i="9" s="1"/>
  <c r="F949" i="9"/>
  <c r="H949" i="9" s="1"/>
  <c r="F948" i="9"/>
  <c r="H948" i="9" s="1"/>
  <c r="F947" i="9"/>
  <c r="H947" i="9" s="1"/>
  <c r="F946" i="9"/>
  <c r="H946" i="9" s="1"/>
  <c r="F945" i="9"/>
  <c r="H945" i="9" s="1"/>
  <c r="F944" i="9"/>
  <c r="H944" i="9" s="1"/>
  <c r="F943" i="9"/>
  <c r="H943" i="9" s="1"/>
  <c r="F942" i="9"/>
  <c r="H942" i="9" s="1"/>
  <c r="F941" i="9"/>
  <c r="H941" i="9" s="1"/>
  <c r="F940" i="9"/>
  <c r="H940" i="9" s="1"/>
  <c r="F939" i="9"/>
  <c r="H939" i="9" s="1"/>
  <c r="F938" i="9"/>
  <c r="H938" i="9" s="1"/>
  <c r="F937" i="9"/>
  <c r="H937" i="9" s="1"/>
  <c r="F936" i="9"/>
  <c r="H936" i="9" s="1"/>
  <c r="F935" i="9"/>
  <c r="H935" i="9" s="1"/>
  <c r="F934" i="9"/>
  <c r="H934" i="9" s="1"/>
  <c r="F933" i="9"/>
  <c r="H933" i="9" s="1"/>
  <c r="F932" i="9"/>
  <c r="H932" i="9" s="1"/>
  <c r="F931" i="9"/>
  <c r="H931" i="9" s="1"/>
  <c r="F930" i="9"/>
  <c r="H930" i="9" s="1"/>
  <c r="F929" i="9"/>
  <c r="H929" i="9" s="1"/>
  <c r="F928" i="9"/>
  <c r="H928" i="9" s="1"/>
  <c r="F927" i="9"/>
  <c r="H927" i="9" s="1"/>
  <c r="F926" i="9"/>
  <c r="H926" i="9" s="1"/>
  <c r="F925" i="9"/>
  <c r="H925" i="9" s="1"/>
  <c r="F924" i="9"/>
  <c r="H924" i="9" s="1"/>
  <c r="F923" i="9"/>
  <c r="H923" i="9" s="1"/>
  <c r="F922" i="9"/>
  <c r="H922" i="9" s="1"/>
  <c r="F921" i="9"/>
  <c r="H921" i="9" s="1"/>
  <c r="F920" i="9"/>
  <c r="H920" i="9" s="1"/>
  <c r="F919" i="9"/>
  <c r="H919" i="9" s="1"/>
  <c r="F918" i="9"/>
  <c r="H918" i="9" s="1"/>
  <c r="F917" i="9"/>
  <c r="H917" i="9" s="1"/>
  <c r="F916" i="9"/>
  <c r="H916" i="9" s="1"/>
  <c r="F915" i="9"/>
  <c r="H915" i="9" s="1"/>
  <c r="F914" i="9"/>
  <c r="H914" i="9" s="1"/>
  <c r="F913" i="9"/>
  <c r="H913" i="9" s="1"/>
  <c r="F912" i="9"/>
  <c r="H912" i="9" s="1"/>
  <c r="F911" i="9"/>
  <c r="H911" i="9" s="1"/>
  <c r="F910" i="9"/>
  <c r="H910" i="9" s="1"/>
  <c r="F909" i="9"/>
  <c r="H909" i="9" s="1"/>
  <c r="F908" i="9"/>
  <c r="H908" i="9" s="1"/>
  <c r="F907" i="9"/>
  <c r="H907" i="9" s="1"/>
  <c r="F906" i="9"/>
  <c r="H906" i="9" s="1"/>
  <c r="F905" i="9"/>
  <c r="H905" i="9" s="1"/>
  <c r="F904" i="9"/>
  <c r="H904" i="9" s="1"/>
  <c r="F903" i="9"/>
  <c r="H903" i="9" s="1"/>
  <c r="F902" i="9"/>
  <c r="H902" i="9" s="1"/>
  <c r="F901" i="9"/>
  <c r="H901" i="9" s="1"/>
  <c r="F900" i="9"/>
  <c r="H900" i="9" s="1"/>
  <c r="F899" i="9"/>
  <c r="H899" i="9" s="1"/>
  <c r="F898" i="9"/>
  <c r="H898" i="9" s="1"/>
  <c r="F897" i="9"/>
  <c r="H897" i="9" s="1"/>
  <c r="F896" i="9"/>
  <c r="H896" i="9" s="1"/>
  <c r="F895" i="9"/>
  <c r="H895" i="9" s="1"/>
  <c r="F894" i="9"/>
  <c r="H894" i="9" s="1"/>
  <c r="F893" i="9"/>
  <c r="H893" i="9" s="1"/>
  <c r="F892" i="9"/>
  <c r="H892" i="9" s="1"/>
  <c r="F891" i="9"/>
  <c r="H891" i="9" s="1"/>
  <c r="F890" i="9"/>
  <c r="H890" i="9" s="1"/>
  <c r="F889" i="9"/>
  <c r="H889" i="9" s="1"/>
  <c r="F888" i="9"/>
  <c r="H888" i="9" s="1"/>
  <c r="F887" i="9"/>
  <c r="H887" i="9" s="1"/>
  <c r="F886" i="9"/>
  <c r="H886" i="9" s="1"/>
  <c r="F885" i="9"/>
  <c r="H885" i="9" s="1"/>
  <c r="F884" i="9"/>
  <c r="H884" i="9" s="1"/>
  <c r="F883" i="9"/>
  <c r="H883" i="9" s="1"/>
  <c r="F882" i="9"/>
  <c r="H882" i="9" s="1"/>
  <c r="F881" i="9"/>
  <c r="H881" i="9" s="1"/>
  <c r="F880" i="9"/>
  <c r="H880" i="9" s="1"/>
  <c r="F879" i="9"/>
  <c r="H879" i="9" s="1"/>
  <c r="F878" i="9"/>
  <c r="H878" i="9" s="1"/>
  <c r="F877" i="9"/>
  <c r="H877" i="9" s="1"/>
  <c r="F876" i="9"/>
  <c r="H876" i="9" s="1"/>
  <c r="F875" i="9"/>
  <c r="H875" i="9" s="1"/>
  <c r="F874" i="9"/>
  <c r="H874" i="9" s="1"/>
  <c r="F873" i="9"/>
  <c r="H873" i="9" s="1"/>
  <c r="F872" i="9"/>
  <c r="H872" i="9" s="1"/>
  <c r="F871" i="9"/>
  <c r="H871" i="9" s="1"/>
  <c r="F870" i="9"/>
  <c r="H870" i="9" s="1"/>
  <c r="F869" i="9"/>
  <c r="H869" i="9" s="1"/>
  <c r="F868" i="9"/>
  <c r="H868" i="9" s="1"/>
  <c r="F867" i="9"/>
  <c r="H867" i="9" s="1"/>
  <c r="F866" i="9"/>
  <c r="H866" i="9" s="1"/>
  <c r="F865" i="9"/>
  <c r="H865" i="9" s="1"/>
  <c r="F864" i="9"/>
  <c r="H864" i="9" s="1"/>
  <c r="F863" i="9"/>
  <c r="H863" i="9" s="1"/>
  <c r="F862" i="9"/>
  <c r="H862" i="9" s="1"/>
  <c r="F861" i="9"/>
  <c r="H861" i="9" s="1"/>
  <c r="F860" i="9"/>
  <c r="H860" i="9" s="1"/>
  <c r="F859" i="9"/>
  <c r="H859" i="9" s="1"/>
  <c r="F858" i="9"/>
  <c r="H858" i="9" s="1"/>
  <c r="F857" i="9"/>
  <c r="H857" i="9" s="1"/>
  <c r="F856" i="9"/>
  <c r="H856" i="9" s="1"/>
  <c r="F855" i="9"/>
  <c r="H855" i="9" s="1"/>
  <c r="F854" i="9"/>
  <c r="H854" i="9" s="1"/>
  <c r="F853" i="9"/>
  <c r="H853" i="9" s="1"/>
  <c r="F852" i="9"/>
  <c r="H852" i="9" s="1"/>
  <c r="F851" i="9"/>
  <c r="H851" i="9" s="1"/>
  <c r="F850" i="9"/>
  <c r="H850" i="9" s="1"/>
  <c r="F849" i="9"/>
  <c r="H849" i="9" s="1"/>
  <c r="F848" i="9"/>
  <c r="H848" i="9" s="1"/>
  <c r="F847" i="9"/>
  <c r="H847" i="9" s="1"/>
  <c r="F846" i="9"/>
  <c r="H846" i="9" s="1"/>
  <c r="F845" i="9"/>
  <c r="H845" i="9" s="1"/>
  <c r="F844" i="9"/>
  <c r="H844" i="9" s="1"/>
  <c r="F843" i="9"/>
  <c r="H843" i="9" s="1"/>
  <c r="F842" i="9"/>
  <c r="H842" i="9" s="1"/>
  <c r="F841" i="9"/>
  <c r="H841" i="9" s="1"/>
  <c r="F840" i="9"/>
  <c r="H840" i="9" s="1"/>
  <c r="F839" i="9"/>
  <c r="H839" i="9" s="1"/>
  <c r="F838" i="9"/>
  <c r="H838" i="9" s="1"/>
  <c r="F837" i="9"/>
  <c r="H837" i="9" s="1"/>
  <c r="F836" i="9"/>
  <c r="H836" i="9" s="1"/>
  <c r="F835" i="9"/>
  <c r="H835" i="9" s="1"/>
  <c r="F834" i="9"/>
  <c r="H834" i="9" s="1"/>
  <c r="F833" i="9"/>
  <c r="H833" i="9" s="1"/>
  <c r="F832" i="9"/>
  <c r="H832" i="9" s="1"/>
  <c r="F831" i="9"/>
  <c r="H831" i="9" s="1"/>
  <c r="F830" i="9"/>
  <c r="H830" i="9" s="1"/>
  <c r="F829" i="9"/>
  <c r="H829" i="9" s="1"/>
  <c r="F828" i="9"/>
  <c r="H828" i="9" s="1"/>
  <c r="F827" i="9"/>
  <c r="H827" i="9" s="1"/>
  <c r="F826" i="9"/>
  <c r="H826" i="9" s="1"/>
  <c r="F825" i="9"/>
  <c r="H825" i="9" s="1"/>
  <c r="F824" i="9"/>
  <c r="H824" i="9" s="1"/>
  <c r="F823" i="9"/>
  <c r="H823" i="9" s="1"/>
  <c r="F822" i="9"/>
  <c r="H822" i="9" s="1"/>
  <c r="F821" i="9"/>
  <c r="H821" i="9" s="1"/>
  <c r="F820" i="9"/>
  <c r="H820" i="9" s="1"/>
  <c r="F819" i="9"/>
  <c r="H819" i="9" s="1"/>
  <c r="F818" i="9"/>
  <c r="H818" i="9" s="1"/>
  <c r="F817" i="9"/>
  <c r="H817" i="9" s="1"/>
  <c r="F816" i="9"/>
  <c r="H816" i="9" s="1"/>
  <c r="F815" i="9"/>
  <c r="H815" i="9" s="1"/>
  <c r="F814" i="9"/>
  <c r="H814" i="9" s="1"/>
  <c r="F813" i="9"/>
  <c r="H813" i="9" s="1"/>
  <c r="F812" i="9"/>
  <c r="H812" i="9" s="1"/>
  <c r="F811" i="9"/>
  <c r="H811" i="9" s="1"/>
  <c r="F810" i="9"/>
  <c r="H810" i="9" s="1"/>
  <c r="F809" i="9"/>
  <c r="H809" i="9" s="1"/>
  <c r="F808" i="9"/>
  <c r="H808" i="9" s="1"/>
  <c r="F807" i="9"/>
  <c r="H807" i="9" s="1"/>
  <c r="F806" i="9"/>
  <c r="H806" i="9" s="1"/>
  <c r="F805" i="9"/>
  <c r="H805" i="9" s="1"/>
  <c r="F804" i="9"/>
  <c r="H804" i="9" s="1"/>
  <c r="F803" i="9"/>
  <c r="H803" i="9" s="1"/>
  <c r="F802" i="9"/>
  <c r="H802" i="9" s="1"/>
  <c r="F801" i="9"/>
  <c r="H801" i="9" s="1"/>
  <c r="F800" i="9"/>
  <c r="H800" i="9" s="1"/>
  <c r="F799" i="9"/>
  <c r="H799" i="9" s="1"/>
  <c r="F798" i="9"/>
  <c r="H798" i="9" s="1"/>
  <c r="F797" i="9"/>
  <c r="H797" i="9" s="1"/>
  <c r="F796" i="9"/>
  <c r="H796" i="9" s="1"/>
  <c r="F795" i="9"/>
  <c r="H795" i="9" s="1"/>
  <c r="F794" i="9"/>
  <c r="H794" i="9" s="1"/>
  <c r="F793" i="9"/>
  <c r="H793" i="9" s="1"/>
  <c r="F792" i="9"/>
  <c r="H792" i="9" s="1"/>
  <c r="F791" i="9"/>
  <c r="H791" i="9" s="1"/>
  <c r="F790" i="9"/>
  <c r="H790" i="9" s="1"/>
  <c r="F789" i="9"/>
  <c r="H789" i="9" s="1"/>
  <c r="F788" i="9"/>
  <c r="H788" i="9" s="1"/>
  <c r="F787" i="9"/>
  <c r="H787" i="9" s="1"/>
  <c r="F786" i="9"/>
  <c r="H786" i="9" s="1"/>
  <c r="F785" i="9"/>
  <c r="H785" i="9" s="1"/>
  <c r="F784" i="9"/>
  <c r="H784" i="9" s="1"/>
  <c r="F783" i="9"/>
  <c r="H783" i="9" s="1"/>
  <c r="F782" i="9"/>
  <c r="H782" i="9" s="1"/>
  <c r="F781" i="9"/>
  <c r="H781" i="9" s="1"/>
  <c r="F780" i="9"/>
  <c r="H780" i="9" s="1"/>
  <c r="F779" i="9"/>
  <c r="H779" i="9" s="1"/>
  <c r="F778" i="9"/>
  <c r="H778" i="9" s="1"/>
  <c r="F777" i="9"/>
  <c r="H777" i="9" s="1"/>
  <c r="F776" i="9"/>
  <c r="H776" i="9" s="1"/>
  <c r="F775" i="9"/>
  <c r="H775" i="9" s="1"/>
  <c r="F774" i="9"/>
  <c r="H774" i="9" s="1"/>
  <c r="F773" i="9"/>
  <c r="H773" i="9" s="1"/>
  <c r="F772" i="9"/>
  <c r="H772" i="9" s="1"/>
  <c r="F771" i="9"/>
  <c r="H771" i="9" s="1"/>
  <c r="F770" i="9"/>
  <c r="H770" i="9" s="1"/>
  <c r="F769" i="9"/>
  <c r="H769" i="9" s="1"/>
  <c r="F768" i="9"/>
  <c r="H768" i="9" s="1"/>
  <c r="F767" i="9"/>
  <c r="H767" i="9" s="1"/>
  <c r="F766" i="9"/>
  <c r="H766" i="9" s="1"/>
  <c r="F765" i="9"/>
  <c r="H765" i="9" s="1"/>
  <c r="F764" i="9"/>
  <c r="H764" i="9" s="1"/>
  <c r="F763" i="9"/>
  <c r="H763" i="9" s="1"/>
  <c r="F762" i="9"/>
  <c r="H762" i="9" s="1"/>
  <c r="F761" i="9"/>
  <c r="H761" i="9" s="1"/>
  <c r="F760" i="9"/>
  <c r="H760" i="9" s="1"/>
  <c r="F759" i="9"/>
  <c r="H759" i="9" s="1"/>
  <c r="F758" i="9"/>
  <c r="H758" i="9" s="1"/>
  <c r="F757" i="9"/>
  <c r="H757" i="9" s="1"/>
  <c r="F756" i="9"/>
  <c r="H756" i="9" s="1"/>
  <c r="F755" i="9"/>
  <c r="H755" i="9" s="1"/>
  <c r="F754" i="9"/>
  <c r="H754" i="9" s="1"/>
  <c r="F753" i="9"/>
  <c r="H753" i="9" s="1"/>
  <c r="F752" i="9"/>
  <c r="H752" i="9" s="1"/>
  <c r="F751" i="9"/>
  <c r="H751" i="9" s="1"/>
  <c r="F750" i="9"/>
  <c r="H750" i="9" s="1"/>
  <c r="F749" i="9"/>
  <c r="H749" i="9" s="1"/>
  <c r="F748" i="9"/>
  <c r="H748" i="9" s="1"/>
  <c r="F747" i="9"/>
  <c r="H747" i="9" s="1"/>
  <c r="F746" i="9"/>
  <c r="H746" i="9" s="1"/>
  <c r="F745" i="9"/>
  <c r="H745" i="9" s="1"/>
  <c r="F744" i="9"/>
  <c r="H744" i="9" s="1"/>
  <c r="F743" i="9"/>
  <c r="H743" i="9" s="1"/>
  <c r="F742" i="9"/>
  <c r="H742" i="9" s="1"/>
  <c r="F741" i="9"/>
  <c r="H741" i="9" s="1"/>
  <c r="F740" i="9"/>
  <c r="H740" i="9" s="1"/>
  <c r="F739" i="9"/>
  <c r="H739" i="9" s="1"/>
  <c r="F738" i="9"/>
  <c r="H738" i="9" s="1"/>
  <c r="F737" i="9"/>
  <c r="H737" i="9" s="1"/>
  <c r="F736" i="9"/>
  <c r="H736" i="9" s="1"/>
  <c r="F735" i="9"/>
  <c r="H735" i="9" s="1"/>
  <c r="F734" i="9"/>
  <c r="H734" i="9" s="1"/>
  <c r="F733" i="9"/>
  <c r="H733" i="9" s="1"/>
  <c r="F732" i="9"/>
  <c r="H732" i="9" s="1"/>
  <c r="F731" i="9"/>
  <c r="H731" i="9" s="1"/>
  <c r="F730" i="9"/>
  <c r="H730" i="9" s="1"/>
  <c r="F729" i="9"/>
  <c r="H729" i="9" s="1"/>
  <c r="F728" i="9"/>
  <c r="H728" i="9" s="1"/>
  <c r="F727" i="9"/>
  <c r="H727" i="9" s="1"/>
  <c r="F726" i="9"/>
  <c r="H726" i="9" s="1"/>
  <c r="F725" i="9"/>
  <c r="H725" i="9" s="1"/>
  <c r="F724" i="9"/>
  <c r="H724" i="9" s="1"/>
  <c r="F723" i="9"/>
  <c r="H723" i="9" s="1"/>
  <c r="F722" i="9"/>
  <c r="H722" i="9" s="1"/>
  <c r="F721" i="9"/>
  <c r="H721" i="9" s="1"/>
  <c r="F720" i="9"/>
  <c r="H720" i="9" s="1"/>
  <c r="F719" i="9"/>
  <c r="H719" i="9" s="1"/>
  <c r="F718" i="9"/>
  <c r="H718" i="9" s="1"/>
  <c r="F717" i="9"/>
  <c r="H717" i="9" s="1"/>
  <c r="F716" i="9"/>
  <c r="H716" i="9" s="1"/>
  <c r="F715" i="9"/>
  <c r="H715" i="9" s="1"/>
  <c r="F714" i="9"/>
  <c r="H714" i="9" s="1"/>
  <c r="F713" i="9"/>
  <c r="H713" i="9" s="1"/>
  <c r="F712" i="9"/>
  <c r="H712" i="9" s="1"/>
  <c r="F711" i="9"/>
  <c r="H711" i="9" s="1"/>
  <c r="F710" i="9"/>
  <c r="H710" i="9" s="1"/>
  <c r="F709" i="9"/>
  <c r="H709" i="9" s="1"/>
  <c r="F708" i="9"/>
  <c r="H708" i="9" s="1"/>
  <c r="F707" i="9"/>
  <c r="H707" i="9" s="1"/>
  <c r="F706" i="9"/>
  <c r="H706" i="9" s="1"/>
  <c r="F705" i="9"/>
  <c r="H705" i="9" s="1"/>
  <c r="F704" i="9"/>
  <c r="H704" i="9" s="1"/>
  <c r="F703" i="9"/>
  <c r="H703" i="9" s="1"/>
  <c r="F702" i="9"/>
  <c r="H702" i="9" s="1"/>
  <c r="F701" i="9"/>
  <c r="H701" i="9" s="1"/>
  <c r="F700" i="9"/>
  <c r="H700" i="9" s="1"/>
  <c r="F699" i="9"/>
  <c r="H699" i="9" s="1"/>
  <c r="F698" i="9"/>
  <c r="H698" i="9" s="1"/>
  <c r="F697" i="9"/>
  <c r="H697" i="9" s="1"/>
  <c r="F696" i="9"/>
  <c r="H696" i="9" s="1"/>
  <c r="F695" i="9"/>
  <c r="H695" i="9" s="1"/>
  <c r="F694" i="9"/>
  <c r="H694" i="9" s="1"/>
  <c r="F693" i="9"/>
  <c r="H693" i="9" s="1"/>
  <c r="F692" i="9"/>
  <c r="H692" i="9" s="1"/>
  <c r="F691" i="9"/>
  <c r="H691" i="9" s="1"/>
  <c r="F690" i="9"/>
  <c r="H690" i="9" s="1"/>
  <c r="F689" i="9"/>
  <c r="H689" i="9" s="1"/>
  <c r="F688" i="9"/>
  <c r="H688" i="9" s="1"/>
  <c r="F687" i="9"/>
  <c r="H687" i="9" s="1"/>
  <c r="F686" i="9"/>
  <c r="H686" i="9" s="1"/>
  <c r="F685" i="9"/>
  <c r="H685" i="9" s="1"/>
  <c r="F684" i="9"/>
  <c r="H684" i="9" s="1"/>
  <c r="F683" i="9"/>
  <c r="H683" i="9" s="1"/>
  <c r="F682" i="9"/>
  <c r="H682" i="9" s="1"/>
  <c r="F681" i="9"/>
  <c r="H681" i="9" s="1"/>
  <c r="F680" i="9"/>
  <c r="H680" i="9" s="1"/>
  <c r="F679" i="9"/>
  <c r="H679" i="9" s="1"/>
  <c r="F678" i="9"/>
  <c r="H678" i="9" s="1"/>
  <c r="F677" i="9"/>
  <c r="H677" i="9" s="1"/>
  <c r="F676" i="9"/>
  <c r="H676" i="9" s="1"/>
  <c r="F675" i="9"/>
  <c r="H675" i="9" s="1"/>
  <c r="F674" i="9"/>
  <c r="H674" i="9" s="1"/>
  <c r="F673" i="9"/>
  <c r="H673" i="9" s="1"/>
  <c r="F672" i="9"/>
  <c r="H672" i="9" s="1"/>
  <c r="F671" i="9"/>
  <c r="H671" i="9" s="1"/>
  <c r="F670" i="9"/>
  <c r="H670" i="9" s="1"/>
  <c r="F669" i="9"/>
  <c r="H669" i="9" s="1"/>
  <c r="F668" i="9"/>
  <c r="H668" i="9" s="1"/>
  <c r="F667" i="9"/>
  <c r="H667" i="9" s="1"/>
  <c r="F666" i="9"/>
  <c r="H666" i="9" s="1"/>
  <c r="F665" i="9"/>
  <c r="H665" i="9" s="1"/>
  <c r="F664" i="9"/>
  <c r="H664" i="9" s="1"/>
  <c r="F663" i="9"/>
  <c r="H663" i="9" s="1"/>
  <c r="F662" i="9"/>
  <c r="H662" i="9" s="1"/>
  <c r="F661" i="9"/>
  <c r="H661" i="9" s="1"/>
  <c r="F660" i="9"/>
  <c r="H660" i="9" s="1"/>
  <c r="F659" i="9"/>
  <c r="H659" i="9" s="1"/>
  <c r="F658" i="9"/>
  <c r="H658" i="9" s="1"/>
  <c r="F657" i="9"/>
  <c r="H657" i="9" s="1"/>
  <c r="F656" i="9"/>
  <c r="H656" i="9" s="1"/>
  <c r="F655" i="9"/>
  <c r="H655" i="9" s="1"/>
  <c r="F654" i="9"/>
  <c r="H654" i="9" s="1"/>
  <c r="F653" i="9"/>
  <c r="H653" i="9" s="1"/>
  <c r="F652" i="9"/>
  <c r="H652" i="9" s="1"/>
  <c r="F651" i="9"/>
  <c r="H651" i="9" s="1"/>
  <c r="F650" i="9"/>
  <c r="H650" i="9" s="1"/>
  <c r="F649" i="9"/>
  <c r="H649" i="9" s="1"/>
  <c r="F648" i="9"/>
  <c r="H648" i="9" s="1"/>
  <c r="F647" i="9"/>
  <c r="H647" i="9" s="1"/>
  <c r="F646" i="9"/>
  <c r="H646" i="9" s="1"/>
  <c r="F645" i="9"/>
  <c r="H645" i="9" s="1"/>
  <c r="F644" i="9"/>
  <c r="H644" i="9" s="1"/>
  <c r="F643" i="9"/>
  <c r="H643" i="9" s="1"/>
  <c r="F642" i="9"/>
  <c r="H642" i="9" s="1"/>
  <c r="F641" i="9"/>
  <c r="H641" i="9" s="1"/>
  <c r="F640" i="9"/>
  <c r="H640" i="9" s="1"/>
  <c r="F639" i="9"/>
  <c r="H639" i="9" s="1"/>
  <c r="F638" i="9"/>
  <c r="H638" i="9" s="1"/>
  <c r="F637" i="9"/>
  <c r="H637" i="9" s="1"/>
  <c r="F636" i="9"/>
  <c r="H636" i="9" s="1"/>
  <c r="F635" i="9"/>
  <c r="H635" i="9" s="1"/>
  <c r="F634" i="9"/>
  <c r="H634" i="9" s="1"/>
  <c r="F633" i="9"/>
  <c r="H633" i="9" s="1"/>
  <c r="F632" i="9"/>
  <c r="H632" i="9" s="1"/>
  <c r="F631" i="9"/>
  <c r="H631" i="9" s="1"/>
  <c r="F630" i="9"/>
  <c r="H630" i="9" s="1"/>
  <c r="F629" i="9"/>
  <c r="H629" i="9" s="1"/>
  <c r="F628" i="9"/>
  <c r="H628" i="9" s="1"/>
  <c r="F627" i="9"/>
  <c r="H627" i="9" s="1"/>
  <c r="F626" i="9"/>
  <c r="H626" i="9" s="1"/>
  <c r="F625" i="9"/>
  <c r="H625" i="9" s="1"/>
  <c r="F624" i="9"/>
  <c r="H624" i="9" s="1"/>
  <c r="F623" i="9"/>
  <c r="H623" i="9" s="1"/>
  <c r="F622" i="9"/>
  <c r="H622" i="9" s="1"/>
  <c r="F621" i="9"/>
  <c r="H621" i="9" s="1"/>
  <c r="F620" i="9"/>
  <c r="H620" i="9" s="1"/>
  <c r="F619" i="9"/>
  <c r="H619" i="9" s="1"/>
  <c r="F618" i="9"/>
  <c r="H618" i="9" s="1"/>
  <c r="F617" i="9"/>
  <c r="H617" i="9" s="1"/>
  <c r="F616" i="9"/>
  <c r="H616" i="9" s="1"/>
  <c r="F615" i="9"/>
  <c r="H615" i="9" s="1"/>
  <c r="F614" i="9"/>
  <c r="H614" i="9" s="1"/>
  <c r="F613" i="9"/>
  <c r="H613" i="9" s="1"/>
  <c r="F612" i="9"/>
  <c r="H612" i="9" s="1"/>
  <c r="F611" i="9"/>
  <c r="H611" i="9" s="1"/>
  <c r="F610" i="9"/>
  <c r="H610" i="9" s="1"/>
  <c r="F609" i="9"/>
  <c r="H609" i="9" s="1"/>
  <c r="F608" i="9"/>
  <c r="H608" i="9" s="1"/>
  <c r="F607" i="9"/>
  <c r="H607" i="9" s="1"/>
  <c r="F606" i="9"/>
  <c r="H606" i="9" s="1"/>
  <c r="F605" i="9"/>
  <c r="H605" i="9" s="1"/>
  <c r="F604" i="9"/>
  <c r="H604" i="9" s="1"/>
  <c r="F603" i="9"/>
  <c r="H603" i="9" s="1"/>
  <c r="F602" i="9"/>
  <c r="H602" i="9" s="1"/>
  <c r="F601" i="9"/>
  <c r="H601" i="9" s="1"/>
  <c r="F600" i="9"/>
  <c r="H600" i="9" s="1"/>
  <c r="F599" i="9"/>
  <c r="H599" i="9" s="1"/>
  <c r="F598" i="9"/>
  <c r="H598" i="9" s="1"/>
  <c r="F597" i="9"/>
  <c r="H597" i="9" s="1"/>
  <c r="F596" i="9"/>
  <c r="H596" i="9" s="1"/>
  <c r="F595" i="9"/>
  <c r="H595" i="9" s="1"/>
  <c r="F594" i="9"/>
  <c r="H594" i="9" s="1"/>
  <c r="F593" i="9"/>
  <c r="H593" i="9" s="1"/>
  <c r="F592" i="9"/>
  <c r="H592" i="9" s="1"/>
  <c r="F591" i="9"/>
  <c r="H591" i="9" s="1"/>
  <c r="F590" i="9"/>
  <c r="H590" i="9" s="1"/>
  <c r="F589" i="9"/>
  <c r="H589" i="9" s="1"/>
  <c r="F588" i="9"/>
  <c r="H588" i="9" s="1"/>
  <c r="F587" i="9"/>
  <c r="H587" i="9" s="1"/>
  <c r="F586" i="9"/>
  <c r="H586" i="9" s="1"/>
  <c r="F585" i="9"/>
  <c r="H585" i="9" s="1"/>
  <c r="F584" i="9"/>
  <c r="H584" i="9" s="1"/>
  <c r="F583" i="9"/>
  <c r="H583" i="9" s="1"/>
  <c r="F582" i="9"/>
  <c r="H582" i="9" s="1"/>
  <c r="F581" i="9"/>
  <c r="H581" i="9" s="1"/>
  <c r="F580" i="9"/>
  <c r="H580" i="9" s="1"/>
  <c r="F579" i="9"/>
  <c r="H579" i="9" s="1"/>
  <c r="F578" i="9"/>
  <c r="H578" i="9" s="1"/>
  <c r="F577" i="9"/>
  <c r="H577" i="9" s="1"/>
  <c r="F576" i="9"/>
  <c r="H576" i="9" s="1"/>
  <c r="F575" i="9"/>
  <c r="H575" i="9" s="1"/>
  <c r="F574" i="9"/>
  <c r="H574" i="9" s="1"/>
  <c r="F573" i="9"/>
  <c r="H573" i="9" s="1"/>
  <c r="F572" i="9"/>
  <c r="H572" i="9" s="1"/>
  <c r="F571" i="9"/>
  <c r="H571" i="9" s="1"/>
  <c r="F570" i="9"/>
  <c r="H570" i="9" s="1"/>
  <c r="F569" i="9"/>
  <c r="H569" i="9" s="1"/>
  <c r="F568" i="9"/>
  <c r="H568" i="9" s="1"/>
  <c r="F567" i="9"/>
  <c r="H567" i="9" s="1"/>
  <c r="F566" i="9"/>
  <c r="H566" i="9" s="1"/>
  <c r="F565" i="9"/>
  <c r="H565" i="9" s="1"/>
  <c r="F564" i="9"/>
  <c r="H564" i="9" s="1"/>
  <c r="F563" i="9"/>
  <c r="H563" i="9" s="1"/>
  <c r="F562" i="9"/>
  <c r="H562" i="9" s="1"/>
  <c r="F561" i="9"/>
  <c r="H561" i="9" s="1"/>
  <c r="F560" i="9"/>
  <c r="H560" i="9" s="1"/>
  <c r="F559" i="9"/>
  <c r="H559" i="9" s="1"/>
  <c r="F558" i="9"/>
  <c r="H558" i="9" s="1"/>
  <c r="F557" i="9"/>
  <c r="H557" i="9" s="1"/>
  <c r="F556" i="9"/>
  <c r="H556" i="9" s="1"/>
  <c r="F555" i="9"/>
  <c r="H555" i="9" s="1"/>
  <c r="F554" i="9"/>
  <c r="H554" i="9" s="1"/>
  <c r="F553" i="9"/>
  <c r="H553" i="9" s="1"/>
  <c r="F552" i="9"/>
  <c r="H552" i="9" s="1"/>
  <c r="F551" i="9"/>
  <c r="H551" i="9" s="1"/>
  <c r="F550" i="9"/>
  <c r="H550" i="9" s="1"/>
  <c r="F549" i="9"/>
  <c r="H549" i="9" s="1"/>
  <c r="F548" i="9"/>
  <c r="H548" i="9" s="1"/>
  <c r="F547" i="9"/>
  <c r="H547" i="9" s="1"/>
  <c r="F546" i="9"/>
  <c r="H546" i="9" s="1"/>
  <c r="F545" i="9"/>
  <c r="H545" i="9" s="1"/>
  <c r="F544" i="9"/>
  <c r="H544" i="9" s="1"/>
  <c r="F543" i="9"/>
  <c r="H543" i="9" s="1"/>
  <c r="F542" i="9"/>
  <c r="H542" i="9" s="1"/>
  <c r="F541" i="9"/>
  <c r="H541" i="9" s="1"/>
  <c r="F540" i="9"/>
  <c r="H540" i="9" s="1"/>
  <c r="F539" i="9"/>
  <c r="H539" i="9" s="1"/>
  <c r="F538" i="9"/>
  <c r="H538" i="9" s="1"/>
  <c r="F537" i="9"/>
  <c r="H537" i="9" s="1"/>
  <c r="F536" i="9"/>
  <c r="H536" i="9" s="1"/>
  <c r="F535" i="9"/>
  <c r="H535" i="9" s="1"/>
  <c r="F534" i="9"/>
  <c r="H534" i="9" s="1"/>
  <c r="F533" i="9"/>
  <c r="H533" i="9" s="1"/>
  <c r="F532" i="9"/>
  <c r="H532" i="9" s="1"/>
  <c r="F531" i="9"/>
  <c r="H531" i="9" s="1"/>
  <c r="F530" i="9"/>
  <c r="H530" i="9" s="1"/>
  <c r="F529" i="9"/>
  <c r="H529" i="9" s="1"/>
  <c r="F528" i="9"/>
  <c r="H528" i="9" s="1"/>
  <c r="F527" i="9"/>
  <c r="H527" i="9" s="1"/>
  <c r="F526" i="9"/>
  <c r="H526" i="9" s="1"/>
  <c r="F525" i="9"/>
  <c r="H525" i="9" s="1"/>
  <c r="F524" i="9"/>
  <c r="H524" i="9" s="1"/>
  <c r="F523" i="9"/>
  <c r="H523" i="9" s="1"/>
  <c r="F522" i="9"/>
  <c r="H522" i="9" s="1"/>
  <c r="F521" i="9"/>
  <c r="H521" i="9" s="1"/>
  <c r="F520" i="9"/>
  <c r="H520" i="9" s="1"/>
  <c r="F519" i="9"/>
  <c r="H519" i="9" s="1"/>
  <c r="F518" i="9"/>
  <c r="H518" i="9" s="1"/>
  <c r="F517" i="9"/>
  <c r="H517" i="9" s="1"/>
  <c r="F516" i="9"/>
  <c r="H516" i="9" s="1"/>
  <c r="F515" i="9"/>
  <c r="H515" i="9" s="1"/>
  <c r="F514" i="9"/>
  <c r="H514" i="9" s="1"/>
  <c r="F513" i="9"/>
  <c r="H513" i="9" s="1"/>
  <c r="F512" i="9"/>
  <c r="H512" i="9" s="1"/>
  <c r="F511" i="9"/>
  <c r="H511" i="9" s="1"/>
  <c r="F510" i="9"/>
  <c r="H510" i="9" s="1"/>
  <c r="F509" i="9"/>
  <c r="H509" i="9" s="1"/>
  <c r="F508" i="9"/>
  <c r="H508" i="9" s="1"/>
  <c r="F507" i="9"/>
  <c r="H507" i="9" s="1"/>
  <c r="F506" i="9"/>
  <c r="H506" i="9" s="1"/>
  <c r="F505" i="9"/>
  <c r="H505" i="9" s="1"/>
  <c r="F504" i="9"/>
  <c r="H504" i="9" s="1"/>
  <c r="F503" i="9"/>
  <c r="H503" i="9" s="1"/>
  <c r="F502" i="9"/>
  <c r="H502" i="9" s="1"/>
  <c r="F501" i="9"/>
  <c r="H501" i="9" s="1"/>
  <c r="F500" i="9"/>
  <c r="H500" i="9" s="1"/>
  <c r="F499" i="9"/>
  <c r="H499" i="9" s="1"/>
  <c r="F498" i="9"/>
  <c r="H498" i="9" s="1"/>
  <c r="F497" i="9"/>
  <c r="H497" i="9" s="1"/>
  <c r="F496" i="9"/>
  <c r="H496" i="9" s="1"/>
  <c r="F495" i="9"/>
  <c r="H495" i="9" s="1"/>
  <c r="F494" i="9"/>
  <c r="H494" i="9" s="1"/>
  <c r="F493" i="9"/>
  <c r="H493" i="9" s="1"/>
  <c r="F492" i="9"/>
  <c r="H492" i="9" s="1"/>
  <c r="F491" i="9"/>
  <c r="H491" i="9" s="1"/>
  <c r="F490" i="9"/>
  <c r="H490" i="9" s="1"/>
  <c r="F489" i="9"/>
  <c r="H489" i="9" s="1"/>
  <c r="F488" i="9"/>
  <c r="H488" i="9" s="1"/>
  <c r="F487" i="9"/>
  <c r="H487" i="9" s="1"/>
  <c r="F486" i="9"/>
  <c r="H486" i="9" s="1"/>
  <c r="F485" i="9"/>
  <c r="H485" i="9" s="1"/>
  <c r="F484" i="9"/>
  <c r="H484" i="9" s="1"/>
  <c r="F483" i="9"/>
  <c r="H483" i="9" s="1"/>
  <c r="F482" i="9"/>
  <c r="H482" i="9" s="1"/>
  <c r="F481" i="9"/>
  <c r="H481" i="9" s="1"/>
  <c r="F480" i="9"/>
  <c r="H480" i="9" s="1"/>
  <c r="F479" i="9"/>
  <c r="H479" i="9" s="1"/>
  <c r="F478" i="9"/>
  <c r="H478" i="9" s="1"/>
  <c r="F477" i="9"/>
  <c r="H477" i="9" s="1"/>
  <c r="F476" i="9"/>
  <c r="H476" i="9" s="1"/>
  <c r="F475" i="9"/>
  <c r="H475" i="9" s="1"/>
  <c r="F474" i="9"/>
  <c r="H474" i="9" s="1"/>
  <c r="F473" i="9"/>
  <c r="H473" i="9" s="1"/>
  <c r="F472" i="9"/>
  <c r="H472" i="9" s="1"/>
  <c r="F471" i="9"/>
  <c r="H471" i="9" s="1"/>
  <c r="F470" i="9"/>
  <c r="H470" i="9" s="1"/>
  <c r="F469" i="9"/>
  <c r="H469" i="9" s="1"/>
  <c r="F468" i="9"/>
  <c r="H468" i="9" s="1"/>
  <c r="F467" i="9"/>
  <c r="H467" i="9" s="1"/>
  <c r="F466" i="9"/>
  <c r="H466" i="9" s="1"/>
  <c r="F465" i="9"/>
  <c r="H465" i="9" s="1"/>
  <c r="F464" i="9"/>
  <c r="H464" i="9" s="1"/>
  <c r="F463" i="9"/>
  <c r="H463" i="9" s="1"/>
  <c r="F462" i="9"/>
  <c r="H462" i="9" s="1"/>
  <c r="F461" i="9"/>
  <c r="H461" i="9" s="1"/>
  <c r="F460" i="9"/>
  <c r="H460" i="9" s="1"/>
  <c r="F459" i="9"/>
  <c r="H459" i="9" s="1"/>
  <c r="F458" i="9"/>
  <c r="H458" i="9" s="1"/>
  <c r="F457" i="9"/>
  <c r="H457" i="9" s="1"/>
  <c r="F456" i="9"/>
  <c r="H456" i="9" s="1"/>
  <c r="F455" i="9"/>
  <c r="H455" i="9" s="1"/>
  <c r="F454" i="9"/>
  <c r="H454" i="9" s="1"/>
  <c r="F453" i="9"/>
  <c r="H453" i="9" s="1"/>
  <c r="F452" i="9"/>
  <c r="H452" i="9" s="1"/>
  <c r="F451" i="9"/>
  <c r="H451" i="9" s="1"/>
  <c r="F450" i="9"/>
  <c r="H450" i="9" s="1"/>
  <c r="F449" i="9"/>
  <c r="H449" i="9" s="1"/>
  <c r="F448" i="9"/>
  <c r="H448" i="9" s="1"/>
  <c r="F447" i="9"/>
  <c r="H447" i="9" s="1"/>
  <c r="F446" i="9"/>
  <c r="H446" i="9" s="1"/>
  <c r="F445" i="9"/>
  <c r="H445" i="9" s="1"/>
  <c r="F444" i="9"/>
  <c r="H444" i="9" s="1"/>
  <c r="F443" i="9"/>
  <c r="H443" i="9" s="1"/>
  <c r="F442" i="9"/>
  <c r="H442" i="9" s="1"/>
  <c r="F441" i="9"/>
  <c r="H441" i="9" s="1"/>
  <c r="F440" i="9"/>
  <c r="H440" i="9" s="1"/>
  <c r="F439" i="9"/>
  <c r="H439" i="9" s="1"/>
  <c r="F438" i="9"/>
  <c r="H438" i="9" s="1"/>
  <c r="F437" i="9"/>
  <c r="H437" i="9" s="1"/>
  <c r="F436" i="9"/>
  <c r="H436" i="9" s="1"/>
  <c r="F435" i="9"/>
  <c r="H435" i="9" s="1"/>
  <c r="F434" i="9"/>
  <c r="H434" i="9" s="1"/>
  <c r="F433" i="9"/>
  <c r="H433" i="9" s="1"/>
  <c r="F432" i="9"/>
  <c r="H432" i="9" s="1"/>
  <c r="F431" i="9"/>
  <c r="H431" i="9" s="1"/>
  <c r="F430" i="9"/>
  <c r="H430" i="9" s="1"/>
  <c r="F429" i="9"/>
  <c r="H429" i="9" s="1"/>
  <c r="F428" i="9"/>
  <c r="H428" i="9" s="1"/>
  <c r="F427" i="9"/>
  <c r="H427" i="9" s="1"/>
  <c r="F426" i="9"/>
  <c r="H426" i="9" s="1"/>
  <c r="F425" i="9"/>
  <c r="H425" i="9" s="1"/>
  <c r="F424" i="9"/>
  <c r="H424" i="9" s="1"/>
  <c r="F423" i="9"/>
  <c r="H423" i="9" s="1"/>
  <c r="F422" i="9"/>
  <c r="H422" i="9" s="1"/>
  <c r="F421" i="9"/>
  <c r="H421" i="9" s="1"/>
  <c r="F420" i="9"/>
  <c r="H420" i="9" s="1"/>
  <c r="F419" i="9"/>
  <c r="H419" i="9" s="1"/>
  <c r="F418" i="9"/>
  <c r="H418" i="9" s="1"/>
  <c r="F417" i="9"/>
  <c r="H417" i="9" s="1"/>
  <c r="F416" i="9"/>
  <c r="H416" i="9" s="1"/>
  <c r="F415" i="9"/>
  <c r="H415" i="9" s="1"/>
  <c r="F414" i="9"/>
  <c r="H414" i="9" s="1"/>
  <c r="F413" i="9"/>
  <c r="H413" i="9" s="1"/>
  <c r="F412" i="9"/>
  <c r="H412" i="9" s="1"/>
  <c r="F411" i="9"/>
  <c r="H411" i="9" s="1"/>
  <c r="F410" i="9"/>
  <c r="H410" i="9" s="1"/>
  <c r="F409" i="9"/>
  <c r="H409" i="9" s="1"/>
  <c r="F408" i="9"/>
  <c r="H408" i="9" s="1"/>
  <c r="F407" i="9"/>
  <c r="H407" i="9" s="1"/>
  <c r="F406" i="9"/>
  <c r="H406" i="9" s="1"/>
  <c r="F405" i="9"/>
  <c r="H405" i="9" s="1"/>
  <c r="F404" i="9"/>
  <c r="H404" i="9" s="1"/>
  <c r="F403" i="9"/>
  <c r="H403" i="9" s="1"/>
  <c r="F402" i="9"/>
  <c r="H402" i="9" s="1"/>
  <c r="F401" i="9"/>
  <c r="H401" i="9" s="1"/>
  <c r="F400" i="9"/>
  <c r="H400" i="9" s="1"/>
  <c r="F399" i="9"/>
  <c r="H399" i="9" s="1"/>
  <c r="F398" i="9"/>
  <c r="H398" i="9" s="1"/>
  <c r="F397" i="9"/>
  <c r="H397" i="9" s="1"/>
  <c r="F396" i="9"/>
  <c r="H396" i="9" s="1"/>
  <c r="F395" i="9"/>
  <c r="H395" i="9" s="1"/>
  <c r="F394" i="9"/>
  <c r="H394" i="9" s="1"/>
  <c r="F393" i="9"/>
  <c r="H393" i="9" s="1"/>
  <c r="F392" i="9"/>
  <c r="H392" i="9" s="1"/>
  <c r="F391" i="9"/>
  <c r="H391" i="9" s="1"/>
  <c r="F390" i="9"/>
  <c r="H390" i="9" s="1"/>
  <c r="F389" i="9"/>
  <c r="H389" i="9" s="1"/>
  <c r="F388" i="9"/>
  <c r="H388" i="9" s="1"/>
  <c r="F387" i="9"/>
  <c r="H387" i="9" s="1"/>
  <c r="F386" i="9"/>
  <c r="H386" i="9" s="1"/>
  <c r="F385" i="9"/>
  <c r="H385" i="9" s="1"/>
  <c r="F384" i="9"/>
  <c r="H384" i="9" s="1"/>
  <c r="F383" i="9"/>
  <c r="H383" i="9" s="1"/>
  <c r="F382" i="9"/>
  <c r="H382" i="9" s="1"/>
  <c r="F381" i="9"/>
  <c r="H381" i="9" s="1"/>
  <c r="F380" i="9"/>
  <c r="H380" i="9" s="1"/>
  <c r="F379" i="9"/>
  <c r="H379" i="9" s="1"/>
  <c r="F378" i="9"/>
  <c r="H378" i="9" s="1"/>
  <c r="F377" i="9"/>
  <c r="H377" i="9" s="1"/>
  <c r="F376" i="9"/>
  <c r="H376" i="9" s="1"/>
  <c r="F375" i="9"/>
  <c r="H375" i="9" s="1"/>
  <c r="F374" i="9"/>
  <c r="H374" i="9" s="1"/>
  <c r="F373" i="9"/>
  <c r="H373" i="9" s="1"/>
  <c r="F372" i="9"/>
  <c r="H372" i="9" s="1"/>
  <c r="F371" i="9"/>
  <c r="H371" i="9" s="1"/>
  <c r="F370" i="9"/>
  <c r="H370" i="9" s="1"/>
  <c r="F369" i="9"/>
  <c r="H369" i="9" s="1"/>
  <c r="F368" i="9"/>
  <c r="H368" i="9" s="1"/>
  <c r="F367" i="9"/>
  <c r="H367" i="9" s="1"/>
  <c r="F366" i="9"/>
  <c r="H366" i="9" s="1"/>
  <c r="F365" i="9"/>
  <c r="H365" i="9" s="1"/>
  <c r="F364" i="9"/>
  <c r="H364" i="9" s="1"/>
  <c r="F363" i="9"/>
  <c r="H363" i="9" s="1"/>
  <c r="F362" i="9"/>
  <c r="H362" i="9" s="1"/>
  <c r="F361" i="9"/>
  <c r="H361" i="9" s="1"/>
  <c r="F360" i="9"/>
  <c r="H360" i="9" s="1"/>
  <c r="F359" i="9"/>
  <c r="H359" i="9" s="1"/>
  <c r="F358" i="9"/>
  <c r="H358" i="9" s="1"/>
  <c r="F357" i="9"/>
  <c r="H357" i="9" s="1"/>
  <c r="F356" i="9"/>
  <c r="H356" i="9" s="1"/>
  <c r="F355" i="9"/>
  <c r="H355" i="9" s="1"/>
  <c r="F354" i="9"/>
  <c r="H354" i="9" s="1"/>
  <c r="F353" i="9"/>
  <c r="H353" i="9" s="1"/>
  <c r="F352" i="9"/>
  <c r="H352" i="9" s="1"/>
  <c r="F351" i="9"/>
  <c r="H351" i="9" s="1"/>
  <c r="F350" i="9"/>
  <c r="H350" i="9" s="1"/>
  <c r="F349" i="9"/>
  <c r="H349" i="9" s="1"/>
  <c r="F348" i="9"/>
  <c r="H348" i="9" s="1"/>
  <c r="F347" i="9"/>
  <c r="H347" i="9" s="1"/>
  <c r="F346" i="9"/>
  <c r="H346" i="9" s="1"/>
  <c r="F345" i="9"/>
  <c r="H345" i="9" s="1"/>
  <c r="F344" i="9"/>
  <c r="H344" i="9" s="1"/>
  <c r="F343" i="9"/>
  <c r="H343" i="9" s="1"/>
  <c r="F342" i="9"/>
  <c r="H342" i="9" s="1"/>
  <c r="F341" i="9"/>
  <c r="H341" i="9" s="1"/>
  <c r="F340" i="9"/>
  <c r="H340" i="9" s="1"/>
  <c r="F339" i="9"/>
  <c r="H339" i="9" s="1"/>
  <c r="F338" i="9"/>
  <c r="H338" i="9" s="1"/>
  <c r="F337" i="9"/>
  <c r="H337" i="9" s="1"/>
  <c r="F336" i="9"/>
  <c r="H336" i="9" s="1"/>
  <c r="F335" i="9"/>
  <c r="H335" i="9" s="1"/>
  <c r="F334" i="9"/>
  <c r="H334" i="9" s="1"/>
  <c r="F333" i="9"/>
  <c r="H333" i="9" s="1"/>
  <c r="F332" i="9"/>
  <c r="H332" i="9" s="1"/>
  <c r="F331" i="9"/>
  <c r="H331" i="9" s="1"/>
  <c r="F330" i="9"/>
  <c r="H330" i="9" s="1"/>
  <c r="F329" i="9"/>
  <c r="H329" i="9" s="1"/>
  <c r="F328" i="9"/>
  <c r="H328" i="9" s="1"/>
  <c r="F327" i="9"/>
  <c r="H327" i="9" s="1"/>
  <c r="F326" i="9"/>
  <c r="H326" i="9" s="1"/>
  <c r="F325" i="9"/>
  <c r="H325" i="9" s="1"/>
  <c r="F324" i="9"/>
  <c r="H324" i="9" s="1"/>
  <c r="F323" i="9"/>
  <c r="H323" i="9" s="1"/>
  <c r="F322" i="9"/>
  <c r="H322" i="9" s="1"/>
  <c r="F321" i="9"/>
  <c r="H321" i="9" s="1"/>
  <c r="F320" i="9"/>
  <c r="H320" i="9" s="1"/>
  <c r="F319" i="9"/>
  <c r="H319" i="9" s="1"/>
  <c r="F318" i="9"/>
  <c r="H318" i="9" s="1"/>
  <c r="F317" i="9"/>
  <c r="H317" i="9" s="1"/>
  <c r="F316" i="9"/>
  <c r="H316" i="9" s="1"/>
  <c r="F315" i="9"/>
  <c r="H315" i="9" s="1"/>
  <c r="F314" i="9"/>
  <c r="H314" i="9" s="1"/>
  <c r="F313" i="9"/>
  <c r="H313" i="9" s="1"/>
  <c r="F312" i="9"/>
  <c r="H312" i="9" s="1"/>
  <c r="F311" i="9"/>
  <c r="H311" i="9" s="1"/>
  <c r="F310" i="9"/>
  <c r="H310" i="9" s="1"/>
  <c r="F309" i="9"/>
  <c r="H309" i="9" s="1"/>
  <c r="F308" i="9"/>
  <c r="H308" i="9" s="1"/>
  <c r="F307" i="9"/>
  <c r="H307" i="9" s="1"/>
  <c r="F306" i="9"/>
  <c r="H306" i="9" s="1"/>
  <c r="F305" i="9"/>
  <c r="H305" i="9" s="1"/>
  <c r="F304" i="9"/>
  <c r="H304" i="9" s="1"/>
  <c r="F303" i="9"/>
  <c r="H303" i="9" s="1"/>
  <c r="F302" i="9"/>
  <c r="H302" i="9" s="1"/>
  <c r="F301" i="9"/>
  <c r="H301" i="9" s="1"/>
  <c r="F300" i="9"/>
  <c r="H300" i="9" s="1"/>
  <c r="F299" i="9"/>
  <c r="H299" i="9" s="1"/>
  <c r="F298" i="9"/>
  <c r="H298" i="9" s="1"/>
  <c r="F297" i="9"/>
  <c r="H297" i="9" s="1"/>
  <c r="F296" i="9"/>
  <c r="H296" i="9" s="1"/>
  <c r="F295" i="9"/>
  <c r="H295" i="9" s="1"/>
  <c r="F294" i="9"/>
  <c r="H294" i="9" s="1"/>
  <c r="F293" i="9"/>
  <c r="H293" i="9" s="1"/>
  <c r="F292" i="9"/>
  <c r="H292" i="9" s="1"/>
  <c r="F291" i="9"/>
  <c r="H291" i="9" s="1"/>
  <c r="F290" i="9"/>
  <c r="H290" i="9" s="1"/>
  <c r="F289" i="9"/>
  <c r="H289" i="9" s="1"/>
  <c r="F288" i="9"/>
  <c r="H288" i="9" s="1"/>
  <c r="F287" i="9"/>
  <c r="H287" i="9" s="1"/>
  <c r="F286" i="9"/>
  <c r="H286" i="9" s="1"/>
  <c r="F285" i="9"/>
  <c r="H285" i="9" s="1"/>
  <c r="F284" i="9"/>
  <c r="H284" i="9" s="1"/>
  <c r="F283" i="9"/>
  <c r="H283" i="9" s="1"/>
  <c r="F282" i="9"/>
  <c r="H282" i="9" s="1"/>
  <c r="F281" i="9"/>
  <c r="H281" i="9" s="1"/>
  <c r="F280" i="9"/>
  <c r="H280" i="9" s="1"/>
  <c r="F279" i="9"/>
  <c r="H279" i="9" s="1"/>
  <c r="F278" i="9"/>
  <c r="H278" i="9" s="1"/>
  <c r="F277" i="9"/>
  <c r="H277" i="9" s="1"/>
  <c r="F276" i="9"/>
  <c r="H276" i="9" s="1"/>
  <c r="F275" i="9"/>
  <c r="H275" i="9" s="1"/>
  <c r="F274" i="9"/>
  <c r="H274" i="9" s="1"/>
  <c r="F273" i="9"/>
  <c r="H273" i="9" s="1"/>
  <c r="F272" i="9"/>
  <c r="H272" i="9" s="1"/>
  <c r="F271" i="9"/>
  <c r="H271" i="9" s="1"/>
  <c r="F270" i="9"/>
  <c r="H270" i="9" s="1"/>
  <c r="F269" i="9"/>
  <c r="H269" i="9" s="1"/>
  <c r="F268" i="9"/>
  <c r="H268" i="9" s="1"/>
  <c r="F267" i="9"/>
  <c r="H267" i="9" s="1"/>
  <c r="F266" i="9"/>
  <c r="H266" i="9" s="1"/>
  <c r="F265" i="9"/>
  <c r="H265" i="9" s="1"/>
  <c r="F264" i="9"/>
  <c r="H264" i="9" s="1"/>
  <c r="F263" i="9"/>
  <c r="H263" i="9" s="1"/>
  <c r="F262" i="9"/>
  <c r="H262" i="9" s="1"/>
  <c r="F261" i="9"/>
  <c r="H261" i="9" s="1"/>
  <c r="F260" i="9"/>
  <c r="H260" i="9" s="1"/>
  <c r="F259" i="9"/>
  <c r="H259" i="9" s="1"/>
  <c r="F258" i="9"/>
  <c r="H258" i="9" s="1"/>
  <c r="F257" i="9"/>
  <c r="H257" i="9" s="1"/>
  <c r="F256" i="9"/>
  <c r="H256" i="9" s="1"/>
  <c r="F255" i="9"/>
  <c r="H255" i="9" s="1"/>
  <c r="F254" i="9"/>
  <c r="H254" i="9" s="1"/>
  <c r="F253" i="9"/>
  <c r="H253" i="9" s="1"/>
  <c r="F252" i="9"/>
  <c r="H252" i="9" s="1"/>
  <c r="F251" i="9"/>
  <c r="H251" i="9" s="1"/>
  <c r="F250" i="9"/>
  <c r="H250" i="9" s="1"/>
  <c r="F249" i="9"/>
  <c r="H249" i="9" s="1"/>
  <c r="F248" i="9"/>
  <c r="H248" i="9" s="1"/>
  <c r="F247" i="9"/>
  <c r="H247" i="9" s="1"/>
  <c r="F246" i="9"/>
  <c r="H246" i="9" s="1"/>
  <c r="F245" i="9"/>
  <c r="H245" i="9" s="1"/>
  <c r="F244" i="9"/>
  <c r="H244" i="9" s="1"/>
  <c r="F243" i="9"/>
  <c r="H243" i="9" s="1"/>
  <c r="F242" i="9"/>
  <c r="H242" i="9" s="1"/>
  <c r="F241" i="9"/>
  <c r="H241" i="9" s="1"/>
  <c r="F240" i="9"/>
  <c r="H240" i="9" s="1"/>
  <c r="F239" i="9"/>
  <c r="H239" i="9" s="1"/>
  <c r="F238" i="9"/>
  <c r="H238" i="9" s="1"/>
  <c r="F237" i="9"/>
  <c r="H237" i="9" s="1"/>
  <c r="F236" i="9"/>
  <c r="H236" i="9" s="1"/>
  <c r="F235" i="9"/>
  <c r="H235" i="9" s="1"/>
  <c r="F234" i="9"/>
  <c r="H234" i="9" s="1"/>
  <c r="F233" i="9"/>
  <c r="H233" i="9" s="1"/>
  <c r="F232" i="9"/>
  <c r="H232" i="9" s="1"/>
  <c r="F231" i="9"/>
  <c r="H231" i="9" s="1"/>
  <c r="F230" i="9"/>
  <c r="H230" i="9" s="1"/>
  <c r="F229" i="9"/>
  <c r="H229" i="9" s="1"/>
  <c r="F228" i="9"/>
  <c r="H228" i="9" s="1"/>
  <c r="F227" i="9"/>
  <c r="H227" i="9" s="1"/>
  <c r="F226" i="9"/>
  <c r="H226" i="9" s="1"/>
  <c r="F225" i="9"/>
  <c r="H225" i="9" s="1"/>
  <c r="F224" i="9"/>
  <c r="H224" i="9" s="1"/>
  <c r="F223" i="9"/>
  <c r="H223" i="9" s="1"/>
  <c r="F222" i="9"/>
  <c r="H222" i="9" s="1"/>
  <c r="F221" i="9"/>
  <c r="H221" i="9" s="1"/>
  <c r="F220" i="9"/>
  <c r="H220" i="9" s="1"/>
  <c r="F219" i="9"/>
  <c r="H219" i="9" s="1"/>
  <c r="F218" i="9"/>
  <c r="H218" i="9" s="1"/>
  <c r="F217" i="9"/>
  <c r="H217" i="9" s="1"/>
  <c r="F216" i="9"/>
  <c r="H216" i="9" s="1"/>
  <c r="F215" i="9"/>
  <c r="H215" i="9" s="1"/>
  <c r="F214" i="9"/>
  <c r="H214" i="9" s="1"/>
  <c r="F213" i="9"/>
  <c r="H213" i="9" s="1"/>
  <c r="F212" i="9"/>
  <c r="H212" i="9" s="1"/>
  <c r="F211" i="9"/>
  <c r="H211" i="9" s="1"/>
  <c r="F210" i="9"/>
  <c r="H210" i="9" s="1"/>
  <c r="F209" i="9"/>
  <c r="H209" i="9" s="1"/>
  <c r="F208" i="9"/>
  <c r="H208" i="9" s="1"/>
  <c r="F207" i="9"/>
  <c r="H207" i="9" s="1"/>
  <c r="F206" i="9"/>
  <c r="H206" i="9" s="1"/>
  <c r="F205" i="9"/>
  <c r="H205" i="9" s="1"/>
  <c r="F204" i="9"/>
  <c r="H204" i="9" s="1"/>
  <c r="F203" i="9"/>
  <c r="H203" i="9" s="1"/>
  <c r="F202" i="9"/>
  <c r="H202" i="9" s="1"/>
  <c r="F201" i="9"/>
  <c r="H201" i="9" s="1"/>
  <c r="F200" i="9"/>
  <c r="H200" i="9" s="1"/>
  <c r="F199" i="9"/>
  <c r="H199" i="9" s="1"/>
  <c r="F198" i="9"/>
  <c r="H198" i="9" s="1"/>
  <c r="F197" i="9"/>
  <c r="H197" i="9" s="1"/>
  <c r="F196" i="9"/>
  <c r="H196" i="9" s="1"/>
  <c r="F195" i="9"/>
  <c r="H195" i="9" s="1"/>
  <c r="F194" i="9"/>
  <c r="H194" i="9" s="1"/>
  <c r="F193" i="9"/>
  <c r="H193" i="9" s="1"/>
  <c r="F192" i="9"/>
  <c r="H192" i="9" s="1"/>
  <c r="F191" i="9"/>
  <c r="H191" i="9" s="1"/>
  <c r="F190" i="9"/>
  <c r="H190" i="9" s="1"/>
  <c r="F189" i="9"/>
  <c r="H189" i="9" s="1"/>
  <c r="F188" i="9"/>
  <c r="H188" i="9" s="1"/>
  <c r="F187" i="9"/>
  <c r="H187" i="9" s="1"/>
  <c r="F186" i="9"/>
  <c r="H186" i="9" s="1"/>
  <c r="F185" i="9"/>
  <c r="H185" i="9" s="1"/>
  <c r="F184" i="9"/>
  <c r="H184" i="9" s="1"/>
  <c r="F183" i="9"/>
  <c r="H183" i="9" s="1"/>
  <c r="F182" i="9"/>
  <c r="H182" i="9" s="1"/>
  <c r="F181" i="9"/>
  <c r="H181" i="9" s="1"/>
  <c r="F180" i="9"/>
  <c r="H180" i="9" s="1"/>
  <c r="F179" i="9"/>
  <c r="H179" i="9" s="1"/>
  <c r="F178" i="9"/>
  <c r="H178" i="9" s="1"/>
  <c r="F177" i="9"/>
  <c r="H177" i="9" s="1"/>
  <c r="F176" i="9"/>
  <c r="H176" i="9" s="1"/>
  <c r="F175" i="9"/>
  <c r="H175" i="9" s="1"/>
  <c r="F174" i="9"/>
  <c r="H174" i="9" s="1"/>
  <c r="F173" i="9"/>
  <c r="H173" i="9" s="1"/>
  <c r="F172" i="9"/>
  <c r="H172" i="9" s="1"/>
  <c r="F171" i="9"/>
  <c r="H171" i="9" s="1"/>
  <c r="F170" i="9"/>
  <c r="H170" i="9" s="1"/>
  <c r="F169" i="9"/>
  <c r="H169" i="9" s="1"/>
  <c r="F168" i="9"/>
  <c r="H168" i="9" s="1"/>
  <c r="F167" i="9"/>
  <c r="H167" i="9" s="1"/>
  <c r="F166" i="9"/>
  <c r="H166" i="9" s="1"/>
  <c r="F165" i="9"/>
  <c r="H165" i="9" s="1"/>
  <c r="F164" i="9"/>
  <c r="H164" i="9" s="1"/>
  <c r="F163" i="9"/>
  <c r="H163" i="9" s="1"/>
  <c r="F162" i="9"/>
  <c r="H162" i="9" s="1"/>
  <c r="F161" i="9"/>
  <c r="H161" i="9" s="1"/>
  <c r="F160" i="9"/>
  <c r="H160" i="9" s="1"/>
  <c r="F159" i="9"/>
  <c r="H159" i="9" s="1"/>
  <c r="F158" i="9"/>
  <c r="H158" i="9" s="1"/>
  <c r="F157" i="9"/>
  <c r="H157" i="9" s="1"/>
  <c r="F156" i="9"/>
  <c r="H156" i="9" s="1"/>
  <c r="F155" i="9"/>
  <c r="H155" i="9" s="1"/>
  <c r="F154" i="9"/>
  <c r="H154" i="9" s="1"/>
  <c r="F153" i="9"/>
  <c r="H153" i="9" s="1"/>
  <c r="F152" i="9"/>
  <c r="H152" i="9" s="1"/>
  <c r="F151" i="9"/>
  <c r="H151" i="9" s="1"/>
  <c r="F150" i="9"/>
  <c r="H150" i="9" s="1"/>
  <c r="F149" i="9"/>
  <c r="H149" i="9" s="1"/>
  <c r="F148" i="9"/>
  <c r="H148" i="9" s="1"/>
  <c r="F147" i="9"/>
  <c r="H147" i="9" s="1"/>
  <c r="F146" i="9"/>
  <c r="H146" i="9" s="1"/>
  <c r="F145" i="9"/>
  <c r="H145" i="9" s="1"/>
  <c r="F144" i="9"/>
  <c r="H144" i="9" s="1"/>
  <c r="F143" i="9"/>
  <c r="H143" i="9" s="1"/>
  <c r="F142" i="9"/>
  <c r="H142" i="9" s="1"/>
  <c r="F141" i="9"/>
  <c r="H141" i="9" s="1"/>
  <c r="F140" i="9"/>
  <c r="H140" i="9" s="1"/>
  <c r="F139" i="9"/>
  <c r="H139" i="9" s="1"/>
  <c r="F138" i="9"/>
  <c r="H138" i="9" s="1"/>
  <c r="F137" i="9"/>
  <c r="H137" i="9" s="1"/>
  <c r="F136" i="9"/>
  <c r="H136" i="9" s="1"/>
  <c r="F135" i="9"/>
  <c r="H135" i="9" s="1"/>
  <c r="F134" i="9"/>
  <c r="H134" i="9" s="1"/>
  <c r="F133" i="9"/>
  <c r="H133" i="9" s="1"/>
  <c r="F132" i="9"/>
  <c r="H132" i="9" s="1"/>
  <c r="F131" i="9"/>
  <c r="H131" i="9" s="1"/>
  <c r="F130" i="9"/>
  <c r="H130" i="9" s="1"/>
  <c r="F129" i="9"/>
  <c r="H129" i="9" s="1"/>
  <c r="F128" i="9"/>
  <c r="H128" i="9" s="1"/>
  <c r="F127" i="9"/>
  <c r="H127" i="9" s="1"/>
  <c r="F126" i="9"/>
  <c r="H126" i="9" s="1"/>
  <c r="F125" i="9"/>
  <c r="H125" i="9" s="1"/>
  <c r="F124" i="9"/>
  <c r="H124" i="9" s="1"/>
  <c r="F123" i="9"/>
  <c r="H123" i="9" s="1"/>
  <c r="F122" i="9"/>
  <c r="H122" i="9" s="1"/>
  <c r="F121" i="9"/>
  <c r="H121" i="9" s="1"/>
  <c r="F120" i="9"/>
  <c r="H120" i="9" s="1"/>
  <c r="F119" i="9"/>
  <c r="H119" i="9" s="1"/>
  <c r="F118" i="9"/>
  <c r="H118" i="9" s="1"/>
  <c r="F117" i="9"/>
  <c r="H117" i="9" s="1"/>
  <c r="F116" i="9"/>
  <c r="H116" i="9" s="1"/>
  <c r="F115" i="9"/>
  <c r="H115" i="9" s="1"/>
  <c r="F114" i="9"/>
  <c r="H114" i="9" s="1"/>
  <c r="F113" i="9"/>
  <c r="H113" i="9" s="1"/>
  <c r="F112" i="9"/>
  <c r="H112" i="9" s="1"/>
  <c r="F111" i="9"/>
  <c r="H111" i="9" s="1"/>
  <c r="F110" i="9"/>
  <c r="H110" i="9" s="1"/>
  <c r="F109" i="9"/>
  <c r="H109" i="9" s="1"/>
  <c r="F108" i="9"/>
  <c r="H108" i="9" s="1"/>
  <c r="F107" i="9"/>
  <c r="H107" i="9" s="1"/>
  <c r="F106" i="9"/>
  <c r="H106" i="9" s="1"/>
  <c r="F105" i="9"/>
  <c r="H105" i="9" s="1"/>
  <c r="F104" i="9"/>
  <c r="H104" i="9" s="1"/>
  <c r="F103" i="9"/>
  <c r="H103" i="9" s="1"/>
  <c r="F102" i="9"/>
  <c r="H102" i="9" s="1"/>
  <c r="F101" i="9"/>
  <c r="H101" i="9" s="1"/>
  <c r="F100" i="9"/>
  <c r="H100" i="9" s="1"/>
  <c r="F99" i="9"/>
  <c r="H99" i="9" s="1"/>
  <c r="F98" i="9"/>
  <c r="H98" i="9" s="1"/>
  <c r="F97" i="9"/>
  <c r="H97" i="9" s="1"/>
  <c r="F96" i="9"/>
  <c r="H96" i="9" s="1"/>
  <c r="F95" i="9"/>
  <c r="H95" i="9" s="1"/>
  <c r="F94" i="9"/>
  <c r="H94" i="9" s="1"/>
  <c r="F93" i="9"/>
  <c r="H93" i="9" s="1"/>
  <c r="F92" i="9"/>
  <c r="H92" i="9" s="1"/>
  <c r="F91" i="9"/>
  <c r="H91" i="9" s="1"/>
  <c r="F90" i="9"/>
  <c r="H90" i="9" s="1"/>
  <c r="F89" i="9"/>
  <c r="H89" i="9" s="1"/>
  <c r="F88" i="9"/>
  <c r="H88" i="9" s="1"/>
  <c r="F87" i="9"/>
  <c r="H87" i="9" s="1"/>
  <c r="F86" i="9"/>
  <c r="H86" i="9" s="1"/>
  <c r="F85" i="9"/>
  <c r="H85" i="9" s="1"/>
  <c r="F84" i="9"/>
  <c r="H84" i="9" s="1"/>
  <c r="F83" i="9"/>
  <c r="H83" i="9" s="1"/>
  <c r="F82" i="9"/>
  <c r="H82" i="9" s="1"/>
  <c r="F81" i="9"/>
  <c r="H81" i="9" s="1"/>
  <c r="F80" i="9"/>
  <c r="H80" i="9" s="1"/>
  <c r="F79" i="9"/>
  <c r="H79" i="9" s="1"/>
  <c r="F78" i="9"/>
  <c r="H78" i="9" s="1"/>
  <c r="F77" i="9"/>
  <c r="H77" i="9" s="1"/>
  <c r="F76" i="9"/>
  <c r="H76" i="9" s="1"/>
  <c r="F75" i="9"/>
  <c r="H75" i="9" s="1"/>
  <c r="F74" i="9"/>
  <c r="H74" i="9" s="1"/>
  <c r="F73" i="9"/>
  <c r="H73" i="9" s="1"/>
  <c r="F72" i="9"/>
  <c r="H72" i="9" s="1"/>
  <c r="F71" i="9"/>
  <c r="H71" i="9" s="1"/>
  <c r="F70" i="9"/>
  <c r="H70" i="9" s="1"/>
  <c r="F69" i="9"/>
  <c r="H69" i="9" s="1"/>
  <c r="F68" i="9"/>
  <c r="H68" i="9" s="1"/>
  <c r="F67" i="9"/>
  <c r="H67" i="9" s="1"/>
  <c r="F66" i="9"/>
  <c r="H66" i="9" s="1"/>
  <c r="F65" i="9"/>
  <c r="H65" i="9" s="1"/>
  <c r="F64" i="9"/>
  <c r="H64" i="9" s="1"/>
  <c r="F63" i="9"/>
  <c r="H63" i="9" s="1"/>
  <c r="F62" i="9"/>
  <c r="H62" i="9" s="1"/>
  <c r="F61" i="9"/>
  <c r="H61" i="9" s="1"/>
  <c r="F60" i="9"/>
  <c r="H60" i="9" s="1"/>
  <c r="F59" i="9"/>
  <c r="H59" i="9" s="1"/>
  <c r="F58" i="9"/>
  <c r="H58" i="9" s="1"/>
  <c r="F57" i="9"/>
  <c r="H57" i="9" s="1"/>
  <c r="F56" i="9"/>
  <c r="H56" i="9" s="1"/>
  <c r="F55" i="9"/>
  <c r="H55" i="9" s="1"/>
  <c r="F54" i="9"/>
  <c r="H54" i="9" s="1"/>
  <c r="F53" i="9"/>
  <c r="H53" i="9" s="1"/>
  <c r="F52" i="9"/>
  <c r="H52" i="9" s="1"/>
  <c r="F51" i="9"/>
  <c r="H51" i="9" s="1"/>
  <c r="F50" i="9"/>
  <c r="H50" i="9" s="1"/>
  <c r="F49" i="9"/>
  <c r="H49" i="9" s="1"/>
  <c r="F48" i="9"/>
  <c r="H48" i="9" s="1"/>
  <c r="F47" i="9"/>
  <c r="H47" i="9" s="1"/>
  <c r="F46" i="9"/>
  <c r="H46" i="9" s="1"/>
  <c r="F45" i="9"/>
  <c r="H45" i="9" s="1"/>
  <c r="F44" i="9"/>
  <c r="H44" i="9" s="1"/>
  <c r="F43" i="9"/>
  <c r="H43" i="9" s="1"/>
  <c r="F42" i="9"/>
  <c r="H42" i="9" s="1"/>
  <c r="F41" i="9"/>
  <c r="H41" i="9" s="1"/>
  <c r="F40" i="9"/>
  <c r="H40" i="9" s="1"/>
  <c r="F39" i="9"/>
  <c r="H39" i="9" s="1"/>
  <c r="F38" i="9"/>
  <c r="H38" i="9" s="1"/>
  <c r="F37" i="9"/>
  <c r="H37" i="9" s="1"/>
  <c r="F36" i="9"/>
  <c r="H36" i="9" s="1"/>
  <c r="F35" i="9"/>
  <c r="H35" i="9" s="1"/>
  <c r="F34" i="9"/>
  <c r="H34" i="9" s="1"/>
  <c r="F33" i="9"/>
  <c r="H33" i="9" s="1"/>
  <c r="F32" i="9"/>
  <c r="H32" i="9" s="1"/>
  <c r="F31" i="9"/>
  <c r="H31" i="9" s="1"/>
  <c r="F30" i="9"/>
  <c r="H30" i="9" s="1"/>
  <c r="F29" i="9"/>
  <c r="H29" i="9" s="1"/>
  <c r="F28" i="9"/>
  <c r="H28" i="9" s="1"/>
  <c r="F27" i="9"/>
  <c r="H27" i="9" s="1"/>
  <c r="F26" i="9"/>
  <c r="H26" i="9" s="1"/>
  <c r="F25" i="9"/>
  <c r="H25" i="9" s="1"/>
  <c r="F24" i="9"/>
  <c r="H24" i="9" s="1"/>
  <c r="F23" i="9"/>
  <c r="H23" i="9" s="1"/>
  <c r="F22" i="9"/>
  <c r="H22" i="9" s="1"/>
  <c r="F21" i="9"/>
  <c r="H21" i="9" s="1"/>
  <c r="F20" i="9"/>
  <c r="H20" i="9" s="1"/>
  <c r="F19" i="9"/>
  <c r="H19" i="9" s="1"/>
  <c r="F18" i="9"/>
  <c r="H18" i="9" s="1"/>
  <c r="F17" i="9"/>
  <c r="H17" i="9" s="1"/>
  <c r="F16" i="9"/>
  <c r="H16" i="9" s="1"/>
  <c r="F15" i="9"/>
  <c r="H15" i="9" s="1"/>
  <c r="F14" i="9"/>
  <c r="H14" i="9" s="1"/>
  <c r="F13" i="9"/>
  <c r="H13" i="9" s="1"/>
  <c r="F12" i="9"/>
  <c r="H12" i="9" s="1"/>
  <c r="F11" i="9"/>
  <c r="H11" i="9" s="1"/>
  <c r="F10" i="9"/>
  <c r="H10" i="9" s="1"/>
  <c r="F9" i="9"/>
  <c r="H9" i="9" s="1"/>
  <c r="F8" i="9"/>
  <c r="H8" i="9" s="1"/>
  <c r="F7" i="9"/>
  <c r="H7" i="9" s="1"/>
  <c r="F6" i="9"/>
  <c r="H6" i="9" s="1"/>
  <c r="F5" i="9"/>
  <c r="H5" i="9" s="1"/>
  <c r="F4" i="9"/>
  <c r="H4" i="9" s="1"/>
  <c r="F3" i="9"/>
  <c r="H3" i="9" s="1"/>
  <c r="F9" i="8"/>
  <c r="G9" i="8" s="1"/>
  <c r="F6" i="8"/>
  <c r="G6" i="8" s="1"/>
  <c r="F3" i="8"/>
  <c r="G3" i="8" s="1"/>
  <c r="G5" i="7"/>
  <c r="H5" i="7" s="1"/>
  <c r="I5" i="7" s="1"/>
  <c r="J5" i="7" s="1"/>
  <c r="K5" i="7" s="1"/>
  <c r="F5" i="7"/>
  <c r="E5" i="7"/>
  <c r="E4" i="7"/>
  <c r="F4" i="7" s="1"/>
  <c r="G4" i="7" s="1"/>
  <c r="H4" i="7" s="1"/>
  <c r="I4" i="7" s="1"/>
  <c r="J4" i="7" s="1"/>
  <c r="K4" i="7" s="1"/>
  <c r="K3" i="9" l="1"/>
  <c r="V3" i="9"/>
  <c r="D52" i="3"/>
  <c r="B25" i="1"/>
  <c r="B23" i="1"/>
  <c r="E10" i="3" s="1"/>
  <c r="D24" i="1"/>
  <c r="D48" i="3" l="1"/>
  <c r="D18" i="3"/>
  <c r="E32" i="3" l="1"/>
  <c r="F9" i="3" l="1"/>
  <c r="E9" i="3"/>
  <c r="E20" i="3" s="1"/>
  <c r="E30" i="3" s="1"/>
  <c r="F8" i="3"/>
  <c r="E7" i="3"/>
  <c r="G6" i="3"/>
  <c r="H6" i="3" s="1"/>
  <c r="I6" i="3" s="1"/>
  <c r="J6" i="3" s="1"/>
  <c r="K6" i="3" s="1"/>
  <c r="F6" i="3"/>
  <c r="E18" i="3"/>
  <c r="E4" i="3"/>
  <c r="B9" i="2"/>
  <c r="B5" i="2"/>
  <c r="E11" i="3" s="1"/>
  <c r="B4" i="2"/>
  <c r="B2" i="2"/>
  <c r="B6" i="2" l="1"/>
  <c r="D44" i="3"/>
  <c r="G8" i="3"/>
  <c r="G9" i="3"/>
  <c r="F20" i="3"/>
  <c r="F30" i="3" s="1"/>
  <c r="F7" i="3"/>
  <c r="E19" i="3"/>
  <c r="E22" i="3" s="1"/>
  <c r="F18" i="3"/>
  <c r="F10" i="3"/>
  <c r="F32" i="3" s="1"/>
  <c r="F4" i="3"/>
  <c r="G4" i="3" s="1"/>
  <c r="H4" i="3" s="1"/>
  <c r="I4" i="3" s="1"/>
  <c r="J4" i="3" s="1"/>
  <c r="K4" i="3" s="1"/>
  <c r="E16" i="3"/>
  <c r="C6" i="2"/>
  <c r="C2" i="2"/>
  <c r="B11" i="2" l="1"/>
  <c r="D44" i="1" s="1"/>
  <c r="F11" i="3"/>
  <c r="G18" i="3"/>
  <c r="H9" i="3"/>
  <c r="G20" i="3"/>
  <c r="G30" i="3" s="1"/>
  <c r="G10" i="3"/>
  <c r="G32" i="3" s="1"/>
  <c r="E23" i="3"/>
  <c r="G7" i="3"/>
  <c r="F19" i="3"/>
  <c r="F22" i="3" s="1"/>
  <c r="H8" i="3"/>
  <c r="D16" i="3"/>
  <c r="F16" i="3"/>
  <c r="G16" i="3" s="1"/>
  <c r="H16" i="3" s="1"/>
  <c r="I16" i="3" s="1"/>
  <c r="J16" i="3" s="1"/>
  <c r="K16" i="3" s="1"/>
  <c r="E25" i="3" l="1"/>
  <c r="E29" i="3" s="1"/>
  <c r="G11" i="3"/>
  <c r="F31" i="3"/>
  <c r="H7" i="3"/>
  <c r="G19" i="3"/>
  <c r="G22" i="3" s="1"/>
  <c r="H10" i="3"/>
  <c r="H32" i="3" s="1"/>
  <c r="I9" i="3"/>
  <c r="H20" i="3"/>
  <c r="H30" i="3" s="1"/>
  <c r="I8" i="3"/>
  <c r="F23" i="3"/>
  <c r="F25" i="3" s="1"/>
  <c r="F29" i="3" s="1"/>
  <c r="F34" i="3" s="1"/>
  <c r="H18" i="3"/>
  <c r="E34" i="3" l="1"/>
  <c r="E39" i="3" s="1"/>
  <c r="F39" i="3"/>
  <c r="F35" i="3"/>
  <c r="H11" i="3"/>
  <c r="G31" i="3"/>
  <c r="J9" i="3"/>
  <c r="I20" i="3"/>
  <c r="I30" i="3" s="1"/>
  <c r="G23" i="3"/>
  <c r="G25" i="3" s="1"/>
  <c r="G29" i="3" s="1"/>
  <c r="I10" i="3"/>
  <c r="I18" i="3"/>
  <c r="J8" i="3"/>
  <c r="I7" i="3"/>
  <c r="H19" i="3"/>
  <c r="H22" i="3" s="1"/>
  <c r="G34" i="3" l="1"/>
  <c r="G39" i="3" s="1"/>
  <c r="I11" i="3"/>
  <c r="H31" i="3"/>
  <c r="J10" i="3"/>
  <c r="J32" i="3" s="1"/>
  <c r="I32" i="3"/>
  <c r="H23" i="3"/>
  <c r="H25" i="3" s="1"/>
  <c r="H29" i="3" s="1"/>
  <c r="K8" i="3"/>
  <c r="J7" i="3"/>
  <c r="I19" i="3"/>
  <c r="I22" i="3" s="1"/>
  <c r="J18" i="3"/>
  <c r="K9" i="3"/>
  <c r="K20" i="3" s="1"/>
  <c r="K30" i="3" s="1"/>
  <c r="J20" i="3"/>
  <c r="J30" i="3" s="1"/>
  <c r="G35" i="3" l="1"/>
  <c r="H34" i="3"/>
  <c r="H35" i="3" s="1"/>
  <c r="J11" i="3"/>
  <c r="I31" i="3"/>
  <c r="I23" i="3"/>
  <c r="I25" i="3" s="1"/>
  <c r="I29" i="3" s="1"/>
  <c r="K18" i="3"/>
  <c r="K10" i="3"/>
  <c r="K32" i="3" s="1"/>
  <c r="K7" i="3"/>
  <c r="J19" i="3"/>
  <c r="J22" i="3" s="1"/>
  <c r="K19" i="3" l="1"/>
  <c r="H39" i="3"/>
  <c r="I34" i="3"/>
  <c r="I39" i="3" s="1"/>
  <c r="K11" i="3"/>
  <c r="K31" i="3" s="1"/>
  <c r="J31" i="3"/>
  <c r="J23" i="3"/>
  <c r="J25" i="3" s="1"/>
  <c r="J29" i="3" s="1"/>
  <c r="K22" i="3"/>
  <c r="I35" i="3" l="1"/>
  <c r="J34" i="3"/>
  <c r="J35" i="3" s="1"/>
  <c r="K23" i="3"/>
  <c r="K25" i="3" s="1"/>
  <c r="K29" i="3" s="1"/>
  <c r="K34" i="3" s="1"/>
  <c r="J39" i="3" l="1"/>
  <c r="L34" i="3"/>
  <c r="K39" i="3"/>
  <c r="K35" i="3"/>
  <c r="L39" i="3" l="1"/>
  <c r="M34" i="3"/>
  <c r="L35" i="3"/>
  <c r="M39" i="3" l="1"/>
  <c r="M35" i="3"/>
  <c r="N34" i="3"/>
  <c r="O34" i="3" l="1"/>
  <c r="N39" i="3"/>
  <c r="N35" i="3"/>
  <c r="O39" i="3" l="1"/>
  <c r="O35" i="3"/>
  <c r="P34" i="3"/>
  <c r="P35" i="3" l="1"/>
  <c r="Q34" i="3"/>
  <c r="P39" i="3"/>
  <c r="Q35" i="3" l="1"/>
  <c r="Q39" i="3"/>
  <c r="R34" i="3"/>
  <c r="R37" i="3" l="1"/>
  <c r="R39" i="3" s="1"/>
  <c r="D43" i="3" s="1"/>
  <c r="R51" i="3"/>
  <c r="R35" i="3"/>
  <c r="D46" i="3" l="1"/>
  <c r="D50" i="3" s="1"/>
  <c r="D51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Marco Sammon</author>
  </authors>
  <commentList>
    <comment ref="E8" authorId="0" shapeId="0" xr:uid="{C8284A0A-A210-4446-86A5-8E8F8BC46A4C}">
      <text>
        <r>
          <rPr>
            <b/>
            <sz val="9"/>
            <color indexed="81"/>
            <rFont val="Tahoma"/>
            <charset val="1"/>
          </rPr>
          <t>Marco Sammon:</t>
        </r>
        <r>
          <rPr>
            <sz val="9"/>
            <color indexed="81"/>
            <rFont val="Tahoma"/>
            <charset val="1"/>
          </rPr>
          <t xml:space="preserve">
This should really be 19.5% because it is the next year tax rate.  I left it at 24.6 to keep it consistent with the original upload
</t>
        </r>
      </text>
    </comment>
  </commentList>
</comments>
</file>

<file path=xl/sharedStrings.xml><?xml version="1.0" encoding="utf-8"?>
<sst xmlns="http://schemas.openxmlformats.org/spreadsheetml/2006/main" count="292" uniqueCount="255">
  <si>
    <t>Past full-year sales</t>
  </si>
  <si>
    <t>Current full-year sales estimate</t>
  </si>
  <si>
    <t>Next full-year sales estimate</t>
  </si>
  <si>
    <t>Year 5 sales estimate</t>
  </si>
  <si>
    <t>Operating margin</t>
  </si>
  <si>
    <t>Current income tax rate</t>
  </si>
  <si>
    <t>Next year income tax rate</t>
  </si>
  <si>
    <t>Future income tax rate</t>
  </si>
  <si>
    <t>Total debt</t>
  </si>
  <si>
    <t>Shares outstanding</t>
  </si>
  <si>
    <t>Recent share price</t>
  </si>
  <si>
    <t>Recent bond yield</t>
  </si>
  <si>
    <t>http://finra-markets.morningstar.com/BondCenter/</t>
  </si>
  <si>
    <t>Market value of equity</t>
  </si>
  <si>
    <t>Market value of debt (use book as proxy)</t>
  </si>
  <si>
    <t>Cash</t>
  </si>
  <si>
    <t>Receivables</t>
  </si>
  <si>
    <t>Inventory</t>
  </si>
  <si>
    <t>Other</t>
  </si>
  <si>
    <t>Payables</t>
  </si>
  <si>
    <t>Current Assets</t>
  </si>
  <si>
    <t>Current Liabilities</t>
  </si>
  <si>
    <t>Cash needed for operations as % of sales</t>
  </si>
  <si>
    <t>Excess cash</t>
  </si>
  <si>
    <t>Net debt</t>
  </si>
  <si>
    <t>% of value of operations</t>
  </si>
  <si>
    <t>Risk free rate</t>
  </si>
  <si>
    <t>Beta</t>
  </si>
  <si>
    <t>Market risk premium</t>
  </si>
  <si>
    <t>Expected return on equity</t>
  </si>
  <si>
    <t>Expected return on debt</t>
  </si>
  <si>
    <t>WACC</t>
  </si>
  <si>
    <t>WACC = [(D/(D+E))*Rd*(1-T)]+[(E/(D+E))*Re]</t>
  </si>
  <si>
    <t>A.</t>
  </si>
  <si>
    <t>Operating Parameters</t>
  </si>
  <si>
    <t>S</t>
  </si>
  <si>
    <t>P</t>
  </si>
  <si>
    <t>T</t>
  </si>
  <si>
    <t>D</t>
  </si>
  <si>
    <t>C</t>
  </si>
  <si>
    <t>W</t>
  </si>
  <si>
    <t>Sales Growth (%)</t>
  </si>
  <si>
    <t>Operating Profit Margin (%)</t>
  </si>
  <si>
    <t>Tax Rate (%)</t>
  </si>
  <si>
    <t>Depreciation ($)</t>
  </si>
  <si>
    <t>Capital Expenditure ($)</t>
  </si>
  <si>
    <t>Working Capital as % of Sales</t>
  </si>
  <si>
    <t>Current full-year depreciation estimate</t>
  </si>
  <si>
    <t>Next full-year depreciation estimate</t>
  </si>
  <si>
    <t>Year 5 depreciation estimate</t>
  </si>
  <si>
    <t>Capital spending per share estimate</t>
  </si>
  <si>
    <t>B.</t>
  </si>
  <si>
    <t>Calculation of Operating Income</t>
  </si>
  <si>
    <t>Sales</t>
  </si>
  <si>
    <t>Operating Costs</t>
  </si>
  <si>
    <t>Depreciation</t>
  </si>
  <si>
    <t>EBIT</t>
  </si>
  <si>
    <t>Tax on EBIT</t>
  </si>
  <si>
    <t>NOPAT</t>
  </si>
  <si>
    <t>Growth rate of cash flow in years 8-14</t>
  </si>
  <si>
    <t>Growth rate of cash flow after year 14</t>
  </si>
  <si>
    <t>C.</t>
  </si>
  <si>
    <t>Calculation of Free Cash Flow</t>
  </si>
  <si>
    <t>Investment in Working Capital</t>
  </si>
  <si>
    <t>After tax cash flow</t>
  </si>
  <si>
    <t>Cash flow growth</t>
  </si>
  <si>
    <t>Terminal Value</t>
  </si>
  <si>
    <t>Total after tax cash flow</t>
  </si>
  <si>
    <t>D.</t>
  </si>
  <si>
    <t>Firm value</t>
  </si>
  <si>
    <t>Present value of after tax cash flow</t>
  </si>
  <si>
    <t>Add excess cash</t>
  </si>
  <si>
    <t>Total value</t>
  </si>
  <si>
    <t>Less: Debt</t>
  </si>
  <si>
    <t>Equity Value</t>
  </si>
  <si>
    <t>Equity Value per Share</t>
  </si>
  <si>
    <t>CAPM equation</t>
  </si>
  <si>
    <t>Input historical data or assumptions in green cells</t>
  </si>
  <si>
    <t>Last full year?</t>
  </si>
  <si>
    <t>Notes</t>
  </si>
  <si>
    <t>All taken directly from Value Line Sales ($mill) row</t>
  </si>
  <si>
    <t>I am using the current operating margin, you may adjust up or down based on your expectations</t>
  </si>
  <si>
    <t>Tax rate drops substantially b/c of the TCJA</t>
  </si>
  <si>
    <t>From "Cap'l Spending per sh" row -- future estimate</t>
  </si>
  <si>
    <t>Comes from "Capital Structure" Box</t>
  </si>
  <si>
    <t># Shares</t>
  </si>
  <si>
    <t>Put in millions</t>
  </si>
  <si>
    <t>From the "Current Position" box, 2017</t>
  </si>
  <si>
    <t>From the top left box of the sheet</t>
  </si>
  <si>
    <t>Assumption</t>
  </si>
  <si>
    <t>From "Annual Rates" box</t>
  </si>
  <si>
    <t>For all year 5, I am using the "21-23" column</t>
  </si>
  <si>
    <t>All taken directly from the Depreciation ($mil) row</t>
  </si>
  <si>
    <t>This is the actual number -- want to put in millions to normalize units</t>
  </si>
  <si>
    <t>Looked up AAPL -- yield depends on maturity.  All rated AA+.  Take maturity closes to 10 years to match treasuries.</t>
  </si>
  <si>
    <t>AAPL4208641</t>
  </si>
  <si>
    <t>Recent bond yield from last sheet</t>
  </si>
  <si>
    <t>Calc from next year estimate</t>
  </si>
  <si>
    <t>Calc from current year estimate</t>
  </si>
  <si>
    <t>Calc from 5 year estimate</t>
  </si>
  <si>
    <t>S_{t+2} x (1+r)^3 = S_{t+5}</t>
  </si>
  <si>
    <t>Inputs</t>
  </si>
  <si>
    <t>Same trick as for sales -- figure ot depreciation's long run growth rate</t>
  </si>
  <si>
    <t>Calculated directly</t>
  </si>
  <si>
    <t>Use tax rate</t>
  </si>
  <si>
    <t>From above</t>
  </si>
  <si>
    <t>from above</t>
  </si>
  <si>
    <t>(1+GR)/(WACC-GR)</t>
  </si>
  <si>
    <t>Assumption. Must be less than WACC</t>
  </si>
  <si>
    <t>Add in terminal value</t>
  </si>
  <si>
    <t>Compare to current price</t>
  </si>
  <si>
    <t>Overall Notes</t>
  </si>
  <si>
    <t>I am taking most data/assumptions directly from Value Line -- you may find their forecasts implausable, and should adjust accordingly</t>
  </si>
  <si>
    <t>This is pulled in from the WACC spreadsheet</t>
  </si>
  <si>
    <t>Why do we care about this?</t>
  </si>
  <si>
    <r>
      <t xml:space="preserve">It is about how to value the firm </t>
    </r>
    <r>
      <rPr>
        <b/>
        <i/>
        <sz val="12"/>
        <color theme="1"/>
        <rFont val="Calibri"/>
        <family val="2"/>
        <scheme val="minor"/>
      </rPr>
      <t xml:space="preserve">given </t>
    </r>
    <r>
      <rPr>
        <sz val="12"/>
        <color theme="1"/>
        <rFont val="Calibri"/>
        <family val="2"/>
        <scheme val="minor"/>
      </rPr>
      <t>the assumptions</t>
    </r>
  </si>
  <si>
    <r>
      <t xml:space="preserve">Not about </t>
    </r>
    <r>
      <rPr>
        <b/>
        <i/>
        <sz val="12"/>
        <color theme="1"/>
        <rFont val="Calibri"/>
        <family val="2"/>
        <scheme val="minor"/>
      </rPr>
      <t xml:space="preserve">how </t>
    </r>
    <r>
      <rPr>
        <sz val="12"/>
        <color theme="1"/>
        <rFont val="Calibri"/>
        <family val="2"/>
        <scheme val="minor"/>
      </rPr>
      <t>to make assumptions</t>
    </r>
  </si>
  <si>
    <t>This is just helpful when looking at the Value Line sheet</t>
  </si>
  <si>
    <t>http://finra-markets.morningstar.com/BondCenter/Default.jsp</t>
  </si>
  <si>
    <t>choose the 10-year</t>
  </si>
  <si>
    <t>Sales 2018/Sales 2017</t>
  </si>
  <si>
    <t>Sales 2019/Sales 2017</t>
  </si>
  <si>
    <t>5 years from current year (2017) = 2022</t>
  </si>
  <si>
    <t>Sales 2022/2017 = long run sales growth rate, compounded over 3 years</t>
  </si>
  <si>
    <t xml:space="preserve">[(1+sales growth rate)^3] x 2019 sales = 2022 sales </t>
  </si>
  <si>
    <t>This assumes that sales grows at a constant rate to reach our 2022 expected sales</t>
  </si>
  <si>
    <t>Assumption: Capital Spending Grows at the Same Rate as Depreciation</t>
  </si>
  <si>
    <t>Why is this reasonable?  Need more CAPEX to replace depreciated assets</t>
  </si>
  <si>
    <t>Do not forget to adjust the debt part of WACC for taxes (common mistake)</t>
  </si>
  <si>
    <t>Map</t>
  </si>
  <si>
    <t>Wacc 5</t>
  </si>
  <si>
    <t>Accounts Recievable</t>
  </si>
  <si>
    <t>Other Current assets</t>
  </si>
  <si>
    <t>Other Current Liabilities</t>
  </si>
  <si>
    <t xml:space="preserve">Excess Cash </t>
  </si>
  <si>
    <t>Cash needed as % of sales (rememer -- this is an assumption!)</t>
  </si>
  <si>
    <t>Past Sales</t>
  </si>
  <si>
    <t>Cash - (Cash Needed as % of Sales x Sales)</t>
  </si>
  <si>
    <t>Debt - excess cash</t>
  </si>
  <si>
    <t>From industry report, need this for "Excess Cash" in the WACC calculation.  Theory: Need cash to keep business running</t>
  </si>
  <si>
    <t>From Inputs tab</t>
  </si>
  <si>
    <t>Assumption: This is constant</t>
  </si>
  <si>
    <t>Map for Working Capital Calculation</t>
  </si>
  <si>
    <t>(Current Assets - Current Liabilities)/Last Year Sales.  Remember to take excess cash out of Working capital</t>
  </si>
  <si>
    <t>Mkt-RF</t>
  </si>
  <si>
    <t>SMB</t>
  </si>
  <si>
    <t>HML</t>
  </si>
  <si>
    <t>RF</t>
  </si>
  <si>
    <t>Full Sample</t>
  </si>
  <si>
    <t>Post 1980</t>
  </si>
  <si>
    <t>Post 2000</t>
  </si>
  <si>
    <t>permno</t>
  </si>
  <si>
    <t>date</t>
  </si>
  <si>
    <t>ret</t>
  </si>
  <si>
    <t>vwretd</t>
  </si>
  <si>
    <t>rf * 100</t>
  </si>
  <si>
    <t>rf</t>
  </si>
  <si>
    <t>excess ret</t>
  </si>
  <si>
    <t>mktrf</t>
  </si>
  <si>
    <t>mkt</t>
  </si>
  <si>
    <t>Since 2000</t>
  </si>
  <si>
    <t>May be some issues with estimating data</t>
  </si>
  <si>
    <t>Dimson Beta</t>
  </si>
  <si>
    <t>Closer to value line estimate!</t>
  </si>
  <si>
    <t>Source:</t>
  </si>
  <si>
    <t>http://mba.tuck.dartmouth.edu/pages/faculty/ken.french/data_library.html</t>
  </si>
  <si>
    <t>AAPL return data is from CRSP</t>
  </si>
  <si>
    <t>Use sales growth rate calculated above</t>
  </si>
  <si>
    <t>Use operating margin calculated above</t>
  </si>
  <si>
    <r>
      <t xml:space="preserve">Invest in working capital on </t>
    </r>
    <r>
      <rPr>
        <b/>
        <sz val="12"/>
        <color theme="1"/>
        <rFont val="Calibri"/>
        <family val="2"/>
        <scheme val="minor"/>
      </rPr>
      <t>new (marginal) sales</t>
    </r>
  </si>
  <si>
    <t>Logic: WC scales with sales</t>
  </si>
  <si>
    <t>GR is assumed long run growth rate</t>
  </si>
  <si>
    <t>Perpituity formula is for cashflows at t+1</t>
  </si>
  <si>
    <t>Use NPV formula with WACC as discount rate</t>
  </si>
  <si>
    <t>Use formula below</t>
  </si>
  <si>
    <t>Why?  Some cash is NOT working capital</t>
  </si>
  <si>
    <t>For AAPL, they may have a lot of cash that is not working capital… may have cash for tax reasons, etc.</t>
  </si>
  <si>
    <t>beta</t>
  </si>
  <si>
    <t>E[R_stock] = R_f + beta E [Market Risk Premium]</t>
  </si>
  <si>
    <t>R_stock = R_f + beta ( R_m - R_f) + Error</t>
  </si>
  <si>
    <t>CAPM Regression</t>
  </si>
  <si>
    <t>CAPM Equation</t>
  </si>
  <si>
    <t>How to estimate beta</t>
  </si>
  <si>
    <t>Market Risk Premium</t>
  </si>
  <si>
    <t>E[ R_m - R_f]</t>
  </si>
  <si>
    <t>Growing Perp.</t>
  </si>
  <si>
    <t>D_1/(Discount Rate - Growth Rate)</t>
  </si>
  <si>
    <t>DR = WACC</t>
  </si>
  <si>
    <t>Growth Rate &lt; WACC or we can't compute the value of the perp</t>
  </si>
  <si>
    <t>D/(D+E)</t>
  </si>
  <si>
    <t>Debt share</t>
  </si>
  <si>
    <t>Ret on debt</t>
  </si>
  <si>
    <t>CAPM or Assumption</t>
  </si>
  <si>
    <t>Adjust for Taxes</t>
  </si>
  <si>
    <t>Input on previous slide</t>
  </si>
  <si>
    <t>E/(D+E)</t>
  </si>
  <si>
    <t>Equity Share</t>
  </si>
  <si>
    <t>Ret on Equity</t>
  </si>
  <si>
    <t>Pieces of the WACC Calculation</t>
  </si>
  <si>
    <t>E</t>
  </si>
  <si>
    <t>Market value of equtiy</t>
  </si>
  <si>
    <t>#shares x price per share calculated from last sheet -- in millions of dollars</t>
  </si>
  <si>
    <t>What is excess cash?</t>
  </si>
  <si>
    <t>E[R_stock] = R_f + beta * E [Market Risk Premium]</t>
  </si>
  <si>
    <t>total value</t>
  </si>
  <si>
    <t>equity share</t>
  </si>
  <si>
    <t>T is the marginal tax rate</t>
  </si>
  <si>
    <t>After TCJA for AAPL is 19%</t>
  </si>
  <si>
    <t>t+1</t>
  </si>
  <si>
    <t>t+2</t>
  </si>
  <si>
    <t>(Sales_2018/Sales_2017) - 1</t>
  </si>
  <si>
    <t>(Sales_2019/Sales_2018) - 1</t>
  </si>
  <si>
    <t>2020 sales</t>
  </si>
  <si>
    <t>(1+r) * 2019 sales</t>
  </si>
  <si>
    <t>2021 sales</t>
  </si>
  <si>
    <t>(1 +r ) * 2020 sales</t>
  </si>
  <si>
    <t>2022 sales</t>
  </si>
  <si>
    <t>(1+r) * 2021 sales</t>
  </si>
  <si>
    <t>(2022 sales/2019 Sales) ^ (1/3) -1 = Sales Growth Rate</t>
  </si>
  <si>
    <t xml:space="preserve">[(1+sales growth rate)^3] = 2022 sales/ 2019 Sales </t>
  </si>
  <si>
    <t>Start</t>
  </si>
  <si>
    <t>div by 2019 sales</t>
  </si>
  <si>
    <t>Power 1/3</t>
  </si>
  <si>
    <t>(1+ sales growth rate) = (2022 sales/ 2019 Sales )^(1/3)</t>
  </si>
  <si>
    <t>Sub 1</t>
  </si>
  <si>
    <t xml:space="preserve">sales growth rate = (2022 sales/ 2019 Sales )^(1/3) -1 </t>
  </si>
  <si>
    <t>Dep 2022 = Dep 2019 * (1+ growth of depreciation) ^3</t>
  </si>
  <si>
    <t>Solve for growth of depreciation</t>
  </si>
  <si>
    <t>Grow depreciation by that each year</t>
  </si>
  <si>
    <t>Capex = Capex per share * shares outstanding</t>
  </si>
  <si>
    <t>WC = Current Assets - Current Liab.</t>
  </si>
  <si>
    <t xml:space="preserve">WC = (Recievables + Inventory + Other Current Assets + Total Cash - Excess Cash - Current Liab.) </t>
  </si>
  <si>
    <t>WC/Sales</t>
  </si>
  <si>
    <t>Everything from Inputs</t>
  </si>
  <si>
    <t>WC goes up</t>
  </si>
  <si>
    <t>Cash outflow</t>
  </si>
  <si>
    <t>WC goes down</t>
  </si>
  <si>
    <t>Cash inflow</t>
  </si>
  <si>
    <t>Why WC on Marginal Sales?</t>
  </si>
  <si>
    <t>Change this cell</t>
  </si>
  <si>
    <t>D_{t+1}/(discount rate - growth rate)</t>
  </si>
  <si>
    <t>Grow Perp</t>
  </si>
  <si>
    <t>D_{t+1}=D_t * (1 + growth rate)</t>
  </si>
  <si>
    <t>Perp</t>
  </si>
  <si>
    <t>buy</t>
  </si>
  <si>
    <t>get first payment</t>
  </si>
  <si>
    <t>get more payments</t>
  </si>
  <si>
    <t>Zero growth per</t>
  </si>
  <si>
    <t>D_{t+1}/discount rate</t>
  </si>
  <si>
    <t>D_t/discount rate</t>
  </si>
  <si>
    <t>Alternative way to get value of perp</t>
  </si>
  <si>
    <t xml:space="preserve">Value as of t=14 </t>
  </si>
  <si>
    <t>For cashflows from</t>
  </si>
  <si>
    <t>t=15 to t=forever</t>
  </si>
  <si>
    <t>Divide equity value by number of shares outstanding to get equity value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</si>
</sst>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u/>
      <sz val="12"/>
      <color theme="10"/>
      <name val="Calibri"/>
      <family val="2"/>
      <scheme val="minor"/>
    </font>
    <font>
      <sz val="12"/>
      <color rgb="FF060606"/>
      <name val="Arial"/>
      <family val="2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2">
    <xf numFmtId="0" fontId="0" fillId="0" borderId="0" xfId="0"/>
    <xf numFmtId="44" fontId="0" fillId="0" borderId="0" xfId="1" applyFont="1"/>
    <xf numFmtId="2" fontId="0" fillId="0" borderId="0" xfId="0" applyNumberFormat="1"/>
    <xf numFmtId="2" fontId="0" fillId="2" borderId="0" xfId="0" applyNumberFormat="1" applyFill="1"/>
    <xf numFmtId="44" fontId="0" fillId="2" borderId="0" xfId="1" applyFont="1" applyFill="1"/>
    <xf numFmtId="9" fontId="0" fillId="0" borderId="0" xfId="2" applyFont="1"/>
    <xf numFmtId="10" fontId="0" fillId="0" borderId="0" xfId="2" applyNumberFormat="1" applyFont="1"/>
    <xf numFmtId="10" fontId="0" fillId="2" borderId="0" xfId="2" applyNumberFormat="1" applyFont="1" applyFill="1"/>
    <xf numFmtId="44" fontId="0" fillId="0" borderId="0" xfId="0" applyNumberFormat="1"/>
    <xf numFmtId="10" fontId="0" fillId="0" borderId="0" xfId="0" applyNumberFormat="1"/>
    <xf numFmtId="0" fontId="3" fillId="0" borderId="0" xfId="0" applyFont="1" applyBorder="1" applyAlignment="1" applyProtection="1">
      <alignment horizontal="left"/>
    </xf>
    <xf numFmtId="164" fontId="0" fillId="2" borderId="0" xfId="0" applyNumberFormat="1" applyFill="1"/>
    <xf numFmtId="0" fontId="3" fillId="0" borderId="0" xfId="0" applyFont="1" applyFill="1" applyBorder="1" applyAlignment="1" applyProtection="1">
      <alignment horizontal="left"/>
    </xf>
    <xf numFmtId="10" fontId="0" fillId="2" borderId="0" xfId="0" applyNumberFormat="1" applyFill="1"/>
    <xf numFmtId="0" fontId="2" fillId="0" borderId="0" xfId="0" applyFont="1"/>
    <xf numFmtId="0" fontId="4" fillId="0" borderId="0" xfId="0" applyFont="1" applyFill="1" applyBorder="1" applyAlignment="1" applyProtection="1">
      <alignment horizontal="left"/>
    </xf>
    <xf numFmtId="8" fontId="0" fillId="0" borderId="0" xfId="0" applyNumberFormat="1"/>
    <xf numFmtId="44" fontId="2" fillId="0" borderId="0" xfId="1" applyFont="1"/>
    <xf numFmtId="43" fontId="0" fillId="2" borderId="0" xfId="3" applyFont="1" applyFill="1"/>
    <xf numFmtId="3" fontId="0" fillId="0" borderId="0" xfId="0" applyNumberFormat="1"/>
    <xf numFmtId="0" fontId="0" fillId="3" borderId="0" xfId="0" applyFill="1"/>
    <xf numFmtId="0" fontId="5" fillId="0" borderId="0" xfId="4"/>
    <xf numFmtId="0" fontId="6" fillId="0" borderId="0" xfId="0" applyFont="1"/>
    <xf numFmtId="14" fontId="0" fillId="0" borderId="0" xfId="0" applyNumberFormat="1" applyAlignment="1">
      <alignment wrapText="1"/>
    </xf>
    <xf numFmtId="0" fontId="0" fillId="0" borderId="0" xfId="0" applyAlignment="1">
      <alignment horizontal="center" wrapText="1"/>
    </xf>
    <xf numFmtId="0" fontId="8" fillId="0" borderId="0" xfId="0" applyFont="1"/>
    <xf numFmtId="0" fontId="0" fillId="0" borderId="0" xfId="0" applyAlignment="1">
      <alignment horizontal="center"/>
    </xf>
    <xf numFmtId="10" fontId="0" fillId="4" borderId="0" xfId="2" applyNumberFormat="1" applyFont="1" applyFill="1"/>
    <xf numFmtId="0" fontId="2" fillId="0" borderId="1" xfId="0" applyFont="1" applyBorder="1"/>
    <xf numFmtId="0" fontId="0" fillId="0" borderId="1" xfId="0" applyBorder="1"/>
    <xf numFmtId="10" fontId="9" fillId="3" borderId="0" xfId="2" applyNumberFormat="1" applyFont="1" applyFill="1"/>
    <xf numFmtId="15" fontId="0" fillId="0" borderId="0" xfId="0" applyNumberFormat="1"/>
    <xf numFmtId="0" fontId="10" fillId="0" borderId="0" xfId="0" applyFont="1"/>
    <xf numFmtId="0" fontId="0" fillId="0" borderId="2" xfId="0" applyBorder="1"/>
    <xf numFmtId="0" fontId="11" fillId="0" borderId="1" xfId="0" applyFont="1" applyBorder="1"/>
    <xf numFmtId="10" fontId="2" fillId="3" borderId="0" xfId="2" applyNumberFormat="1" applyFont="1" applyFill="1"/>
    <xf numFmtId="10" fontId="2" fillId="3" borderId="0" xfId="0" applyNumberFormat="1" applyFont="1" applyFill="1"/>
    <xf numFmtId="0" fontId="2" fillId="3" borderId="0" xfId="0" applyFont="1" applyFill="1"/>
    <xf numFmtId="44" fontId="0" fillId="3" borderId="0" xfId="0" applyNumberFormat="1" applyFill="1"/>
    <xf numFmtId="44" fontId="0" fillId="5" borderId="0" xfId="0" applyNumberFormat="1" applyFill="1"/>
    <xf numFmtId="44" fontId="0" fillId="4" borderId="0" xfId="0" applyNumberFormat="1" applyFill="1"/>
    <xf numFmtId="0" fontId="0" fillId="4" borderId="0" xfId="0" applyFill="1" applyAlignment="1">
      <alignment horizontal="center"/>
    </xf>
    <xf numFmtId="0" fontId="0" fillId="4" borderId="0" xfId="0" applyFill="1"/>
    <xf numFmtId="10" fontId="0" fillId="6" borderId="0" xfId="2" applyNumberFormat="1" applyFont="1" applyFill="1"/>
    <xf numFmtId="10" fontId="0" fillId="7" borderId="0" xfId="2" applyNumberFormat="1" applyFont="1" applyFill="1"/>
    <xf numFmtId="0" fontId="0" fillId="6" borderId="0" xfId="0" applyFill="1"/>
    <xf numFmtId="44" fontId="2" fillId="6" borderId="0" xfId="1" applyFont="1" applyFill="1"/>
    <xf numFmtId="0" fontId="0" fillId="5" borderId="0" xfId="0" applyFill="1"/>
    <xf numFmtId="10" fontId="0" fillId="5" borderId="0" xfId="2" applyNumberFormat="1" applyFont="1" applyFill="1"/>
    <xf numFmtId="10" fontId="0" fillId="5" borderId="0" xfId="0" applyNumberFormat="1" applyFill="1"/>
    <xf numFmtId="8" fontId="0" fillId="5" borderId="0" xfId="0" applyNumberFormat="1" applyFill="1"/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wrapText="1"/>
    </xf>
    <xf numFmtId="44" fontId="0" fillId="5" borderId="0" xfId="1" applyFont="1" applyFill="1" applyAlignment="1">
      <alignment horizontal="center"/>
    </xf>
    <xf numFmtId="164" fontId="0" fillId="5" borderId="0" xfId="2" applyNumberFormat="1" applyFont="1" applyFill="1" applyAlignment="1">
      <alignment horizontal="center"/>
    </xf>
    <xf numFmtId="44" fontId="0" fillId="5" borderId="0" xfId="0" applyNumberFormat="1" applyFill="1" applyAlignment="1">
      <alignment horizontal="center"/>
    </xf>
    <xf numFmtId="10" fontId="0" fillId="5" borderId="0" xfId="0" applyNumberFormat="1" applyFill="1" applyAlignment="1">
      <alignment horizontal="center"/>
    </xf>
    <xf numFmtId="10" fontId="0" fillId="5" borderId="0" xfId="2" applyNumberFormat="1" applyFont="1" applyFill="1" applyAlignment="1">
      <alignment horizontal="center"/>
    </xf>
    <xf numFmtId="0" fontId="3" fillId="5" borderId="0" xfId="0" applyFont="1" applyFill="1" applyBorder="1" applyAlignment="1" applyProtection="1">
      <alignment horizontal="left"/>
    </xf>
    <xf numFmtId="0" fontId="0" fillId="3" borderId="0" xfId="0" applyFill="1" applyAlignment="1">
      <alignment horizontal="center" wrapText="1"/>
    </xf>
    <xf numFmtId="9" fontId="0" fillId="0" borderId="0" xfId="2" applyFont="1" applyAlignment="1">
      <alignment horizontal="center" wrapText="1"/>
    </xf>
    <xf numFmtId="0" fontId="0" fillId="0" borderId="0" xfId="0" applyBorder="1" applyAlignment="1">
      <alignment horizontal="center" vertical="center" wrapText="1"/>
    </xf>
  </cellXfs>
  <cellStyles count="5">
    <cellStyle name="Comma" xfId="3" builtinId="3"/>
    <cellStyle name="Currency" xfId="1" builtinId="4"/>
    <cellStyle name="Hyperlink" xfId="4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163926</xdr:colOff>
      <xdr:row>0</xdr:row>
      <xdr:rowOff>124864</xdr:rowOff>
    </xdr:from>
    <xdr:to>
      <xdr:col>24</xdr:col>
      <xdr:colOff>141918</xdr:colOff>
      <xdr:row>50</xdr:row>
      <xdr:rowOff>174248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32C1E4-8AA8-4DEA-8003-639932873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2383" y="124864"/>
          <a:ext cx="13563364" cy="9909948"/>
        </a:xfrm>
        <a:prstGeom prst="rect">
          <a:avLst/>
        </a:prstGeom>
      </xdr:spPr>
    </xdr:pic>
    <xdr:clientData/>
  </xdr:twoCellAnchor>
  <xdr:twoCellAnchor>
    <xdr:from>
      <xdr:col>18</xdr:col>
      <xdr:colOff>794657</xdr:colOff>
      <xdr:row>35</xdr:row>
      <xdr:rowOff>185056</xdr:rowOff>
    </xdr:from>
    <xdr:to>
      <xdr:col>23</xdr:col>
      <xdr:colOff>696686</xdr:colOff>
      <xdr:row>37</xdr:row>
      <xdr:rowOff>54427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AFEE4FA3-3E71-431B-ADB6-D2C7E0673FB5}"/>
            </a:ext>
          </a:extLst>
        </xdr:cNvPr>
        <xdr:cNvSpPr/>
      </xdr:nvSpPr>
      <xdr:spPr>
        <a:xfrm>
          <a:off x="21433971" y="7043056"/>
          <a:ext cx="4147458" cy="261257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827314</xdr:colOff>
      <xdr:row>37</xdr:row>
      <xdr:rowOff>32656</xdr:rowOff>
    </xdr:from>
    <xdr:to>
      <xdr:col>23</xdr:col>
      <xdr:colOff>729343</xdr:colOff>
      <xdr:row>38</xdr:row>
      <xdr:rowOff>97970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25317C8-F831-4136-9219-B5153A775943}"/>
            </a:ext>
          </a:extLst>
        </xdr:cNvPr>
        <xdr:cNvSpPr/>
      </xdr:nvSpPr>
      <xdr:spPr>
        <a:xfrm>
          <a:off x="21466628" y="7282542"/>
          <a:ext cx="4147458" cy="261257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827313</xdr:colOff>
      <xdr:row>40</xdr:row>
      <xdr:rowOff>76199</xdr:rowOff>
    </xdr:from>
    <xdr:to>
      <xdr:col>23</xdr:col>
      <xdr:colOff>729342</xdr:colOff>
      <xdr:row>41</xdr:row>
      <xdr:rowOff>141513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898BDBF9-56C6-4997-889E-4329B5EFA69B}"/>
            </a:ext>
          </a:extLst>
        </xdr:cNvPr>
        <xdr:cNvSpPr/>
      </xdr:nvSpPr>
      <xdr:spPr>
        <a:xfrm>
          <a:off x="21466627" y="7913913"/>
          <a:ext cx="4147458" cy="261257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794656</xdr:colOff>
      <xdr:row>38</xdr:row>
      <xdr:rowOff>54427</xdr:rowOff>
    </xdr:from>
    <xdr:to>
      <xdr:col>23</xdr:col>
      <xdr:colOff>696685</xdr:colOff>
      <xdr:row>39</xdr:row>
      <xdr:rowOff>119742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5409793A-E18B-4F95-8B79-D87CB3623F55}"/>
            </a:ext>
          </a:extLst>
        </xdr:cNvPr>
        <xdr:cNvSpPr/>
      </xdr:nvSpPr>
      <xdr:spPr>
        <a:xfrm>
          <a:off x="21433970" y="7500256"/>
          <a:ext cx="4147458" cy="261257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838198</xdr:colOff>
      <xdr:row>28</xdr:row>
      <xdr:rowOff>152399</xdr:rowOff>
    </xdr:from>
    <xdr:to>
      <xdr:col>23</xdr:col>
      <xdr:colOff>740227</xdr:colOff>
      <xdr:row>30</xdr:row>
      <xdr:rowOff>21770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15B240BC-DE92-4930-8703-B03BE00AEDD4}"/>
            </a:ext>
          </a:extLst>
        </xdr:cNvPr>
        <xdr:cNvSpPr/>
      </xdr:nvSpPr>
      <xdr:spPr>
        <a:xfrm>
          <a:off x="21477512" y="5638799"/>
          <a:ext cx="4147458" cy="261257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435426</xdr:colOff>
      <xdr:row>35</xdr:row>
      <xdr:rowOff>141513</xdr:rowOff>
    </xdr:from>
    <xdr:to>
      <xdr:col>12</xdr:col>
      <xdr:colOff>576943</xdr:colOff>
      <xdr:row>48</xdr:row>
      <xdr:rowOff>108857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7235549-59A9-4AAB-8FA9-D81572FCE7D7}"/>
            </a:ext>
          </a:extLst>
        </xdr:cNvPr>
        <xdr:cNvSpPr/>
      </xdr:nvSpPr>
      <xdr:spPr>
        <a:xfrm>
          <a:off x="12583883" y="6999513"/>
          <a:ext cx="3537860" cy="251460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794655</xdr:colOff>
      <xdr:row>1</xdr:row>
      <xdr:rowOff>32656</xdr:rowOff>
    </xdr:from>
    <xdr:to>
      <xdr:col>15</xdr:col>
      <xdr:colOff>685800</xdr:colOff>
      <xdr:row>4</xdr:row>
      <xdr:rowOff>76200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47BD7A22-2F6D-42E5-9375-4ADC890DD01D}"/>
            </a:ext>
          </a:extLst>
        </xdr:cNvPr>
        <xdr:cNvSpPr/>
      </xdr:nvSpPr>
      <xdr:spPr>
        <a:xfrm>
          <a:off x="17188541" y="228599"/>
          <a:ext cx="1589316" cy="631372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24</xdr:col>
      <xdr:colOff>152400</xdr:colOff>
      <xdr:row>6</xdr:row>
      <xdr:rowOff>163285</xdr:rowOff>
    </xdr:from>
    <xdr:to>
      <xdr:col>28</xdr:col>
      <xdr:colOff>660820</xdr:colOff>
      <xdr:row>40</xdr:row>
      <xdr:rowOff>44085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412CFFC-BF49-4B5E-905E-62DFD6596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886229" y="1338942"/>
          <a:ext cx="3904762" cy="6542857"/>
        </a:xfrm>
        <a:prstGeom prst="rect">
          <a:avLst/>
        </a:prstGeom>
      </xdr:spPr>
    </xdr:pic>
    <xdr:clientData/>
  </xdr:twoCellAnchor>
  <xdr:twoCellAnchor>
    <xdr:from>
      <xdr:col>8</xdr:col>
      <xdr:colOff>489857</xdr:colOff>
      <xdr:row>53</xdr:row>
      <xdr:rowOff>21772</xdr:rowOff>
    </xdr:from>
    <xdr:to>
      <xdr:col>13</xdr:col>
      <xdr:colOff>272143</xdr:colOff>
      <xdr:row>65</xdr:row>
      <xdr:rowOff>10885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D33DBA42-26AC-4B3E-B026-0829F86B0020}"/>
            </a:ext>
          </a:extLst>
        </xdr:cNvPr>
        <xdr:cNvSpPr/>
      </xdr:nvSpPr>
      <xdr:spPr>
        <a:xfrm>
          <a:off x="12638314" y="10406743"/>
          <a:ext cx="4027715" cy="234042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</xdr:col>
      <xdr:colOff>533400</xdr:colOff>
      <xdr:row>53</xdr:row>
      <xdr:rowOff>119743</xdr:rowOff>
    </xdr:from>
    <xdr:to>
      <xdr:col>13</xdr:col>
      <xdr:colOff>221304</xdr:colOff>
      <xdr:row>64</xdr:row>
      <xdr:rowOff>116752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71E254B-7644-43A1-98EF-6DABCB304E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81857" y="10504714"/>
          <a:ext cx="3933333" cy="2152381"/>
        </a:xfrm>
        <a:prstGeom prst="rect">
          <a:avLst/>
        </a:prstGeom>
      </xdr:spPr>
    </xdr:pic>
    <xdr:clientData/>
  </xdr:twoCellAnchor>
  <xdr:twoCellAnchor>
    <xdr:from>
      <xdr:col>8</xdr:col>
      <xdr:colOff>424541</xdr:colOff>
      <xdr:row>8</xdr:row>
      <xdr:rowOff>175259</xdr:rowOff>
    </xdr:from>
    <xdr:to>
      <xdr:col>10</xdr:col>
      <xdr:colOff>662940</xdr:colOff>
      <xdr:row>10</xdr:row>
      <xdr:rowOff>53340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EC360A0-89A7-49AE-995B-51A5B76F2A09}"/>
            </a:ext>
          </a:extLst>
        </xdr:cNvPr>
        <xdr:cNvSpPr/>
      </xdr:nvSpPr>
      <xdr:spPr>
        <a:xfrm>
          <a:off x="12593681" y="1760219"/>
          <a:ext cx="1945279" cy="27432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297180</xdr:colOff>
      <xdr:row>15</xdr:row>
      <xdr:rowOff>120666</xdr:rowOff>
    </xdr:from>
    <xdr:to>
      <xdr:col>34</xdr:col>
      <xdr:colOff>25106</xdr:colOff>
      <xdr:row>37</xdr:row>
      <xdr:rowOff>132599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961D20-6DE8-46BF-A8CB-0C42319CD7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45540" y="2955306"/>
          <a:ext cx="9115766" cy="43705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finra-markets.morningstar.com/BondCenter/Default.jsp" TargetMode="External"/><Relationship Id="rId1" Type="http://schemas.openxmlformats.org/officeDocument/2006/relationships/hyperlink" Target="http://finra-markets.morningstar.com/BondCenter/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CD68E-E4F1-49B5-A16F-715247920197}">
  <dimension ref="A1:B3"/>
  <sheetViews>
    <sheetView zoomScale="160" zoomScaleNormal="160" workbookViewId="0">
      <selection activeCell="B3" sqref="B3"/>
    </sheetView>
  </sheetViews>
  <sheetFormatPr defaultRowHeight="15.6" x14ac:dyDescent="0.3"/>
  <cols>
    <col min="2" max="2" width="48.69921875" bestFit="1" customWidth="1"/>
  </cols>
  <sheetData>
    <row r="1" spans="1:2" x14ac:dyDescent="0.3">
      <c r="A1" t="s">
        <v>114</v>
      </c>
    </row>
    <row r="2" spans="1:2" x14ac:dyDescent="0.3">
      <c r="B2" t="s">
        <v>116</v>
      </c>
    </row>
    <row r="3" spans="1:2" x14ac:dyDescent="0.3">
      <c r="B3" t="s">
        <v>115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9BC08-0E8D-E743-83C7-61D829C3A773}">
  <dimension ref="A1:F52"/>
  <sheetViews>
    <sheetView zoomScale="115" zoomScaleNormal="115" workbookViewId="0">
      <selection activeCell="D14" sqref="D14"/>
    </sheetView>
  </sheetViews>
  <sheetFormatPr defaultColWidth="11.19921875" defaultRowHeight="15.6" x14ac:dyDescent="0.3"/>
  <cols>
    <col min="1" max="1" width="35.19921875" bestFit="1" customWidth="1"/>
    <col min="2" max="2" width="13.69921875" bestFit="1" customWidth="1"/>
    <col min="4" max="4" width="14.69921875" customWidth="1"/>
    <col min="5" max="5" width="51.296875" bestFit="1" customWidth="1"/>
  </cols>
  <sheetData>
    <row r="1" spans="1:3" x14ac:dyDescent="0.3">
      <c r="A1" t="s">
        <v>77</v>
      </c>
    </row>
    <row r="2" spans="1:3" x14ac:dyDescent="0.3">
      <c r="A2" t="s">
        <v>78</v>
      </c>
      <c r="B2">
        <v>2017</v>
      </c>
      <c r="C2" t="s">
        <v>117</v>
      </c>
    </row>
    <row r="3" spans="1:3" x14ac:dyDescent="0.3">
      <c r="A3" t="s">
        <v>111</v>
      </c>
      <c r="B3" t="s">
        <v>112</v>
      </c>
    </row>
    <row r="5" spans="1:3" x14ac:dyDescent="0.3">
      <c r="C5" t="s">
        <v>79</v>
      </c>
    </row>
    <row r="6" spans="1:3" x14ac:dyDescent="0.3">
      <c r="A6" t="s">
        <v>0</v>
      </c>
      <c r="B6" s="4">
        <v>229234</v>
      </c>
      <c r="C6" t="s">
        <v>80</v>
      </c>
    </row>
    <row r="7" spans="1:3" x14ac:dyDescent="0.3">
      <c r="A7" t="s">
        <v>1</v>
      </c>
      <c r="B7" s="4">
        <v>260400</v>
      </c>
      <c r="C7">
        <v>2018</v>
      </c>
    </row>
    <row r="8" spans="1:3" x14ac:dyDescent="0.3">
      <c r="A8" t="s">
        <v>2</v>
      </c>
      <c r="B8" s="4">
        <v>272000</v>
      </c>
    </row>
    <row r="9" spans="1:3" x14ac:dyDescent="0.3">
      <c r="A9" t="s">
        <v>3</v>
      </c>
      <c r="B9" s="4">
        <v>325000</v>
      </c>
      <c r="C9" t="s">
        <v>91</v>
      </c>
    </row>
    <row r="11" spans="1:3" x14ac:dyDescent="0.3">
      <c r="A11" t="s">
        <v>4</v>
      </c>
      <c r="B11" s="11">
        <v>0.312</v>
      </c>
      <c r="C11" t="s">
        <v>81</v>
      </c>
    </row>
    <row r="12" spans="1:3" x14ac:dyDescent="0.3">
      <c r="A12" t="s">
        <v>5</v>
      </c>
      <c r="B12" s="11">
        <v>0.246</v>
      </c>
    </row>
    <row r="13" spans="1:3" x14ac:dyDescent="0.3">
      <c r="A13" t="s">
        <v>6</v>
      </c>
      <c r="B13" s="11">
        <v>0.19500000000000001</v>
      </c>
      <c r="C13" t="s">
        <v>82</v>
      </c>
    </row>
    <row r="14" spans="1:3" x14ac:dyDescent="0.3">
      <c r="A14" t="s">
        <v>7</v>
      </c>
      <c r="B14" s="11">
        <v>0.19</v>
      </c>
    </row>
    <row r="16" spans="1:3" x14ac:dyDescent="0.3">
      <c r="A16" t="s">
        <v>47</v>
      </c>
      <c r="B16" s="4">
        <v>10157</v>
      </c>
      <c r="C16" t="s">
        <v>92</v>
      </c>
    </row>
    <row r="17" spans="1:5" x14ac:dyDescent="0.3">
      <c r="A17" t="s">
        <v>48</v>
      </c>
      <c r="B17" s="4">
        <v>10500</v>
      </c>
    </row>
    <row r="18" spans="1:5" x14ac:dyDescent="0.3">
      <c r="A18" t="s">
        <v>49</v>
      </c>
      <c r="B18" s="4">
        <v>12500</v>
      </c>
    </row>
    <row r="20" spans="1:5" x14ac:dyDescent="0.3">
      <c r="A20" t="s">
        <v>50</v>
      </c>
      <c r="B20" s="4">
        <v>3.35</v>
      </c>
      <c r="C20" t="s">
        <v>83</v>
      </c>
    </row>
    <row r="22" spans="1:5" x14ac:dyDescent="0.3">
      <c r="A22" t="s">
        <v>8</v>
      </c>
      <c r="B22" s="4">
        <v>122400</v>
      </c>
      <c r="C22" t="s">
        <v>84</v>
      </c>
    </row>
    <row r="23" spans="1:5" x14ac:dyDescent="0.3">
      <c r="A23" t="s">
        <v>9</v>
      </c>
      <c r="B23" s="18">
        <f>D24</f>
        <v>5074.0129999999999</v>
      </c>
      <c r="C23" t="s">
        <v>85</v>
      </c>
      <c r="D23" s="19">
        <v>5074013000</v>
      </c>
      <c r="E23" t="s">
        <v>93</v>
      </c>
    </row>
    <row r="24" spans="1:5" x14ac:dyDescent="0.3">
      <c r="A24" t="s">
        <v>10</v>
      </c>
      <c r="B24" s="4">
        <v>175.24</v>
      </c>
      <c r="D24" s="20">
        <f>D23/1000000</f>
        <v>5074.0129999999999</v>
      </c>
      <c r="E24" s="20" t="s">
        <v>86</v>
      </c>
    </row>
    <row r="25" spans="1:5" x14ac:dyDescent="0.3">
      <c r="A25" t="s">
        <v>11</v>
      </c>
      <c r="B25" s="7">
        <f>D27/100</f>
        <v>3.4159999999999996E-2</v>
      </c>
      <c r="C25" s="21" t="s">
        <v>12</v>
      </c>
    </row>
    <row r="26" spans="1:5" x14ac:dyDescent="0.3">
      <c r="B26" s="2"/>
      <c r="D26" t="s">
        <v>94</v>
      </c>
    </row>
    <row r="27" spans="1:5" x14ac:dyDescent="0.3">
      <c r="A27" t="s">
        <v>20</v>
      </c>
      <c r="B27" s="2"/>
      <c r="D27" s="22">
        <v>3.4159999999999999</v>
      </c>
      <c r="E27" s="22" t="s">
        <v>95</v>
      </c>
    </row>
    <row r="28" spans="1:5" x14ac:dyDescent="0.3">
      <c r="A28" t="s">
        <v>15</v>
      </c>
      <c r="B28" s="4">
        <v>74181</v>
      </c>
      <c r="C28" t="s">
        <v>87</v>
      </c>
    </row>
    <row r="29" spans="1:5" x14ac:dyDescent="0.3">
      <c r="A29" t="s">
        <v>16</v>
      </c>
      <c r="B29" s="4">
        <v>17874</v>
      </c>
    </row>
    <row r="30" spans="1:5" x14ac:dyDescent="0.3">
      <c r="A30" t="s">
        <v>17</v>
      </c>
      <c r="B30" s="4">
        <v>4855</v>
      </c>
    </row>
    <row r="31" spans="1:5" x14ac:dyDescent="0.3">
      <c r="A31" t="s">
        <v>18</v>
      </c>
      <c r="B31" s="4">
        <v>31735</v>
      </c>
    </row>
    <row r="32" spans="1:5" x14ac:dyDescent="0.3">
      <c r="A32" t="s">
        <v>21</v>
      </c>
      <c r="B32" s="2"/>
    </row>
    <row r="33" spans="1:6" x14ac:dyDescent="0.3">
      <c r="A33" t="s">
        <v>19</v>
      </c>
      <c r="B33" s="4">
        <v>49049</v>
      </c>
    </row>
    <row r="34" spans="1:6" x14ac:dyDescent="0.3">
      <c r="A34" t="s">
        <v>18</v>
      </c>
      <c r="B34" s="4">
        <v>33292</v>
      </c>
    </row>
    <row r="35" spans="1:6" x14ac:dyDescent="0.3">
      <c r="B35" s="2"/>
    </row>
    <row r="36" spans="1:6" x14ac:dyDescent="0.3">
      <c r="A36" t="s">
        <v>22</v>
      </c>
      <c r="B36" s="27">
        <v>0.02</v>
      </c>
      <c r="C36" t="s">
        <v>139</v>
      </c>
    </row>
    <row r="37" spans="1:6" x14ac:dyDescent="0.3">
      <c r="B37" s="2"/>
      <c r="D37" t="s">
        <v>176</v>
      </c>
    </row>
    <row r="38" spans="1:6" x14ac:dyDescent="0.3">
      <c r="A38" t="s">
        <v>26</v>
      </c>
      <c r="B38" s="7">
        <v>2.93E-2</v>
      </c>
      <c r="C38" s="21" t="s">
        <v>118</v>
      </c>
      <c r="F38" t="s">
        <v>119</v>
      </c>
    </row>
    <row r="39" spans="1:6" x14ac:dyDescent="0.3">
      <c r="A39" t="s">
        <v>27</v>
      </c>
      <c r="B39" s="3">
        <v>0.95</v>
      </c>
      <c r="C39" t="s">
        <v>88</v>
      </c>
    </row>
    <row r="40" spans="1:6" x14ac:dyDescent="0.3">
      <c r="A40" t="s">
        <v>28</v>
      </c>
      <c r="B40" s="7">
        <v>0.05</v>
      </c>
      <c r="C40" t="s">
        <v>89</v>
      </c>
    </row>
    <row r="41" spans="1:6" x14ac:dyDescent="0.3">
      <c r="B41" s="2"/>
    </row>
    <row r="42" spans="1:6" x14ac:dyDescent="0.3">
      <c r="A42" t="s">
        <v>59</v>
      </c>
      <c r="B42" s="7">
        <v>0.115</v>
      </c>
      <c r="C42" t="s">
        <v>90</v>
      </c>
    </row>
    <row r="43" spans="1:6" x14ac:dyDescent="0.3">
      <c r="A43" t="s">
        <v>60</v>
      </c>
      <c r="B43" s="13">
        <v>0</v>
      </c>
      <c r="C43" t="s">
        <v>108</v>
      </c>
    </row>
    <row r="44" spans="1:6" x14ac:dyDescent="0.3">
      <c r="C44" t="s">
        <v>31</v>
      </c>
      <c r="D44" s="9">
        <f>'WACC Calculation'!B11</f>
        <v>7.4045925369287738E-2</v>
      </c>
      <c r="E44" t="s">
        <v>113</v>
      </c>
    </row>
    <row r="46" spans="1:6" ht="21" x14ac:dyDescent="0.4">
      <c r="A46" t="s">
        <v>180</v>
      </c>
      <c r="B46" s="32" t="s">
        <v>179</v>
      </c>
      <c r="F46" t="s">
        <v>182</v>
      </c>
    </row>
    <row r="47" spans="1:6" x14ac:dyDescent="0.3">
      <c r="A47" s="14" t="s">
        <v>181</v>
      </c>
      <c r="B47" s="20" t="s">
        <v>178</v>
      </c>
      <c r="C47" s="20"/>
      <c r="D47" s="20"/>
    </row>
    <row r="49" spans="1:5" x14ac:dyDescent="0.3">
      <c r="A49" s="33" t="s">
        <v>183</v>
      </c>
      <c r="B49" s="33" t="s">
        <v>184</v>
      </c>
    </row>
    <row r="50" spans="1:5" x14ac:dyDescent="0.3">
      <c r="D50" t="s">
        <v>185</v>
      </c>
      <c r="E50" t="s">
        <v>186</v>
      </c>
    </row>
    <row r="51" spans="1:5" x14ac:dyDescent="0.3">
      <c r="E51" t="s">
        <v>187</v>
      </c>
    </row>
    <row r="52" spans="1:5" x14ac:dyDescent="0.3">
      <c r="E52" t="s">
        <v>188</v>
      </c>
    </row>
  </sheetData>
  <hyperlinks>
    <hyperlink ref="C25" r:id="rId1" xr:uid="{02B22FE0-03E2-4CC6-AEFF-B733A97F5EF8}"/>
    <hyperlink ref="C38" r:id="rId2" xr:uid="{D0A3E7BE-1240-4C98-AAD7-1C21C28B0103}"/>
  </hyperlinks>
  <pageMargins left="0.7" right="0.7" top="0.75" bottom="0.75" header="0.3" footer="0.3"/>
  <pageSetup orientation="portrait" verticalDpi="0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85506-0AE2-E044-85ED-192E17FF2B33}">
  <dimension ref="A2:T54"/>
  <sheetViews>
    <sheetView tabSelected="1" zoomScale="115" zoomScaleNormal="115" workbookViewId="0">
      <selection activeCell="E8" sqref="E8"/>
    </sheetView>
  </sheetViews>
  <sheetFormatPr defaultColWidth="11.19921875" defaultRowHeight="15.6" x14ac:dyDescent="0.3"/>
  <cols>
    <col min="2" max="2" width="29" bestFit="1" customWidth="1"/>
    <col min="4" max="4" width="14.09765625" bestFit="1" customWidth="1"/>
    <col min="5" max="11" width="12.3984375" bestFit="1" customWidth="1"/>
    <col min="14" max="17" width="12.3984375" bestFit="1" customWidth="1"/>
    <col min="18" max="18" width="14.69921875" bestFit="1" customWidth="1"/>
    <col min="19" max="19" width="16.796875" bestFit="1" customWidth="1"/>
  </cols>
  <sheetData>
    <row r="2" spans="1:17" ht="46.8" customHeight="1" x14ac:dyDescent="0.3">
      <c r="D2" t="s">
        <v>79</v>
      </c>
      <c r="E2" s="24" t="s">
        <v>98</v>
      </c>
      <c r="F2" s="24" t="s">
        <v>97</v>
      </c>
      <c r="G2" s="24" t="s">
        <v>99</v>
      </c>
      <c r="H2" s="24" t="s">
        <v>100</v>
      </c>
      <c r="L2" t="s">
        <v>79</v>
      </c>
    </row>
    <row r="3" spans="1:17" x14ac:dyDescent="0.3">
      <c r="D3">
        <v>2017</v>
      </c>
      <c r="E3" s="23" t="s">
        <v>208</v>
      </c>
      <c r="F3" t="s">
        <v>209</v>
      </c>
      <c r="M3" t="s">
        <v>226</v>
      </c>
    </row>
    <row r="4" spans="1:17" x14ac:dyDescent="0.3">
      <c r="A4" s="14" t="s">
        <v>33</v>
      </c>
      <c r="B4" s="14" t="s">
        <v>34</v>
      </c>
      <c r="E4">
        <f ca="1">YEAR(TODAY())</f>
        <v>2018</v>
      </c>
      <c r="F4">
        <f ca="1">E4+1</f>
        <v>2019</v>
      </c>
      <c r="G4">
        <f t="shared" ref="G4:K4" ca="1" si="0">F4+1</f>
        <v>2020</v>
      </c>
      <c r="H4">
        <f t="shared" ca="1" si="0"/>
        <v>2021</v>
      </c>
      <c r="I4">
        <f t="shared" ca="1" si="0"/>
        <v>2022</v>
      </c>
      <c r="J4">
        <f t="shared" ca="1" si="0"/>
        <v>2023</v>
      </c>
      <c r="K4">
        <f t="shared" ca="1" si="0"/>
        <v>2024</v>
      </c>
      <c r="M4" t="s">
        <v>227</v>
      </c>
    </row>
    <row r="5" spans="1:17" x14ac:dyDescent="0.3">
      <c r="E5" t="s">
        <v>210</v>
      </c>
      <c r="F5" t="s">
        <v>211</v>
      </c>
      <c r="M5" t="s">
        <v>228</v>
      </c>
    </row>
    <row r="6" spans="1:17" x14ac:dyDescent="0.3">
      <c r="A6" t="s">
        <v>35</v>
      </c>
      <c r="B6" t="s">
        <v>41</v>
      </c>
      <c r="E6" s="6">
        <f>'Inputs and Assumptions'!B7/'Inputs and Assumptions'!B6-1</f>
        <v>0.13595714422816862</v>
      </c>
      <c r="F6" s="6">
        <f>'Inputs and Assumptions'!B8/'Inputs and Assumptions'!B7-1</f>
        <v>4.4546850998463894E-2</v>
      </c>
      <c r="G6" s="48">
        <f>('Inputs and Assumptions'!B9/'Inputs and Assumptions'!B8)^(1/3)-1</f>
        <v>6.1137067820832058E-2</v>
      </c>
      <c r="H6" s="49">
        <f>G6</f>
        <v>6.1137067820832058E-2</v>
      </c>
      <c r="I6" s="49">
        <f>H6</f>
        <v>6.1137067820832058E-2</v>
      </c>
      <c r="J6" s="49">
        <f>I6</f>
        <v>6.1137067820832058E-2</v>
      </c>
      <c r="K6" s="49">
        <f>J6</f>
        <v>6.1137067820832058E-2</v>
      </c>
    </row>
    <row r="7" spans="1:17" x14ac:dyDescent="0.3">
      <c r="A7" t="s">
        <v>36</v>
      </c>
      <c r="B7" s="10" t="s">
        <v>42</v>
      </c>
      <c r="E7" s="5">
        <f>'Inputs and Assumptions'!B11</f>
        <v>0.312</v>
      </c>
      <c r="F7" s="5">
        <f>E7</f>
        <v>0.312</v>
      </c>
      <c r="G7" s="5">
        <f t="shared" ref="G7:K7" si="1">F7</f>
        <v>0.312</v>
      </c>
      <c r="H7" s="5">
        <f t="shared" si="1"/>
        <v>0.312</v>
      </c>
      <c r="I7" s="5">
        <f t="shared" si="1"/>
        <v>0.312</v>
      </c>
      <c r="J7" s="5">
        <f t="shared" si="1"/>
        <v>0.312</v>
      </c>
      <c r="K7" s="5">
        <f t="shared" si="1"/>
        <v>0.312</v>
      </c>
      <c r="L7" t="s">
        <v>101</v>
      </c>
    </row>
    <row r="8" spans="1:17" x14ac:dyDescent="0.3">
      <c r="A8" t="s">
        <v>37</v>
      </c>
      <c r="B8" s="10" t="s">
        <v>43</v>
      </c>
      <c r="D8" t="s">
        <v>239</v>
      </c>
      <c r="E8" s="44">
        <f>'Inputs and Assumptions'!B12</f>
        <v>0.246</v>
      </c>
      <c r="F8" s="6">
        <f>'Inputs and Assumptions'!B14</f>
        <v>0.19</v>
      </c>
      <c r="G8" s="6">
        <f>F8</f>
        <v>0.19</v>
      </c>
      <c r="H8" s="6">
        <f t="shared" ref="H8:K8" si="2">G8</f>
        <v>0.19</v>
      </c>
      <c r="I8" s="6">
        <f t="shared" si="2"/>
        <v>0.19</v>
      </c>
      <c r="J8" s="6">
        <f t="shared" si="2"/>
        <v>0.19</v>
      </c>
      <c r="K8" s="6">
        <f t="shared" si="2"/>
        <v>0.19</v>
      </c>
      <c r="L8" t="s">
        <v>101</v>
      </c>
    </row>
    <row r="9" spans="1:17" x14ac:dyDescent="0.3">
      <c r="A9" t="s">
        <v>38</v>
      </c>
      <c r="B9" s="10" t="s">
        <v>44</v>
      </c>
      <c r="E9" s="1">
        <f>'Inputs and Assumptions'!B16</f>
        <v>10157</v>
      </c>
      <c r="F9" s="1">
        <f>'Inputs and Assumptions'!B17</f>
        <v>10500</v>
      </c>
      <c r="G9" s="1">
        <f>F9*(('Inputs and Assumptions'!$B$18/'Inputs and Assumptions'!$B$17)^(1/3))</f>
        <v>11128.318245957429</v>
      </c>
      <c r="H9" s="1">
        <f>G9*(('Inputs and Assumptions'!$B$18/'Inputs and Assumptions'!$B$17)^(1/3))</f>
        <v>11794.234950791335</v>
      </c>
      <c r="I9" s="1">
        <f>H9*(('Inputs and Assumptions'!$B$18/'Inputs and Assumptions'!$B$17)^(1/3))</f>
        <v>12500.000000000002</v>
      </c>
      <c r="J9" s="1">
        <f>I9*(('Inputs and Assumptions'!$B$18/'Inputs and Assumptions'!$B$17)^(1/3))</f>
        <v>13247.997911854083</v>
      </c>
      <c r="K9" s="1">
        <f>J9*(('Inputs and Assumptions'!$B$18/'Inputs and Assumptions'!$B$17)^(1/3))</f>
        <v>14040.755893799211</v>
      </c>
      <c r="L9" t="s">
        <v>102</v>
      </c>
    </row>
    <row r="10" spans="1:17" ht="37.200000000000003" customHeight="1" x14ac:dyDescent="0.3">
      <c r="A10" t="s">
        <v>39</v>
      </c>
      <c r="B10" s="10" t="s">
        <v>45</v>
      </c>
      <c r="C10" s="59" t="s">
        <v>229</v>
      </c>
      <c r="D10" s="59"/>
      <c r="E10" s="38">
        <f>'Inputs and Assumptions'!B20*'Inputs and Assumptions'!B23</f>
        <v>16997.94355</v>
      </c>
      <c r="F10" s="40">
        <f t="shared" ref="F10:K10" si="3">E10*F9/E9</f>
        <v>17571.960940730532</v>
      </c>
      <c r="G10" s="40">
        <f t="shared" si="3"/>
        <v>18623.464147998366</v>
      </c>
      <c r="H10" s="40">
        <f t="shared" si="3"/>
        <v>19737.889131533735</v>
      </c>
      <c r="I10" s="40">
        <f t="shared" si="3"/>
        <v>20919.001119917302</v>
      </c>
      <c r="J10" s="40">
        <f t="shared" si="3"/>
        <v>22170.790652379008</v>
      </c>
      <c r="K10" s="40">
        <f t="shared" si="3"/>
        <v>23497.48706134969</v>
      </c>
      <c r="L10" t="s">
        <v>126</v>
      </c>
      <c r="Q10" s="25" t="s">
        <v>127</v>
      </c>
    </row>
    <row r="11" spans="1:17" x14ac:dyDescent="0.3">
      <c r="A11" t="s">
        <v>40</v>
      </c>
      <c r="B11" s="10" t="s">
        <v>46</v>
      </c>
      <c r="E11" s="6">
        <f>('Inputs and Assumptions'!B29+'Inputs and Assumptions'!B30+'Inputs and Assumptions'!B31+'Inputs and Assumptions'!B28-'Inputs and Assumptions'!B33-'Inputs and Assumptions'!B34-'WACC Calculation'!B5)/'Inputs and Assumptions'!B6</f>
        <v>-0.10160935986808242</v>
      </c>
      <c r="F11" s="9">
        <f>E11</f>
        <v>-0.10160935986808242</v>
      </c>
      <c r="G11" s="9">
        <f t="shared" ref="G11:K11" si="4">F11</f>
        <v>-0.10160935986808242</v>
      </c>
      <c r="H11" s="9">
        <f t="shared" si="4"/>
        <v>-0.10160935986808242</v>
      </c>
      <c r="I11" s="9">
        <f t="shared" si="4"/>
        <v>-0.10160935986808242</v>
      </c>
      <c r="J11" s="9">
        <f t="shared" si="4"/>
        <v>-0.10160935986808242</v>
      </c>
      <c r="K11" s="9">
        <f t="shared" si="4"/>
        <v>-0.10160935986808242</v>
      </c>
      <c r="L11" t="s">
        <v>143</v>
      </c>
    </row>
    <row r="12" spans="1:17" x14ac:dyDescent="0.3">
      <c r="B12" s="12" t="s">
        <v>230</v>
      </c>
      <c r="L12" t="s">
        <v>141</v>
      </c>
      <c r="P12" s="20" t="s">
        <v>175</v>
      </c>
    </row>
    <row r="13" spans="1:17" x14ac:dyDescent="0.3">
      <c r="B13" s="58" t="s">
        <v>231</v>
      </c>
      <c r="C13" s="47"/>
      <c r="D13" s="47"/>
      <c r="E13" s="47"/>
      <c r="F13" s="47"/>
      <c r="G13" s="47"/>
      <c r="H13" t="s">
        <v>232</v>
      </c>
      <c r="P13" t="s">
        <v>142</v>
      </c>
    </row>
    <row r="14" spans="1:17" x14ac:dyDescent="0.3">
      <c r="B14" s="12"/>
    </row>
    <row r="15" spans="1:17" x14ac:dyDescent="0.3">
      <c r="B15" s="12"/>
      <c r="P15" t="s">
        <v>233</v>
      </c>
    </row>
    <row r="16" spans="1:17" x14ac:dyDescent="0.3">
      <c r="A16" s="14" t="s">
        <v>51</v>
      </c>
      <c r="B16" s="15" t="s">
        <v>52</v>
      </c>
      <c r="D16">
        <f ca="1">E16-1</f>
        <v>2017</v>
      </c>
      <c r="E16">
        <f ca="1">E4</f>
        <v>2018</v>
      </c>
      <c r="F16">
        <f ca="1">E16+1</f>
        <v>2019</v>
      </c>
      <c r="G16">
        <f t="shared" ref="G16:K16" ca="1" si="5">F16+1</f>
        <v>2020</v>
      </c>
      <c r="H16">
        <f t="shared" ca="1" si="5"/>
        <v>2021</v>
      </c>
      <c r="I16">
        <f t="shared" ca="1" si="5"/>
        <v>2022</v>
      </c>
      <c r="J16">
        <f t="shared" ca="1" si="5"/>
        <v>2023</v>
      </c>
      <c r="K16">
        <f t="shared" ca="1" si="5"/>
        <v>2024</v>
      </c>
      <c r="P16" s="26">
        <v>29</v>
      </c>
      <c r="Q16" t="s">
        <v>131</v>
      </c>
    </row>
    <row r="17" spans="1:17" x14ac:dyDescent="0.3">
      <c r="P17" s="26">
        <v>30</v>
      </c>
      <c r="Q17" t="s">
        <v>17</v>
      </c>
    </row>
    <row r="18" spans="1:17" x14ac:dyDescent="0.3">
      <c r="B18" t="s">
        <v>53</v>
      </c>
      <c r="D18" s="8">
        <f>'Inputs and Assumptions'!B6</f>
        <v>229234</v>
      </c>
      <c r="E18" s="8">
        <f>D18*(1+E6)</f>
        <v>260400</v>
      </c>
      <c r="F18" s="8">
        <f t="shared" ref="F18:K18" si="6">E18*(1+F6)</f>
        <v>272000</v>
      </c>
      <c r="G18" s="8">
        <f t="shared" si="6"/>
        <v>288629.28244726633</v>
      </c>
      <c r="H18" s="8">
        <f t="shared" si="6"/>
        <v>306275.23046332295</v>
      </c>
      <c r="I18" s="8">
        <f t="shared" si="6"/>
        <v>325000.00000000012</v>
      </c>
      <c r="J18" s="8">
        <f t="shared" si="6"/>
        <v>344869.54704177054</v>
      </c>
      <c r="K18" s="8">
        <f t="shared" si="6"/>
        <v>365953.85992860288</v>
      </c>
      <c r="L18" t="s">
        <v>167</v>
      </c>
      <c r="P18" s="26">
        <v>31</v>
      </c>
      <c r="Q18" t="s">
        <v>132</v>
      </c>
    </row>
    <row r="19" spans="1:17" x14ac:dyDescent="0.3">
      <c r="B19" t="s">
        <v>54</v>
      </c>
      <c r="E19" s="8">
        <f>(1-E7)*E18</f>
        <v>179155.19999999998</v>
      </c>
      <c r="F19" s="8">
        <f t="shared" ref="F19:K19" si="7">(1-F7)*F18</f>
        <v>187135.99999999997</v>
      </c>
      <c r="G19" s="8">
        <f t="shared" si="7"/>
        <v>198576.94632371922</v>
      </c>
      <c r="H19" s="8">
        <f t="shared" si="7"/>
        <v>210717.35855876617</v>
      </c>
      <c r="I19" s="8">
        <f t="shared" si="7"/>
        <v>223600.00000000006</v>
      </c>
      <c r="J19" s="8">
        <f t="shared" si="7"/>
        <v>237270.2483647381</v>
      </c>
      <c r="K19" s="8">
        <f t="shared" si="7"/>
        <v>251776.25563087876</v>
      </c>
      <c r="L19" t="s">
        <v>168</v>
      </c>
      <c r="P19" s="26">
        <v>28</v>
      </c>
      <c r="Q19" t="s">
        <v>15</v>
      </c>
    </row>
    <row r="20" spans="1:17" x14ac:dyDescent="0.3">
      <c r="B20" t="s">
        <v>55</v>
      </c>
      <c r="E20" s="8">
        <f>E9</f>
        <v>10157</v>
      </c>
      <c r="F20" s="8">
        <f t="shared" ref="F20:K20" si="8">F9</f>
        <v>10500</v>
      </c>
      <c r="G20" s="8">
        <f t="shared" si="8"/>
        <v>11128.318245957429</v>
      </c>
      <c r="H20" s="8">
        <f t="shared" si="8"/>
        <v>11794.234950791335</v>
      </c>
      <c r="I20" s="8">
        <f t="shared" si="8"/>
        <v>12500.000000000002</v>
      </c>
      <c r="J20" s="8">
        <f t="shared" si="8"/>
        <v>13247.997911854083</v>
      </c>
      <c r="K20" s="8">
        <f t="shared" si="8"/>
        <v>14040.755893799211</v>
      </c>
      <c r="L20" t="s">
        <v>103</v>
      </c>
      <c r="P20" s="26">
        <v>33</v>
      </c>
      <c r="Q20" t="s">
        <v>19</v>
      </c>
    </row>
    <row r="21" spans="1:17" x14ac:dyDescent="0.3">
      <c r="P21" s="26">
        <v>34</v>
      </c>
      <c r="Q21" t="s">
        <v>133</v>
      </c>
    </row>
    <row r="22" spans="1:17" x14ac:dyDescent="0.3">
      <c r="B22" t="s">
        <v>56</v>
      </c>
      <c r="E22" s="8">
        <f>E18-E19-E20</f>
        <v>71087.800000000017</v>
      </c>
      <c r="F22" s="8">
        <f t="shared" ref="F22:K22" si="9">F18-F19-F20</f>
        <v>74364.000000000029</v>
      </c>
      <c r="G22" s="8">
        <f t="shared" si="9"/>
        <v>78924.017877589678</v>
      </c>
      <c r="H22" s="8">
        <f t="shared" si="9"/>
        <v>83763.636953765454</v>
      </c>
      <c r="I22" s="8">
        <f t="shared" si="9"/>
        <v>88900.000000000058</v>
      </c>
      <c r="J22" s="8">
        <f t="shared" si="9"/>
        <v>94351.300765178356</v>
      </c>
      <c r="K22" s="8">
        <f t="shared" si="9"/>
        <v>100136.8484039249</v>
      </c>
      <c r="L22" t="s">
        <v>103</v>
      </c>
      <c r="P22" s="41" t="s">
        <v>130</v>
      </c>
      <c r="Q22" s="42" t="s">
        <v>134</v>
      </c>
    </row>
    <row r="23" spans="1:17" x14ac:dyDescent="0.3">
      <c r="B23" t="s">
        <v>57</v>
      </c>
      <c r="E23" s="8">
        <f>E8*E22</f>
        <v>17487.598800000003</v>
      </c>
      <c r="F23" s="8">
        <f t="shared" ref="F23:K23" si="10">F8*F22</f>
        <v>14129.160000000005</v>
      </c>
      <c r="G23" s="8">
        <f t="shared" si="10"/>
        <v>14995.56339674204</v>
      </c>
      <c r="H23" s="8">
        <f t="shared" si="10"/>
        <v>15915.091021215436</v>
      </c>
      <c r="I23" s="8">
        <f t="shared" si="10"/>
        <v>16891.000000000011</v>
      </c>
      <c r="J23" s="8">
        <f t="shared" si="10"/>
        <v>17926.747145383888</v>
      </c>
      <c r="K23" s="8">
        <f t="shared" si="10"/>
        <v>19026.001196745732</v>
      </c>
      <c r="L23" t="s">
        <v>104</v>
      </c>
      <c r="P23" s="26">
        <v>6</v>
      </c>
      <c r="Q23" t="s">
        <v>136</v>
      </c>
    </row>
    <row r="25" spans="1:17" x14ac:dyDescent="0.3">
      <c r="B25" t="s">
        <v>58</v>
      </c>
      <c r="E25" s="8">
        <f>E22-E23</f>
        <v>53600.20120000001</v>
      </c>
      <c r="F25" s="8">
        <f t="shared" ref="F25:K25" si="11">F22-F23</f>
        <v>60234.840000000026</v>
      </c>
      <c r="G25" s="8">
        <f t="shared" si="11"/>
        <v>63928.454480847635</v>
      </c>
      <c r="H25" s="8">
        <f t="shared" si="11"/>
        <v>67848.545932550012</v>
      </c>
      <c r="I25" s="8">
        <f t="shared" si="11"/>
        <v>72009.000000000044</v>
      </c>
      <c r="J25" s="8">
        <f t="shared" si="11"/>
        <v>76424.55361979446</v>
      </c>
      <c r="K25" s="8">
        <f t="shared" si="11"/>
        <v>81110.847207179177</v>
      </c>
      <c r="L25" t="s">
        <v>103</v>
      </c>
    </row>
    <row r="27" spans="1:17" x14ac:dyDescent="0.3">
      <c r="A27" s="14" t="s">
        <v>61</v>
      </c>
      <c r="B27" s="14" t="s">
        <v>62</v>
      </c>
    </row>
    <row r="29" spans="1:17" x14ac:dyDescent="0.3">
      <c r="B29" t="s">
        <v>58</v>
      </c>
      <c r="E29" s="8">
        <f>E25</f>
        <v>53600.20120000001</v>
      </c>
      <c r="F29" s="8">
        <f t="shared" ref="F29:K29" si="12">F25</f>
        <v>60234.840000000026</v>
      </c>
      <c r="G29" s="8">
        <f t="shared" si="12"/>
        <v>63928.454480847635</v>
      </c>
      <c r="H29" s="8">
        <f t="shared" si="12"/>
        <v>67848.545932550012</v>
      </c>
      <c r="I29" s="8">
        <f t="shared" si="12"/>
        <v>72009.000000000044</v>
      </c>
      <c r="J29" s="8">
        <f t="shared" si="12"/>
        <v>76424.55361979446</v>
      </c>
      <c r="K29" s="8">
        <f t="shared" si="12"/>
        <v>81110.847207179177</v>
      </c>
      <c r="L29" t="s">
        <v>105</v>
      </c>
    </row>
    <row r="30" spans="1:17" x14ac:dyDescent="0.3">
      <c r="B30" s="10" t="s">
        <v>44</v>
      </c>
      <c r="E30" s="8">
        <f>E20</f>
        <v>10157</v>
      </c>
      <c r="F30" s="8">
        <f t="shared" ref="F30:K30" si="13">F20</f>
        <v>10500</v>
      </c>
      <c r="G30" s="8">
        <f t="shared" si="13"/>
        <v>11128.318245957429</v>
      </c>
      <c r="H30" s="8">
        <f t="shared" si="13"/>
        <v>11794.234950791335</v>
      </c>
      <c r="I30" s="8">
        <f t="shared" si="13"/>
        <v>12500.000000000002</v>
      </c>
      <c r="J30" s="8">
        <f t="shared" si="13"/>
        <v>13247.997911854083</v>
      </c>
      <c r="K30" s="8">
        <f t="shared" si="13"/>
        <v>14040.755893799211</v>
      </c>
      <c r="L30" t="s">
        <v>106</v>
      </c>
    </row>
    <row r="31" spans="1:17" x14ac:dyDescent="0.3">
      <c r="B31" t="s">
        <v>63</v>
      </c>
      <c r="E31" s="39">
        <f>E11*(E18-D18)</f>
        <v>-3166.7573096486567</v>
      </c>
      <c r="F31" s="39">
        <f t="shared" ref="F31:K31" si="14">F11*(F18-E18)</f>
        <v>-1178.6685744697561</v>
      </c>
      <c r="G31" s="39">
        <f t="shared" si="14"/>
        <v>-1689.6907445322713</v>
      </c>
      <c r="H31" s="39">
        <f t="shared" si="14"/>
        <v>-1792.9934821769718</v>
      </c>
      <c r="I31" s="39">
        <f t="shared" si="14"/>
        <v>-1902.6118462991371</v>
      </c>
      <c r="J31" s="39">
        <f t="shared" si="14"/>
        <v>-2018.9319557830431</v>
      </c>
      <c r="K31" s="39">
        <f t="shared" si="14"/>
        <v>-2142.3635356893951</v>
      </c>
      <c r="L31" t="s">
        <v>169</v>
      </c>
      <c r="P31" t="s">
        <v>170</v>
      </c>
    </row>
    <row r="32" spans="1:17" x14ac:dyDescent="0.3">
      <c r="B32" s="10" t="s">
        <v>45</v>
      </c>
      <c r="E32" s="8">
        <f>E10</f>
        <v>16997.94355</v>
      </c>
      <c r="F32" s="8">
        <f t="shared" ref="F32:K32" si="15">F10</f>
        <v>17571.960940730532</v>
      </c>
      <c r="G32" s="8">
        <f t="shared" si="15"/>
        <v>18623.464147998366</v>
      </c>
      <c r="H32" s="8">
        <f t="shared" si="15"/>
        <v>19737.889131533735</v>
      </c>
      <c r="I32" s="8">
        <f t="shared" si="15"/>
        <v>20919.001119917302</v>
      </c>
      <c r="J32" s="8">
        <f t="shared" si="15"/>
        <v>22170.790652379008</v>
      </c>
      <c r="K32" s="8">
        <f t="shared" si="15"/>
        <v>23497.48706134969</v>
      </c>
      <c r="L32" t="s">
        <v>105</v>
      </c>
    </row>
    <row r="33" spans="1:20" x14ac:dyDescent="0.3">
      <c r="E33">
        <f t="shared" ref="E33:P33" si="16">F33-1</f>
        <v>1</v>
      </c>
      <c r="F33">
        <f t="shared" si="16"/>
        <v>2</v>
      </c>
      <c r="G33">
        <f t="shared" si="16"/>
        <v>3</v>
      </c>
      <c r="H33">
        <f t="shared" si="16"/>
        <v>4</v>
      </c>
      <c r="I33">
        <f t="shared" si="16"/>
        <v>5</v>
      </c>
      <c r="J33">
        <f t="shared" si="16"/>
        <v>6</v>
      </c>
      <c r="K33">
        <f t="shared" si="16"/>
        <v>7</v>
      </c>
      <c r="L33">
        <f t="shared" si="16"/>
        <v>8</v>
      </c>
      <c r="M33">
        <f t="shared" si="16"/>
        <v>9</v>
      </c>
      <c r="N33">
        <f t="shared" si="16"/>
        <v>10</v>
      </c>
      <c r="O33">
        <f t="shared" si="16"/>
        <v>11</v>
      </c>
      <c r="P33">
        <f t="shared" si="16"/>
        <v>12</v>
      </c>
      <c r="Q33">
        <f>R33-1</f>
        <v>13</v>
      </c>
      <c r="R33">
        <v>14</v>
      </c>
    </row>
    <row r="34" spans="1:20" x14ac:dyDescent="0.3">
      <c r="B34" s="12" t="s">
        <v>64</v>
      </c>
      <c r="E34" s="39">
        <f>E29+E30-E31-E32</f>
        <v>49926.014959648674</v>
      </c>
      <c r="F34" s="39">
        <f t="shared" ref="F34:K34" si="17">F29+F30-F31-F32</f>
        <v>54341.547633739254</v>
      </c>
      <c r="G34" s="39">
        <f t="shared" si="17"/>
        <v>58122.999323338969</v>
      </c>
      <c r="H34" s="39">
        <f t="shared" si="17"/>
        <v>61697.885233984576</v>
      </c>
      <c r="I34" s="39">
        <f t="shared" si="17"/>
        <v>65492.610726381885</v>
      </c>
      <c r="J34" s="39">
        <f t="shared" si="17"/>
        <v>69520.692835052585</v>
      </c>
      <c r="K34" s="39">
        <f t="shared" si="17"/>
        <v>73796.479575318095</v>
      </c>
      <c r="L34" s="8">
        <f>K34*(1+'Inputs and Assumptions'!$B$42)</f>
        <v>82283.074726479681</v>
      </c>
      <c r="M34" s="8">
        <f>L34*(1+'Inputs and Assumptions'!$B$42)</f>
        <v>91745.628320024844</v>
      </c>
      <c r="N34" s="8">
        <f>M34*(1+'Inputs and Assumptions'!$B$42)</f>
        <v>102296.3755768277</v>
      </c>
      <c r="O34" s="8">
        <f>N34*(1+'Inputs and Assumptions'!$B$42)</f>
        <v>114060.45876816289</v>
      </c>
      <c r="P34" s="8">
        <f>O34*(1+'Inputs and Assumptions'!$B$42)</f>
        <v>127177.41152650162</v>
      </c>
      <c r="Q34" s="8">
        <f>P34*(1+'Inputs and Assumptions'!$B$42)</f>
        <v>141802.81385204929</v>
      </c>
      <c r="R34" s="8">
        <f>Q34*(1+'Inputs and Assumptions'!$B$42)</f>
        <v>158110.13744503495</v>
      </c>
    </row>
    <row r="35" spans="1:20" x14ac:dyDescent="0.3">
      <c r="B35" t="s">
        <v>65</v>
      </c>
      <c r="F35" s="6">
        <f>F34/E34-1</f>
        <v>8.8441520471027157E-2</v>
      </c>
      <c r="G35" s="6">
        <f t="shared" ref="G35:K35" si="18">G34/F34-1</f>
        <v>6.9586749996275676E-2</v>
      </c>
      <c r="H35" s="6">
        <f t="shared" si="18"/>
        <v>6.1505530551829724E-2</v>
      </c>
      <c r="I35" s="6">
        <f t="shared" si="18"/>
        <v>6.1504952365970089E-2</v>
      </c>
      <c r="J35" s="6">
        <f t="shared" si="18"/>
        <v>6.150437528745667E-2</v>
      </c>
      <c r="K35" s="6">
        <f t="shared" si="18"/>
        <v>6.1503799313542551E-2</v>
      </c>
      <c r="L35" s="43">
        <f t="shared" ref="L35" si="19">L34/K34-1</f>
        <v>0.11499999999999999</v>
      </c>
      <c r="M35" s="43">
        <f t="shared" ref="M35" si="20">M34/L34-1</f>
        <v>0.11499999999999999</v>
      </c>
      <c r="N35" s="43">
        <f t="shared" ref="N35" si="21">N34/M34-1</f>
        <v>0.11499999999999999</v>
      </c>
      <c r="O35" s="43">
        <f t="shared" ref="O35" si="22">O34/N34-1</f>
        <v>0.11499999999999999</v>
      </c>
      <c r="P35" s="43">
        <f t="shared" ref="P35" si="23">P34/O34-1</f>
        <v>0.11499999999999999</v>
      </c>
      <c r="Q35" s="43">
        <f t="shared" ref="Q35" si="24">Q34/P34-1</f>
        <v>0.11499999999999999</v>
      </c>
      <c r="R35" s="43">
        <f t="shared" ref="R35" si="25">R34/Q34-1</f>
        <v>0.11499999999999999</v>
      </c>
      <c r="S35" t="s">
        <v>89</v>
      </c>
    </row>
    <row r="37" spans="1:20" x14ac:dyDescent="0.3">
      <c r="B37" t="s">
        <v>66</v>
      </c>
      <c r="R37" s="1">
        <f>R34*(1+'Inputs and Assumptions'!B43)/('WACC Calculation'!B11-'Inputs and Assumptions'!B43)</f>
        <v>2135298.2849021805</v>
      </c>
      <c r="S37" s="47" t="s">
        <v>107</v>
      </c>
      <c r="T37" t="s">
        <v>171</v>
      </c>
    </row>
    <row r="38" spans="1:20" x14ac:dyDescent="0.3">
      <c r="T38" t="s">
        <v>172</v>
      </c>
    </row>
    <row r="39" spans="1:20" x14ac:dyDescent="0.3">
      <c r="B39" t="s">
        <v>67</v>
      </c>
      <c r="E39" s="8">
        <f>E34+E37</f>
        <v>49926.014959648674</v>
      </c>
      <c r="F39" s="8">
        <f t="shared" ref="F39:R39" si="26">F34+F37</f>
        <v>54341.547633739254</v>
      </c>
      <c r="G39" s="8">
        <f t="shared" si="26"/>
        <v>58122.999323338969</v>
      </c>
      <c r="H39" s="8">
        <f t="shared" si="26"/>
        <v>61697.885233984576</v>
      </c>
      <c r="I39" s="8">
        <f t="shared" si="26"/>
        <v>65492.610726381885</v>
      </c>
      <c r="J39" s="8">
        <f t="shared" si="26"/>
        <v>69520.692835052585</v>
      </c>
      <c r="K39" s="8">
        <f t="shared" si="26"/>
        <v>73796.479575318095</v>
      </c>
      <c r="L39" s="8">
        <f t="shared" si="26"/>
        <v>82283.074726479681</v>
      </c>
      <c r="M39" s="8">
        <f t="shared" si="26"/>
        <v>91745.628320024844</v>
      </c>
      <c r="N39" s="8">
        <f t="shared" si="26"/>
        <v>102296.3755768277</v>
      </c>
      <c r="O39" s="8">
        <f t="shared" si="26"/>
        <v>114060.45876816289</v>
      </c>
      <c r="P39" s="8">
        <f t="shared" si="26"/>
        <v>127177.41152650162</v>
      </c>
      <c r="Q39" s="8">
        <f t="shared" si="26"/>
        <v>141802.81385204929</v>
      </c>
      <c r="R39" s="8">
        <f t="shared" si="26"/>
        <v>2293408.4223472155</v>
      </c>
      <c r="S39" t="s">
        <v>109</v>
      </c>
    </row>
    <row r="41" spans="1:20" x14ac:dyDescent="0.3">
      <c r="A41" s="14" t="s">
        <v>68</v>
      </c>
      <c r="B41" s="14" t="s">
        <v>69</v>
      </c>
      <c r="O41" t="s">
        <v>66</v>
      </c>
    </row>
    <row r="42" spans="1:20" x14ac:dyDescent="0.3">
      <c r="N42" t="s">
        <v>241</v>
      </c>
      <c r="O42" s="47" t="s">
        <v>240</v>
      </c>
    </row>
    <row r="43" spans="1:20" x14ac:dyDescent="0.3">
      <c r="B43" t="s">
        <v>70</v>
      </c>
      <c r="D43" s="50">
        <f>NPV('WACC Calculation'!B11,Valuation!E39:R39)</f>
        <v>1473140.8671118184</v>
      </c>
      <c r="E43" t="s">
        <v>173</v>
      </c>
      <c r="O43" s="47" t="s">
        <v>242</v>
      </c>
    </row>
    <row r="44" spans="1:20" x14ac:dyDescent="0.3">
      <c r="B44" t="s">
        <v>71</v>
      </c>
      <c r="D44" s="8">
        <f>'WACC Calculation'!B5</f>
        <v>69596.320000000007</v>
      </c>
    </row>
    <row r="45" spans="1:20" x14ac:dyDescent="0.3">
      <c r="O45" t="s">
        <v>243</v>
      </c>
    </row>
    <row r="46" spans="1:20" x14ac:dyDescent="0.3">
      <c r="B46" t="s">
        <v>72</v>
      </c>
      <c r="D46" s="16">
        <f>SUM(D43:D44)</f>
        <v>1542737.1871118185</v>
      </c>
      <c r="H46" t="s">
        <v>234</v>
      </c>
      <c r="I46" t="s">
        <v>235</v>
      </c>
      <c r="O46">
        <v>0</v>
      </c>
      <c r="P46">
        <v>1</v>
      </c>
      <c r="Q46">
        <v>2</v>
      </c>
      <c r="R46">
        <v>3</v>
      </c>
    </row>
    <row r="47" spans="1:20" x14ac:dyDescent="0.3">
      <c r="H47" t="s">
        <v>236</v>
      </c>
      <c r="I47" t="s">
        <v>237</v>
      </c>
      <c r="O47" t="s">
        <v>244</v>
      </c>
      <c r="P47" t="s">
        <v>245</v>
      </c>
      <c r="Q47" t="s">
        <v>246</v>
      </c>
    </row>
    <row r="48" spans="1:20" x14ac:dyDescent="0.3">
      <c r="B48" t="s">
        <v>73</v>
      </c>
      <c r="D48" s="8">
        <f>'Inputs and Assumptions'!B22</f>
        <v>122400</v>
      </c>
      <c r="H48" t="s">
        <v>238</v>
      </c>
    </row>
    <row r="50" spans="2:18" x14ac:dyDescent="0.3">
      <c r="B50" t="s">
        <v>74</v>
      </c>
      <c r="D50" s="16">
        <f>D46-D48</f>
        <v>1420337.1871118185</v>
      </c>
      <c r="N50" t="s">
        <v>247</v>
      </c>
      <c r="R50" t="s">
        <v>250</v>
      </c>
    </row>
    <row r="51" spans="2:18" x14ac:dyDescent="0.3">
      <c r="B51" s="45" t="s">
        <v>75</v>
      </c>
      <c r="C51" s="45"/>
      <c r="D51" s="46">
        <f>D50/'Inputs and Assumptions'!B23</f>
        <v>279.92383683522655</v>
      </c>
      <c r="E51" t="s">
        <v>254</v>
      </c>
      <c r="N51" s="47" t="s">
        <v>248</v>
      </c>
      <c r="R51" s="8">
        <f>R34/'Inputs and Assumptions'!D44</f>
        <v>2135298.2849021805</v>
      </c>
    </row>
    <row r="52" spans="2:18" x14ac:dyDescent="0.3">
      <c r="B52" t="s">
        <v>110</v>
      </c>
      <c r="D52" s="8">
        <f>'Inputs and Assumptions'!B24</f>
        <v>175.24</v>
      </c>
      <c r="N52" s="47" t="s">
        <v>249</v>
      </c>
      <c r="R52" t="s">
        <v>251</v>
      </c>
    </row>
    <row r="53" spans="2:18" x14ac:dyDescent="0.3">
      <c r="R53" t="s">
        <v>252</v>
      </c>
    </row>
    <row r="54" spans="2:18" x14ac:dyDescent="0.3">
      <c r="R54" t="s">
        <v>253</v>
      </c>
    </row>
  </sheetData>
  <mergeCells count="1">
    <mergeCell ref="C10:D10"/>
  </mergeCells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14F2F-E934-4F95-8A9A-CBC09B4BC23D}">
  <dimension ref="A2:R49"/>
  <sheetViews>
    <sheetView topLeftCell="C4" zoomScale="130" zoomScaleNormal="130" workbookViewId="0">
      <selection activeCell="E22" sqref="E22"/>
    </sheetView>
  </sheetViews>
  <sheetFormatPr defaultColWidth="11.19921875" defaultRowHeight="15.6" x14ac:dyDescent="0.3"/>
  <cols>
    <col min="2" max="2" width="29" bestFit="1" customWidth="1"/>
    <col min="4" max="4" width="15.09765625" bestFit="1" customWidth="1"/>
    <col min="5" max="6" width="19.296875" bestFit="1" customWidth="1"/>
    <col min="7" max="11" width="12.3984375" bestFit="1" customWidth="1"/>
    <col min="14" max="17" width="12.3984375" bestFit="1" customWidth="1"/>
    <col min="18" max="18" width="14.69921875" bestFit="1" customWidth="1"/>
    <col min="19" max="19" width="16.796875" bestFit="1" customWidth="1"/>
  </cols>
  <sheetData>
    <row r="2" spans="1:11" ht="46.8" customHeight="1" x14ac:dyDescent="0.3">
      <c r="E2" s="24"/>
      <c r="F2" s="24"/>
      <c r="G2" s="24"/>
      <c r="H2" s="24"/>
    </row>
    <row r="3" spans="1:11" x14ac:dyDescent="0.3">
      <c r="E3" s="23"/>
    </row>
    <row r="4" spans="1:11" x14ac:dyDescent="0.3">
      <c r="A4" s="14" t="s">
        <v>33</v>
      </c>
      <c r="B4" s="14" t="s">
        <v>34</v>
      </c>
      <c r="E4">
        <f ca="1">YEAR(TODAY())</f>
        <v>2018</v>
      </c>
      <c r="F4">
        <f ca="1">E4+1</f>
        <v>2019</v>
      </c>
      <c r="G4">
        <f t="shared" ref="G4:K4" ca="1" si="0">F4+1</f>
        <v>2020</v>
      </c>
      <c r="H4">
        <f t="shared" ca="1" si="0"/>
        <v>2021</v>
      </c>
      <c r="I4">
        <f t="shared" ca="1" si="0"/>
        <v>2022</v>
      </c>
      <c r="J4">
        <f t="shared" ca="1" si="0"/>
        <v>2023</v>
      </c>
      <c r="K4">
        <f t="shared" ca="1" si="0"/>
        <v>2024</v>
      </c>
    </row>
    <row r="5" spans="1:11" x14ac:dyDescent="0.3">
      <c r="A5" t="s">
        <v>35</v>
      </c>
      <c r="B5" t="s">
        <v>41</v>
      </c>
      <c r="E5" s="6">
        <f>'Inputs and Assumptions'!B7/'Inputs and Assumptions'!B6-1</f>
        <v>0.13595714422816862</v>
      </c>
      <c r="F5" s="6">
        <f>'Inputs and Assumptions'!B8/'Inputs and Assumptions'!B7-1</f>
        <v>4.4546850998463894E-2</v>
      </c>
      <c r="G5" s="6">
        <f>('Inputs and Assumptions'!B9/'Inputs and Assumptions'!B8)^(1/3)-1</f>
        <v>6.1137067820832058E-2</v>
      </c>
      <c r="H5" s="9">
        <f>G5</f>
        <v>6.1137067820832058E-2</v>
      </c>
      <c r="I5" s="9">
        <f>H5</f>
        <v>6.1137067820832058E-2</v>
      </c>
      <c r="J5" s="9">
        <f>I5</f>
        <v>6.1137067820832058E-2</v>
      </c>
      <c r="K5" s="9">
        <f>J5</f>
        <v>6.1137067820832058E-2</v>
      </c>
    </row>
    <row r="6" spans="1:11" x14ac:dyDescent="0.3">
      <c r="B6" s="10"/>
      <c r="E6" s="5" t="s">
        <v>120</v>
      </c>
      <c r="F6" s="5" t="s">
        <v>121</v>
      </c>
      <c r="G6" s="60" t="s">
        <v>174</v>
      </c>
      <c r="H6" s="60"/>
      <c r="I6" s="60"/>
      <c r="J6" s="60"/>
      <c r="K6" s="60"/>
    </row>
    <row r="7" spans="1:11" x14ac:dyDescent="0.3">
      <c r="B7" s="10"/>
      <c r="E7" s="5"/>
      <c r="F7" s="5"/>
      <c r="G7" s="5"/>
      <c r="H7" s="5"/>
      <c r="I7" s="5"/>
      <c r="J7" s="5"/>
      <c r="K7" s="5"/>
    </row>
    <row r="8" spans="1:11" x14ac:dyDescent="0.3">
      <c r="B8" s="10"/>
      <c r="E8" s="1" t="s">
        <v>122</v>
      </c>
      <c r="F8" s="1"/>
      <c r="G8" s="1"/>
      <c r="H8" s="1"/>
      <c r="I8" s="1"/>
      <c r="J8" s="1"/>
      <c r="K8" s="1"/>
    </row>
    <row r="9" spans="1:11" x14ac:dyDescent="0.3">
      <c r="B9" s="10"/>
      <c r="E9" s="8" t="s">
        <v>123</v>
      </c>
      <c r="F9" s="8"/>
      <c r="G9" s="8"/>
      <c r="H9" s="8"/>
      <c r="I9" s="8"/>
      <c r="J9" s="8"/>
      <c r="K9" s="8"/>
    </row>
    <row r="10" spans="1:11" x14ac:dyDescent="0.3">
      <c r="B10" s="10"/>
      <c r="E10" s="35" t="s">
        <v>124</v>
      </c>
      <c r="F10" s="36"/>
      <c r="G10" s="9"/>
      <c r="H10" s="9"/>
      <c r="I10" s="9"/>
      <c r="J10" s="9"/>
      <c r="K10" s="9"/>
    </row>
    <row r="11" spans="1:11" x14ac:dyDescent="0.3">
      <c r="E11" t="s">
        <v>125</v>
      </c>
    </row>
    <row r="13" spans="1:11" x14ac:dyDescent="0.3">
      <c r="A13" s="14"/>
      <c r="B13" s="15"/>
      <c r="E13" t="s">
        <v>212</v>
      </c>
      <c r="F13" t="s">
        <v>213</v>
      </c>
    </row>
    <row r="14" spans="1:11" x14ac:dyDescent="0.3">
      <c r="E14" t="s">
        <v>214</v>
      </c>
      <c r="F14" t="s">
        <v>215</v>
      </c>
    </row>
    <row r="15" spans="1:11" x14ac:dyDescent="0.3">
      <c r="D15" s="8"/>
      <c r="E15" s="8" t="s">
        <v>216</v>
      </c>
      <c r="F15" s="8" t="s">
        <v>217</v>
      </c>
      <c r="G15" s="8"/>
      <c r="H15" s="8"/>
      <c r="I15" s="8"/>
      <c r="J15" s="8"/>
      <c r="K15" s="8"/>
    </row>
    <row r="16" spans="1:11" x14ac:dyDescent="0.3">
      <c r="E16" s="8"/>
      <c r="F16" s="8"/>
      <c r="G16" s="8"/>
      <c r="H16" s="8"/>
      <c r="I16" s="8"/>
      <c r="J16" s="8"/>
      <c r="K16" s="8"/>
    </row>
    <row r="17" spans="1:18" x14ac:dyDescent="0.3">
      <c r="E17" s="8"/>
      <c r="F17" s="8"/>
      <c r="G17" s="8"/>
      <c r="H17" s="8"/>
      <c r="I17" s="8"/>
      <c r="J17" s="8"/>
      <c r="K17" s="8"/>
    </row>
    <row r="18" spans="1:18" x14ac:dyDescent="0.3">
      <c r="E18" s="37" t="s">
        <v>218</v>
      </c>
      <c r="F18" s="20"/>
    </row>
    <row r="19" spans="1:18" x14ac:dyDescent="0.3">
      <c r="E19" s="8"/>
      <c r="F19" s="8"/>
      <c r="G19" s="8"/>
      <c r="H19" s="8"/>
      <c r="I19" s="8"/>
      <c r="J19" s="8"/>
      <c r="K19" s="8"/>
    </row>
    <row r="20" spans="1:18" x14ac:dyDescent="0.3">
      <c r="D20" t="s">
        <v>220</v>
      </c>
      <c r="E20" s="35" t="s">
        <v>124</v>
      </c>
      <c r="F20" s="38"/>
      <c r="G20" s="38"/>
      <c r="H20" s="8"/>
      <c r="I20" s="8"/>
      <c r="J20" s="8"/>
      <c r="K20" s="8"/>
    </row>
    <row r="21" spans="1:18" x14ac:dyDescent="0.3">
      <c r="D21" t="s">
        <v>221</v>
      </c>
      <c r="E21" s="35" t="s">
        <v>219</v>
      </c>
      <c r="F21" s="20"/>
      <c r="G21" s="20"/>
    </row>
    <row r="22" spans="1:18" x14ac:dyDescent="0.3">
      <c r="D22" t="s">
        <v>222</v>
      </c>
      <c r="E22" s="38" t="s">
        <v>223</v>
      </c>
      <c r="F22" s="38"/>
      <c r="G22" s="38"/>
      <c r="H22" s="8"/>
      <c r="I22" s="8"/>
      <c r="J22" s="8"/>
      <c r="K22" s="8"/>
    </row>
    <row r="23" spans="1:18" x14ac:dyDescent="0.3">
      <c r="D23" t="s">
        <v>224</v>
      </c>
      <c r="E23" s="20" t="s">
        <v>225</v>
      </c>
      <c r="F23" s="20"/>
      <c r="G23" s="20"/>
    </row>
    <row r="24" spans="1:18" x14ac:dyDescent="0.3">
      <c r="A24" s="14"/>
      <c r="B24" s="14"/>
    </row>
    <row r="26" spans="1:18" x14ac:dyDescent="0.3">
      <c r="E26" s="8"/>
      <c r="F26" s="8"/>
      <c r="G26" s="8"/>
      <c r="H26" s="8"/>
      <c r="I26" s="8"/>
      <c r="J26" s="8"/>
      <c r="K26" s="8"/>
    </row>
    <row r="27" spans="1:18" x14ac:dyDescent="0.3">
      <c r="B27" s="10"/>
      <c r="E27" s="8"/>
      <c r="F27" s="8"/>
      <c r="G27" s="8"/>
      <c r="H27" s="8"/>
      <c r="I27" s="8"/>
      <c r="J27" s="8"/>
      <c r="K27" s="8"/>
    </row>
    <row r="28" spans="1:18" x14ac:dyDescent="0.3">
      <c r="E28" s="8"/>
      <c r="F28" s="8"/>
      <c r="G28" s="8"/>
      <c r="H28" s="8"/>
      <c r="I28" s="8"/>
      <c r="J28" s="8"/>
      <c r="K28" s="8"/>
    </row>
    <row r="29" spans="1:18" x14ac:dyDescent="0.3">
      <c r="B29" s="10"/>
      <c r="E29" s="8"/>
      <c r="F29" s="8"/>
      <c r="G29" s="8"/>
      <c r="H29" s="8"/>
      <c r="I29" s="8"/>
      <c r="J29" s="8"/>
      <c r="K29" s="8"/>
    </row>
    <row r="31" spans="1:18" x14ac:dyDescent="0.3">
      <c r="B31" s="12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</row>
    <row r="32" spans="1:18" x14ac:dyDescent="0.3"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</row>
    <row r="34" spans="1:18" x14ac:dyDescent="0.3">
      <c r="R34" s="1"/>
    </row>
    <row r="36" spans="1:18" x14ac:dyDescent="0.3"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</row>
    <row r="38" spans="1:18" x14ac:dyDescent="0.3">
      <c r="A38" s="14"/>
      <c r="B38" s="14"/>
    </row>
    <row r="40" spans="1:18" x14ac:dyDescent="0.3">
      <c r="D40" s="16"/>
    </row>
    <row r="41" spans="1:18" x14ac:dyDescent="0.3">
      <c r="D41" s="8"/>
    </row>
    <row r="43" spans="1:18" x14ac:dyDescent="0.3">
      <c r="D43" s="16"/>
    </row>
    <row r="45" spans="1:18" x14ac:dyDescent="0.3">
      <c r="D45" s="8"/>
    </row>
    <row r="47" spans="1:18" x14ac:dyDescent="0.3">
      <c r="D47" s="16"/>
    </row>
    <row r="48" spans="1:18" x14ac:dyDescent="0.3">
      <c r="D48" s="17"/>
    </row>
    <row r="49" spans="4:4" x14ac:dyDescent="0.3">
      <c r="D49" s="8"/>
    </row>
  </sheetData>
  <mergeCells count="1">
    <mergeCell ref="G6:K6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BC974-68E3-2340-A8BD-EE9D6BC1FBD9}">
  <dimension ref="A1:K25"/>
  <sheetViews>
    <sheetView zoomScale="115" zoomScaleNormal="115" workbookViewId="0">
      <selection activeCell="A12" sqref="A12"/>
    </sheetView>
  </sheetViews>
  <sheetFormatPr defaultColWidth="11.19921875" defaultRowHeight="15.6" x14ac:dyDescent="0.3"/>
  <cols>
    <col min="1" max="1" width="35" bestFit="1" customWidth="1"/>
    <col min="2" max="2" width="12.3984375" bestFit="1" customWidth="1"/>
    <col min="3" max="3" width="12.8984375" customWidth="1"/>
    <col min="5" max="5" width="17.59765625" customWidth="1"/>
    <col min="6" max="6" width="20.3984375" bestFit="1" customWidth="1"/>
  </cols>
  <sheetData>
    <row r="1" spans="1:11" ht="31.2" x14ac:dyDescent="0.3">
      <c r="B1" s="51"/>
      <c r="C1" s="52" t="s">
        <v>25</v>
      </c>
      <c r="D1" s="28" t="s">
        <v>79</v>
      </c>
      <c r="J1" s="26" t="s">
        <v>129</v>
      </c>
    </row>
    <row r="2" spans="1:11" x14ac:dyDescent="0.3">
      <c r="A2" t="s">
        <v>13</v>
      </c>
      <c r="B2" s="53">
        <f>'Inputs and Assumptions'!B23*'Inputs and Assumptions'!B24</f>
        <v>889170.03812000004</v>
      </c>
      <c r="C2" s="54">
        <f>B2/(B2+B6)</f>
        <v>0.9439435740252009</v>
      </c>
      <c r="D2" s="29" t="s">
        <v>201</v>
      </c>
      <c r="J2" s="26">
        <v>28</v>
      </c>
      <c r="K2" t="s">
        <v>15</v>
      </c>
    </row>
    <row r="3" spans="1:11" x14ac:dyDescent="0.3">
      <c r="B3" s="51"/>
      <c r="C3" s="51"/>
      <c r="D3" s="29"/>
      <c r="J3" s="26">
        <v>36</v>
      </c>
      <c r="K3" t="s">
        <v>135</v>
      </c>
    </row>
    <row r="4" spans="1:11" x14ac:dyDescent="0.3">
      <c r="A4" t="s">
        <v>14</v>
      </c>
      <c r="B4" s="55">
        <f>'Inputs and Assumptions'!B22</f>
        <v>122400</v>
      </c>
      <c r="C4" s="51"/>
      <c r="D4" s="29" t="s">
        <v>140</v>
      </c>
      <c r="J4" s="26">
        <v>6</v>
      </c>
      <c r="K4" t="s">
        <v>136</v>
      </c>
    </row>
    <row r="5" spans="1:11" x14ac:dyDescent="0.3">
      <c r="A5" t="s">
        <v>23</v>
      </c>
      <c r="B5" s="55">
        <f>'Inputs and Assumptions'!B28-'Inputs and Assumptions'!B36*'Inputs and Assumptions'!B6</f>
        <v>69596.320000000007</v>
      </c>
      <c r="C5" s="51"/>
      <c r="D5" s="29" t="s">
        <v>137</v>
      </c>
    </row>
    <row r="6" spans="1:11" x14ac:dyDescent="0.3">
      <c r="A6" t="s">
        <v>24</v>
      </c>
      <c r="B6" s="55">
        <f>B4-B5</f>
        <v>52803.679999999993</v>
      </c>
      <c r="C6" s="54">
        <f>B6/(B6+B2)</f>
        <v>5.6056425974799033E-2</v>
      </c>
      <c r="D6" s="29" t="s">
        <v>138</v>
      </c>
    </row>
    <row r="7" spans="1:11" x14ac:dyDescent="0.3">
      <c r="B7" s="51"/>
      <c r="C7" s="51"/>
      <c r="D7" s="29"/>
    </row>
    <row r="8" spans="1:11" x14ac:dyDescent="0.3">
      <c r="A8" t="s">
        <v>29</v>
      </c>
      <c r="B8" s="56">
        <f>'Inputs and Assumptions'!B38+'Inputs and Assumptions'!B39*'Inputs and Assumptions'!B40</f>
        <v>7.6800000000000007E-2</v>
      </c>
      <c r="C8" s="51"/>
      <c r="D8" s="29" t="s">
        <v>76</v>
      </c>
      <c r="F8" s="20" t="s">
        <v>203</v>
      </c>
    </row>
    <row r="9" spans="1:11" x14ac:dyDescent="0.3">
      <c r="A9" t="s">
        <v>30</v>
      </c>
      <c r="B9" s="56">
        <f>'Inputs and Assumptions'!B25</f>
        <v>3.4159999999999996E-2</v>
      </c>
      <c r="C9" s="51"/>
      <c r="D9" s="29" t="s">
        <v>96</v>
      </c>
    </row>
    <row r="10" spans="1:11" x14ac:dyDescent="0.3">
      <c r="B10" s="51"/>
      <c r="C10" s="51"/>
      <c r="D10" s="29"/>
    </row>
    <row r="11" spans="1:11" ht="25.8" x14ac:dyDescent="0.5">
      <c r="A11" s="20" t="s">
        <v>31</v>
      </c>
      <c r="B11" s="57">
        <f>C6*B9*(1-'Inputs and Assumptions'!B14)+'WACC Calculation'!C2*'WACC Calculation'!B8</f>
        <v>7.4045925369287738E-2</v>
      </c>
      <c r="C11" s="51"/>
      <c r="D11" s="34" t="s">
        <v>32</v>
      </c>
    </row>
    <row r="12" spans="1:11" x14ac:dyDescent="0.3">
      <c r="B12" s="47"/>
      <c r="C12" s="47"/>
      <c r="D12" s="28" t="s">
        <v>128</v>
      </c>
    </row>
    <row r="13" spans="1:11" x14ac:dyDescent="0.3">
      <c r="B13" s="47"/>
      <c r="C13" s="47"/>
      <c r="D13" s="29"/>
    </row>
    <row r="14" spans="1:11" x14ac:dyDescent="0.3">
      <c r="A14" t="s">
        <v>204</v>
      </c>
      <c r="B14" s="39">
        <f>B6+B2</f>
        <v>941973.71812000009</v>
      </c>
      <c r="C14" s="47"/>
      <c r="D14" s="61" t="s">
        <v>198</v>
      </c>
      <c r="E14" t="s">
        <v>189</v>
      </c>
      <c r="F14" t="s">
        <v>190</v>
      </c>
    </row>
    <row r="15" spans="1:11" x14ac:dyDescent="0.3">
      <c r="A15" t="s">
        <v>205</v>
      </c>
      <c r="B15" s="47">
        <f>B2/B14</f>
        <v>0.9439435740252009</v>
      </c>
      <c r="C15" s="47"/>
      <c r="D15" s="61"/>
      <c r="E15" t="s">
        <v>191</v>
      </c>
      <c r="F15" t="s">
        <v>192</v>
      </c>
    </row>
    <row r="16" spans="1:11" x14ac:dyDescent="0.3">
      <c r="D16" s="61"/>
      <c r="E16" t="s">
        <v>193</v>
      </c>
      <c r="F16" t="s">
        <v>194</v>
      </c>
    </row>
    <row r="17" spans="4:6" x14ac:dyDescent="0.3">
      <c r="D17" s="61"/>
    </row>
    <row r="18" spans="4:6" x14ac:dyDescent="0.3">
      <c r="D18" s="61"/>
      <c r="E18" t="s">
        <v>195</v>
      </c>
      <c r="F18" t="s">
        <v>196</v>
      </c>
    </row>
    <row r="19" spans="4:6" x14ac:dyDescent="0.3">
      <c r="D19" s="61"/>
      <c r="E19" t="s">
        <v>197</v>
      </c>
      <c r="F19" t="s">
        <v>192</v>
      </c>
    </row>
    <row r="21" spans="4:6" x14ac:dyDescent="0.3">
      <c r="E21" t="s">
        <v>199</v>
      </c>
      <c r="F21" t="s">
        <v>200</v>
      </c>
    </row>
    <row r="22" spans="4:6" x14ac:dyDescent="0.3">
      <c r="E22" t="s">
        <v>202</v>
      </c>
    </row>
    <row r="23" spans="4:6" x14ac:dyDescent="0.3">
      <c r="E23" t="s">
        <v>206</v>
      </c>
    </row>
    <row r="24" spans="4:6" x14ac:dyDescent="0.3">
      <c r="E24" t="s">
        <v>207</v>
      </c>
    </row>
    <row r="25" spans="4:6" x14ac:dyDescent="0.3">
      <c r="E25">
        <f>1-0.19</f>
        <v>0.81</v>
      </c>
    </row>
  </sheetData>
  <mergeCells count="1">
    <mergeCell ref="D14:D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CDE26-C660-4FCC-B616-61DF1C20E353}">
  <dimension ref="A1:G1104"/>
  <sheetViews>
    <sheetView workbookViewId="0">
      <selection activeCell="H6" sqref="H6"/>
    </sheetView>
  </sheetViews>
  <sheetFormatPr defaultRowHeight="15.6" x14ac:dyDescent="0.3"/>
  <sheetData>
    <row r="1" spans="1:7" x14ac:dyDescent="0.3">
      <c r="A1" t="s">
        <v>164</v>
      </c>
      <c r="B1" t="s">
        <v>165</v>
      </c>
    </row>
    <row r="2" spans="1:7" x14ac:dyDescent="0.3">
      <c r="B2" t="s">
        <v>144</v>
      </c>
      <c r="C2" t="s">
        <v>145</v>
      </c>
      <c r="D2" t="s">
        <v>146</v>
      </c>
      <c r="E2" t="s">
        <v>147</v>
      </c>
      <c r="F2" t="s">
        <v>148</v>
      </c>
    </row>
    <row r="3" spans="1:7" x14ac:dyDescent="0.3">
      <c r="A3">
        <v>192607</v>
      </c>
      <c r="B3">
        <v>2.96</v>
      </c>
      <c r="C3">
        <v>-2.2999999999999998</v>
      </c>
      <c r="D3">
        <v>-2.87</v>
      </c>
      <c r="E3">
        <v>0.22</v>
      </c>
      <c r="F3">
        <f>AVERAGE(B3:B1104)/100</f>
        <v>6.6066243194192256E-3</v>
      </c>
      <c r="G3" s="6">
        <f>F3*12</f>
        <v>7.9279491833030707E-2</v>
      </c>
    </row>
    <row r="4" spans="1:7" x14ac:dyDescent="0.3">
      <c r="A4">
        <v>192608</v>
      </c>
      <c r="B4">
        <v>2.64</v>
      </c>
      <c r="C4">
        <v>-1.4</v>
      </c>
      <c r="D4">
        <v>4.1900000000000004</v>
      </c>
      <c r="E4">
        <v>0.25</v>
      </c>
    </row>
    <row r="5" spans="1:7" x14ac:dyDescent="0.3">
      <c r="A5">
        <v>192609</v>
      </c>
      <c r="B5">
        <v>0.36</v>
      </c>
      <c r="C5">
        <v>-1.32</v>
      </c>
      <c r="D5">
        <v>0.01</v>
      </c>
      <c r="E5">
        <v>0.23</v>
      </c>
      <c r="F5" t="s">
        <v>149</v>
      </c>
    </row>
    <row r="6" spans="1:7" x14ac:dyDescent="0.3">
      <c r="A6">
        <v>192610</v>
      </c>
      <c r="B6">
        <v>-3.24</v>
      </c>
      <c r="C6">
        <v>0.04</v>
      </c>
      <c r="D6">
        <v>0.51</v>
      </c>
      <c r="E6">
        <v>0.32</v>
      </c>
      <c r="F6">
        <f>AVERAGE(B645:B1104)/100</f>
        <v>6.6554347826086931E-3</v>
      </c>
      <c r="G6" s="6">
        <f>F6*12</f>
        <v>7.9865217391304311E-2</v>
      </c>
    </row>
    <row r="7" spans="1:7" x14ac:dyDescent="0.3">
      <c r="A7">
        <v>192611</v>
      </c>
      <c r="B7">
        <v>2.5299999999999998</v>
      </c>
      <c r="C7">
        <v>-0.2</v>
      </c>
      <c r="D7">
        <v>-0.35</v>
      </c>
      <c r="E7">
        <v>0.31</v>
      </c>
    </row>
    <row r="8" spans="1:7" x14ac:dyDescent="0.3">
      <c r="A8">
        <v>192612</v>
      </c>
      <c r="B8">
        <v>2.62</v>
      </c>
      <c r="C8">
        <v>-0.04</v>
      </c>
      <c r="D8">
        <v>-0.02</v>
      </c>
      <c r="E8">
        <v>0.28000000000000003</v>
      </c>
      <c r="F8" t="s">
        <v>150</v>
      </c>
    </row>
    <row r="9" spans="1:7" x14ac:dyDescent="0.3">
      <c r="A9">
        <v>192701</v>
      </c>
      <c r="B9">
        <v>-0.06</v>
      </c>
      <c r="C9">
        <v>-0.56000000000000005</v>
      </c>
      <c r="D9">
        <v>4.83</v>
      </c>
      <c r="E9">
        <v>0.25</v>
      </c>
      <c r="F9">
        <f>AVERAGE(B885:B1104)/100</f>
        <v>4.2459090909090919E-3</v>
      </c>
      <c r="G9" s="30">
        <f>F9*12</f>
        <v>5.0950909090909102E-2</v>
      </c>
    </row>
    <row r="10" spans="1:7" x14ac:dyDescent="0.3">
      <c r="A10">
        <v>192702</v>
      </c>
      <c r="B10">
        <v>4.18</v>
      </c>
      <c r="C10">
        <v>-0.1</v>
      </c>
      <c r="D10">
        <v>3.17</v>
      </c>
      <c r="E10">
        <v>0.26</v>
      </c>
    </row>
    <row r="11" spans="1:7" x14ac:dyDescent="0.3">
      <c r="A11">
        <v>192703</v>
      </c>
      <c r="B11">
        <v>0.13</v>
      </c>
      <c r="C11">
        <v>-1.6</v>
      </c>
      <c r="D11">
        <v>-2.67</v>
      </c>
      <c r="E11">
        <v>0.3</v>
      </c>
    </row>
    <row r="12" spans="1:7" x14ac:dyDescent="0.3">
      <c r="A12">
        <v>192704</v>
      </c>
      <c r="B12">
        <v>0.46</v>
      </c>
      <c r="C12">
        <v>0.43</v>
      </c>
      <c r="D12">
        <v>0.6</v>
      </c>
      <c r="E12">
        <v>0.25</v>
      </c>
    </row>
    <row r="13" spans="1:7" x14ac:dyDescent="0.3">
      <c r="A13">
        <v>192705</v>
      </c>
      <c r="B13">
        <v>5.44</v>
      </c>
      <c r="C13">
        <v>1.41</v>
      </c>
      <c r="D13">
        <v>4.93</v>
      </c>
      <c r="E13">
        <v>0.3</v>
      </c>
    </row>
    <row r="14" spans="1:7" x14ac:dyDescent="0.3">
      <c r="A14">
        <v>192706</v>
      </c>
      <c r="B14">
        <v>-2.34</v>
      </c>
      <c r="C14">
        <v>0.47</v>
      </c>
      <c r="D14">
        <v>-1.53</v>
      </c>
      <c r="E14">
        <v>0.26</v>
      </c>
    </row>
    <row r="15" spans="1:7" x14ac:dyDescent="0.3">
      <c r="A15">
        <v>192707</v>
      </c>
      <c r="B15">
        <v>7.26</v>
      </c>
      <c r="C15">
        <v>-3.23</v>
      </c>
      <c r="D15">
        <v>-1.1599999999999999</v>
      </c>
      <c r="E15">
        <v>0.3</v>
      </c>
    </row>
    <row r="16" spans="1:7" x14ac:dyDescent="0.3">
      <c r="A16">
        <v>192708</v>
      </c>
      <c r="B16">
        <v>1.97</v>
      </c>
      <c r="C16">
        <v>-0.72</v>
      </c>
      <c r="D16">
        <v>-3.69</v>
      </c>
      <c r="E16">
        <v>0.28000000000000003</v>
      </c>
    </row>
    <row r="17" spans="1:5" x14ac:dyDescent="0.3">
      <c r="A17">
        <v>192709</v>
      </c>
      <c r="B17">
        <v>4.76</v>
      </c>
      <c r="C17">
        <v>-3.57</v>
      </c>
      <c r="D17">
        <v>-0.71</v>
      </c>
      <c r="E17">
        <v>0.21</v>
      </c>
    </row>
    <row r="18" spans="1:5" x14ac:dyDescent="0.3">
      <c r="A18">
        <v>192710</v>
      </c>
      <c r="B18">
        <v>-4.3099999999999996</v>
      </c>
      <c r="C18">
        <v>2.13</v>
      </c>
      <c r="D18">
        <v>-4.33</v>
      </c>
      <c r="E18">
        <v>0.25</v>
      </c>
    </row>
    <row r="19" spans="1:5" x14ac:dyDescent="0.3">
      <c r="A19">
        <v>192711</v>
      </c>
      <c r="B19">
        <v>6.58</v>
      </c>
      <c r="C19">
        <v>2.76</v>
      </c>
      <c r="D19">
        <v>-0.31</v>
      </c>
      <c r="E19">
        <v>0.21</v>
      </c>
    </row>
    <row r="20" spans="1:5" x14ac:dyDescent="0.3">
      <c r="A20">
        <v>192712</v>
      </c>
      <c r="B20">
        <v>2.09</v>
      </c>
      <c r="C20">
        <v>0.93</v>
      </c>
      <c r="D20">
        <v>-1.06</v>
      </c>
      <c r="E20">
        <v>0.22</v>
      </c>
    </row>
    <row r="21" spans="1:5" x14ac:dyDescent="0.3">
      <c r="A21">
        <v>192801</v>
      </c>
      <c r="B21">
        <v>-0.68</v>
      </c>
      <c r="C21">
        <v>4.25</v>
      </c>
      <c r="D21">
        <v>-0.72</v>
      </c>
      <c r="E21">
        <v>0.25</v>
      </c>
    </row>
    <row r="22" spans="1:5" x14ac:dyDescent="0.3">
      <c r="A22">
        <v>192802</v>
      </c>
      <c r="B22">
        <v>-1.7</v>
      </c>
      <c r="C22">
        <v>-2.0299999999999998</v>
      </c>
      <c r="D22">
        <v>-0.69</v>
      </c>
      <c r="E22">
        <v>0.33</v>
      </c>
    </row>
    <row r="23" spans="1:5" x14ac:dyDescent="0.3">
      <c r="A23">
        <v>192803</v>
      </c>
      <c r="B23">
        <v>8.81</v>
      </c>
      <c r="C23">
        <v>-0.26</v>
      </c>
      <c r="D23">
        <v>-1.2</v>
      </c>
      <c r="E23">
        <v>0.28999999999999998</v>
      </c>
    </row>
    <row r="24" spans="1:5" x14ac:dyDescent="0.3">
      <c r="A24">
        <v>192804</v>
      </c>
      <c r="B24">
        <v>4.2300000000000004</v>
      </c>
      <c r="C24">
        <v>3.82</v>
      </c>
      <c r="D24">
        <v>3.67</v>
      </c>
      <c r="E24">
        <v>0.22</v>
      </c>
    </row>
    <row r="25" spans="1:5" x14ac:dyDescent="0.3">
      <c r="A25">
        <v>192805</v>
      </c>
      <c r="B25">
        <v>1.52</v>
      </c>
      <c r="C25">
        <v>2.98</v>
      </c>
      <c r="D25">
        <v>-3.46</v>
      </c>
      <c r="E25">
        <v>0.32</v>
      </c>
    </row>
    <row r="26" spans="1:5" x14ac:dyDescent="0.3">
      <c r="A26">
        <v>192806</v>
      </c>
      <c r="B26">
        <v>-4.8499999999999996</v>
      </c>
      <c r="C26">
        <v>-3.5</v>
      </c>
      <c r="D26">
        <v>-0.06</v>
      </c>
      <c r="E26">
        <v>0.31</v>
      </c>
    </row>
    <row r="27" spans="1:5" x14ac:dyDescent="0.3">
      <c r="A27">
        <v>192807</v>
      </c>
      <c r="B27">
        <v>0.62</v>
      </c>
      <c r="C27">
        <v>-1.35</v>
      </c>
      <c r="D27">
        <v>-0.47</v>
      </c>
      <c r="E27">
        <v>0.32</v>
      </c>
    </row>
    <row r="28" spans="1:5" x14ac:dyDescent="0.3">
      <c r="A28">
        <v>192808</v>
      </c>
      <c r="B28">
        <v>6.68</v>
      </c>
      <c r="C28">
        <v>-2.0699999999999998</v>
      </c>
      <c r="D28">
        <v>-2.11</v>
      </c>
      <c r="E28">
        <v>0.32</v>
      </c>
    </row>
    <row r="29" spans="1:5" x14ac:dyDescent="0.3">
      <c r="A29">
        <v>192809</v>
      </c>
      <c r="B29">
        <v>2.88</v>
      </c>
      <c r="C29">
        <v>2.1800000000000002</v>
      </c>
      <c r="D29">
        <v>0.76</v>
      </c>
      <c r="E29">
        <v>0.27</v>
      </c>
    </row>
    <row r="30" spans="1:5" x14ac:dyDescent="0.3">
      <c r="A30">
        <v>192810</v>
      </c>
      <c r="B30">
        <v>1.33</v>
      </c>
      <c r="C30">
        <v>2.27</v>
      </c>
      <c r="D30">
        <v>-2.2599999999999998</v>
      </c>
      <c r="E30">
        <v>0.41</v>
      </c>
    </row>
    <row r="31" spans="1:5" x14ac:dyDescent="0.3">
      <c r="A31">
        <v>192811</v>
      </c>
      <c r="B31">
        <v>11.81</v>
      </c>
      <c r="C31">
        <v>-1.81</v>
      </c>
      <c r="D31">
        <v>2.8</v>
      </c>
      <c r="E31">
        <v>0.38</v>
      </c>
    </row>
    <row r="32" spans="1:5" x14ac:dyDescent="0.3">
      <c r="A32">
        <v>192812</v>
      </c>
      <c r="B32">
        <v>0.36</v>
      </c>
      <c r="C32">
        <v>-0.85</v>
      </c>
      <c r="D32">
        <v>-0.6</v>
      </c>
      <c r="E32">
        <v>0.06</v>
      </c>
    </row>
    <row r="33" spans="1:5" x14ac:dyDescent="0.3">
      <c r="A33">
        <v>192901</v>
      </c>
      <c r="B33">
        <v>4.66</v>
      </c>
      <c r="C33">
        <v>-3.55</v>
      </c>
      <c r="D33">
        <v>-1.21</v>
      </c>
      <c r="E33">
        <v>0.34</v>
      </c>
    </row>
    <row r="34" spans="1:5" x14ac:dyDescent="0.3">
      <c r="A34">
        <v>192902</v>
      </c>
      <c r="B34">
        <v>-0.34</v>
      </c>
      <c r="C34">
        <v>-0.39</v>
      </c>
      <c r="D34">
        <v>1.68</v>
      </c>
      <c r="E34">
        <v>0.36</v>
      </c>
    </row>
    <row r="35" spans="1:5" x14ac:dyDescent="0.3">
      <c r="A35">
        <v>192903</v>
      </c>
      <c r="B35">
        <v>-0.89</v>
      </c>
      <c r="C35">
        <v>-4.78</v>
      </c>
      <c r="D35">
        <v>1.56</v>
      </c>
      <c r="E35">
        <v>0.34</v>
      </c>
    </row>
    <row r="36" spans="1:5" x14ac:dyDescent="0.3">
      <c r="A36">
        <v>192904</v>
      </c>
      <c r="B36">
        <v>1.43</v>
      </c>
      <c r="C36">
        <v>-0.99</v>
      </c>
      <c r="D36">
        <v>0.61</v>
      </c>
      <c r="E36">
        <v>0.36</v>
      </c>
    </row>
    <row r="37" spans="1:5" x14ac:dyDescent="0.3">
      <c r="A37">
        <v>192905</v>
      </c>
      <c r="B37">
        <v>-6.39</v>
      </c>
      <c r="C37">
        <v>-5.46</v>
      </c>
      <c r="D37">
        <v>-1.57</v>
      </c>
      <c r="E37">
        <v>0.44</v>
      </c>
    </row>
    <row r="38" spans="1:5" x14ac:dyDescent="0.3">
      <c r="A38">
        <v>192906</v>
      </c>
      <c r="B38">
        <v>9.6999999999999993</v>
      </c>
      <c r="C38">
        <v>-2.17</v>
      </c>
      <c r="D38">
        <v>-2.76</v>
      </c>
      <c r="E38">
        <v>0.52</v>
      </c>
    </row>
    <row r="39" spans="1:5" x14ac:dyDescent="0.3">
      <c r="A39">
        <v>192907</v>
      </c>
      <c r="B39">
        <v>4.46</v>
      </c>
      <c r="C39">
        <v>-3.88</v>
      </c>
      <c r="D39">
        <v>2.66</v>
      </c>
      <c r="E39">
        <v>0.33</v>
      </c>
    </row>
    <row r="40" spans="1:5" x14ac:dyDescent="0.3">
      <c r="A40">
        <v>192908</v>
      </c>
      <c r="B40">
        <v>8.18</v>
      </c>
      <c r="C40">
        <v>-9.52</v>
      </c>
      <c r="D40">
        <v>0.06</v>
      </c>
      <c r="E40">
        <v>0.4</v>
      </c>
    </row>
    <row r="41" spans="1:5" x14ac:dyDescent="0.3">
      <c r="A41">
        <v>192909</v>
      </c>
      <c r="B41">
        <v>-5.47</v>
      </c>
      <c r="C41">
        <v>1.17</v>
      </c>
      <c r="D41">
        <v>-0.63</v>
      </c>
      <c r="E41">
        <v>0.35</v>
      </c>
    </row>
    <row r="42" spans="1:5" x14ac:dyDescent="0.3">
      <c r="A42">
        <v>192910</v>
      </c>
      <c r="B42">
        <v>-20.12</v>
      </c>
      <c r="C42">
        <v>-4.08</v>
      </c>
      <c r="D42">
        <v>7.85</v>
      </c>
      <c r="E42">
        <v>0.46</v>
      </c>
    </row>
    <row r="43" spans="1:5" x14ac:dyDescent="0.3">
      <c r="A43">
        <v>192911</v>
      </c>
      <c r="B43">
        <v>-12.74</v>
      </c>
      <c r="C43">
        <v>-1.91</v>
      </c>
      <c r="D43">
        <v>5.33</v>
      </c>
      <c r="E43">
        <v>0.37</v>
      </c>
    </row>
    <row r="44" spans="1:5" x14ac:dyDescent="0.3">
      <c r="A44">
        <v>192912</v>
      </c>
      <c r="B44">
        <v>1.33</v>
      </c>
      <c r="C44">
        <v>-4.2</v>
      </c>
      <c r="D44">
        <v>-0.59</v>
      </c>
      <c r="E44">
        <v>0.37</v>
      </c>
    </row>
    <row r="45" spans="1:5" x14ac:dyDescent="0.3">
      <c r="A45">
        <v>193001</v>
      </c>
      <c r="B45">
        <v>5.61</v>
      </c>
      <c r="C45">
        <v>3.58</v>
      </c>
      <c r="D45">
        <v>-1.01</v>
      </c>
      <c r="E45">
        <v>0.14000000000000001</v>
      </c>
    </row>
    <row r="46" spans="1:5" x14ac:dyDescent="0.3">
      <c r="A46">
        <v>193002</v>
      </c>
      <c r="B46">
        <v>2.5</v>
      </c>
      <c r="C46">
        <v>0.12</v>
      </c>
      <c r="D46">
        <v>0.39</v>
      </c>
      <c r="E46">
        <v>0.3</v>
      </c>
    </row>
    <row r="47" spans="1:5" x14ac:dyDescent="0.3">
      <c r="A47">
        <v>193003</v>
      </c>
      <c r="B47">
        <v>7.1</v>
      </c>
      <c r="C47">
        <v>3.44</v>
      </c>
      <c r="D47">
        <v>0.15</v>
      </c>
      <c r="E47">
        <v>0.35</v>
      </c>
    </row>
    <row r="48" spans="1:5" x14ac:dyDescent="0.3">
      <c r="A48">
        <v>193004</v>
      </c>
      <c r="B48">
        <v>-2.06</v>
      </c>
      <c r="C48">
        <v>-0.17</v>
      </c>
      <c r="D48">
        <v>-0.84</v>
      </c>
      <c r="E48">
        <v>0.21</v>
      </c>
    </row>
    <row r="49" spans="1:5" x14ac:dyDescent="0.3">
      <c r="A49">
        <v>193005</v>
      </c>
      <c r="B49">
        <v>-1.66</v>
      </c>
      <c r="C49">
        <v>-2.04</v>
      </c>
      <c r="D49">
        <v>-0.63</v>
      </c>
      <c r="E49">
        <v>0.26</v>
      </c>
    </row>
    <row r="50" spans="1:5" x14ac:dyDescent="0.3">
      <c r="A50">
        <v>193006</v>
      </c>
      <c r="B50">
        <v>-16.27</v>
      </c>
      <c r="C50">
        <v>-3.22</v>
      </c>
      <c r="D50">
        <v>2</v>
      </c>
      <c r="E50">
        <v>0.27</v>
      </c>
    </row>
    <row r="51" spans="1:5" x14ac:dyDescent="0.3">
      <c r="A51">
        <v>193007</v>
      </c>
      <c r="B51">
        <v>4.12</v>
      </c>
      <c r="C51">
        <v>-0.37</v>
      </c>
      <c r="D51">
        <v>-1.56</v>
      </c>
      <c r="E51">
        <v>0.2</v>
      </c>
    </row>
    <row r="52" spans="1:5" x14ac:dyDescent="0.3">
      <c r="A52">
        <v>193008</v>
      </c>
      <c r="B52">
        <v>0.3</v>
      </c>
      <c r="C52">
        <v>-2.2200000000000002</v>
      </c>
      <c r="D52">
        <v>-0.78</v>
      </c>
      <c r="E52">
        <v>0.09</v>
      </c>
    </row>
    <row r="53" spans="1:5" x14ac:dyDescent="0.3">
      <c r="A53">
        <v>193009</v>
      </c>
      <c r="B53">
        <v>-12.75</v>
      </c>
      <c r="C53">
        <v>-2.2200000000000002</v>
      </c>
      <c r="D53">
        <v>-5.27</v>
      </c>
      <c r="E53">
        <v>0.22</v>
      </c>
    </row>
    <row r="54" spans="1:5" x14ac:dyDescent="0.3">
      <c r="A54">
        <v>193010</v>
      </c>
      <c r="B54">
        <v>-8.7799999999999994</v>
      </c>
      <c r="C54">
        <v>-0.1</v>
      </c>
      <c r="D54">
        <v>-1.35</v>
      </c>
      <c r="E54">
        <v>0.09</v>
      </c>
    </row>
    <row r="55" spans="1:5" x14ac:dyDescent="0.3">
      <c r="A55">
        <v>193011</v>
      </c>
      <c r="B55">
        <v>-3.04</v>
      </c>
      <c r="C55">
        <v>2.21</v>
      </c>
      <c r="D55">
        <v>-3.53</v>
      </c>
      <c r="E55">
        <v>0.13</v>
      </c>
    </row>
    <row r="56" spans="1:5" x14ac:dyDescent="0.3">
      <c r="A56">
        <v>193012</v>
      </c>
      <c r="B56">
        <v>-7.83</v>
      </c>
      <c r="C56">
        <v>-4.68</v>
      </c>
      <c r="D56">
        <v>-5.39</v>
      </c>
      <c r="E56">
        <v>0.14000000000000001</v>
      </c>
    </row>
    <row r="57" spans="1:5" x14ac:dyDescent="0.3">
      <c r="A57">
        <v>193101</v>
      </c>
      <c r="B57">
        <v>6.24</v>
      </c>
      <c r="C57">
        <v>3.81</v>
      </c>
      <c r="D57">
        <v>7.21</v>
      </c>
      <c r="E57">
        <v>0.15</v>
      </c>
    </row>
    <row r="58" spans="1:5" x14ac:dyDescent="0.3">
      <c r="A58">
        <v>193102</v>
      </c>
      <c r="B58">
        <v>10.88</v>
      </c>
      <c r="C58">
        <v>3.39</v>
      </c>
      <c r="D58">
        <v>1.6</v>
      </c>
      <c r="E58">
        <v>0.04</v>
      </c>
    </row>
    <row r="59" spans="1:5" x14ac:dyDescent="0.3">
      <c r="A59">
        <v>193103</v>
      </c>
      <c r="B59">
        <v>-6.43</v>
      </c>
      <c r="C59">
        <v>3.07</v>
      </c>
      <c r="D59">
        <v>-3.65</v>
      </c>
      <c r="E59">
        <v>0.13</v>
      </c>
    </row>
    <row r="60" spans="1:5" x14ac:dyDescent="0.3">
      <c r="A60">
        <v>193104</v>
      </c>
      <c r="B60">
        <v>-9.98</v>
      </c>
      <c r="C60">
        <v>-4.6100000000000003</v>
      </c>
      <c r="D60">
        <v>-3.92</v>
      </c>
      <c r="E60">
        <v>0.08</v>
      </c>
    </row>
    <row r="61" spans="1:5" x14ac:dyDescent="0.3">
      <c r="A61">
        <v>193105</v>
      </c>
      <c r="B61">
        <v>-13.24</v>
      </c>
      <c r="C61">
        <v>5.16</v>
      </c>
      <c r="D61">
        <v>-6.57</v>
      </c>
      <c r="E61">
        <v>0.09</v>
      </c>
    </row>
    <row r="62" spans="1:5" x14ac:dyDescent="0.3">
      <c r="A62">
        <v>193106</v>
      </c>
      <c r="B62">
        <v>13.9</v>
      </c>
      <c r="C62">
        <v>-5.38</v>
      </c>
      <c r="D62">
        <v>11.3</v>
      </c>
      <c r="E62">
        <v>0.08</v>
      </c>
    </row>
    <row r="63" spans="1:5" x14ac:dyDescent="0.3">
      <c r="A63">
        <v>193107</v>
      </c>
      <c r="B63">
        <v>-6.62</v>
      </c>
      <c r="C63">
        <v>1.43</v>
      </c>
      <c r="D63">
        <v>-2.1</v>
      </c>
      <c r="E63">
        <v>0.06</v>
      </c>
    </row>
    <row r="64" spans="1:5" x14ac:dyDescent="0.3">
      <c r="A64">
        <v>193108</v>
      </c>
      <c r="B64">
        <v>0.41</v>
      </c>
      <c r="C64">
        <v>-1.97</v>
      </c>
      <c r="D64">
        <v>-1.49</v>
      </c>
      <c r="E64">
        <v>0.03</v>
      </c>
    </row>
    <row r="65" spans="1:5" x14ac:dyDescent="0.3">
      <c r="A65">
        <v>193109</v>
      </c>
      <c r="B65">
        <v>-29.13</v>
      </c>
      <c r="C65">
        <v>0.56000000000000005</v>
      </c>
      <c r="D65">
        <v>-6.75</v>
      </c>
      <c r="E65">
        <v>0.03</v>
      </c>
    </row>
    <row r="66" spans="1:5" x14ac:dyDescent="0.3">
      <c r="A66">
        <v>193110</v>
      </c>
      <c r="B66">
        <v>8.0399999999999991</v>
      </c>
      <c r="C66">
        <v>-1.87</v>
      </c>
      <c r="D66">
        <v>1.7</v>
      </c>
      <c r="E66">
        <v>0.1</v>
      </c>
    </row>
    <row r="67" spans="1:5" x14ac:dyDescent="0.3">
      <c r="A67">
        <v>193111</v>
      </c>
      <c r="B67">
        <v>-9.08</v>
      </c>
      <c r="C67">
        <v>4.3</v>
      </c>
      <c r="D67">
        <v>-5.05</v>
      </c>
      <c r="E67">
        <v>0.17</v>
      </c>
    </row>
    <row r="68" spans="1:5" x14ac:dyDescent="0.3">
      <c r="A68">
        <v>193112</v>
      </c>
      <c r="B68">
        <v>-13.53</v>
      </c>
      <c r="C68">
        <v>-0.56000000000000005</v>
      </c>
      <c r="D68">
        <v>-8.86</v>
      </c>
      <c r="E68">
        <v>0.12</v>
      </c>
    </row>
    <row r="69" spans="1:5" x14ac:dyDescent="0.3">
      <c r="A69">
        <v>193201</v>
      </c>
      <c r="B69">
        <v>-1.58</v>
      </c>
      <c r="C69">
        <v>3.94</v>
      </c>
      <c r="D69">
        <v>9.0399999999999991</v>
      </c>
      <c r="E69">
        <v>0.23</v>
      </c>
    </row>
    <row r="70" spans="1:5" x14ac:dyDescent="0.3">
      <c r="A70">
        <v>193202</v>
      </c>
      <c r="B70">
        <v>5.46</v>
      </c>
      <c r="C70">
        <v>-2.77</v>
      </c>
      <c r="D70">
        <v>-1.45</v>
      </c>
      <c r="E70">
        <v>0.23</v>
      </c>
    </row>
    <row r="71" spans="1:5" x14ac:dyDescent="0.3">
      <c r="A71">
        <v>193203</v>
      </c>
      <c r="B71">
        <v>-11.21</v>
      </c>
      <c r="C71">
        <v>2.27</v>
      </c>
      <c r="D71">
        <v>-2.3199999999999998</v>
      </c>
      <c r="E71">
        <v>0.16</v>
      </c>
    </row>
    <row r="72" spans="1:5" x14ac:dyDescent="0.3">
      <c r="A72">
        <v>193204</v>
      </c>
      <c r="B72">
        <v>-17.96</v>
      </c>
      <c r="C72">
        <v>1.44</v>
      </c>
      <c r="D72">
        <v>1.42</v>
      </c>
      <c r="E72">
        <v>0.11</v>
      </c>
    </row>
    <row r="73" spans="1:5" x14ac:dyDescent="0.3">
      <c r="A73">
        <v>193205</v>
      </c>
      <c r="B73">
        <v>-20.51</v>
      </c>
      <c r="C73">
        <v>3.72</v>
      </c>
      <c r="D73">
        <v>-3.28</v>
      </c>
      <c r="E73">
        <v>0.06</v>
      </c>
    </row>
    <row r="74" spans="1:5" x14ac:dyDescent="0.3">
      <c r="A74">
        <v>193206</v>
      </c>
      <c r="B74">
        <v>-0.7</v>
      </c>
      <c r="C74">
        <v>0.35</v>
      </c>
      <c r="D74">
        <v>5.32</v>
      </c>
      <c r="E74">
        <v>0.02</v>
      </c>
    </row>
    <row r="75" spans="1:5" x14ac:dyDescent="0.3">
      <c r="A75">
        <v>193207</v>
      </c>
      <c r="B75">
        <v>33.840000000000003</v>
      </c>
      <c r="C75">
        <v>-4.4400000000000004</v>
      </c>
      <c r="D75">
        <v>35.46</v>
      </c>
      <c r="E75">
        <v>0.03</v>
      </c>
    </row>
    <row r="76" spans="1:5" x14ac:dyDescent="0.3">
      <c r="A76">
        <v>193208</v>
      </c>
      <c r="B76">
        <v>37.06</v>
      </c>
      <c r="C76">
        <v>14.29</v>
      </c>
      <c r="D76">
        <v>33.03</v>
      </c>
      <c r="E76">
        <v>0.03</v>
      </c>
    </row>
    <row r="77" spans="1:5" x14ac:dyDescent="0.3">
      <c r="A77">
        <v>193209</v>
      </c>
      <c r="B77">
        <v>-2.94</v>
      </c>
      <c r="C77">
        <v>-2.4300000000000002</v>
      </c>
      <c r="D77">
        <v>-6.82</v>
      </c>
      <c r="E77">
        <v>0.03</v>
      </c>
    </row>
    <row r="78" spans="1:5" x14ac:dyDescent="0.3">
      <c r="A78">
        <v>193210</v>
      </c>
      <c r="B78">
        <v>-13.17</v>
      </c>
      <c r="C78">
        <v>-2.76</v>
      </c>
      <c r="D78">
        <v>-10.039999999999999</v>
      </c>
      <c r="E78">
        <v>0.02</v>
      </c>
    </row>
    <row r="79" spans="1:5" x14ac:dyDescent="0.3">
      <c r="A79">
        <v>193211</v>
      </c>
      <c r="B79">
        <v>-5.88</v>
      </c>
      <c r="C79">
        <v>2.08</v>
      </c>
      <c r="D79">
        <v>-13.28</v>
      </c>
      <c r="E79">
        <v>0.02</v>
      </c>
    </row>
    <row r="80" spans="1:5" x14ac:dyDescent="0.3">
      <c r="A80">
        <v>193212</v>
      </c>
      <c r="B80">
        <v>4.4000000000000004</v>
      </c>
      <c r="C80">
        <v>-8.27</v>
      </c>
      <c r="D80">
        <v>-8.17</v>
      </c>
      <c r="E80">
        <v>0.01</v>
      </c>
    </row>
    <row r="81" spans="1:5" x14ac:dyDescent="0.3">
      <c r="A81">
        <v>193301</v>
      </c>
      <c r="B81">
        <v>1.25</v>
      </c>
      <c r="C81">
        <v>0.69</v>
      </c>
      <c r="D81">
        <v>6.23</v>
      </c>
      <c r="E81">
        <v>0.01</v>
      </c>
    </row>
    <row r="82" spans="1:5" x14ac:dyDescent="0.3">
      <c r="A82">
        <v>193302</v>
      </c>
      <c r="B82">
        <v>-15.24</v>
      </c>
      <c r="C82">
        <v>-2.75</v>
      </c>
      <c r="D82">
        <v>-2.73</v>
      </c>
      <c r="E82">
        <v>-0.03</v>
      </c>
    </row>
    <row r="83" spans="1:5" x14ac:dyDescent="0.3">
      <c r="A83">
        <v>193303</v>
      </c>
      <c r="B83">
        <v>3.29</v>
      </c>
      <c r="C83">
        <v>3.9</v>
      </c>
      <c r="D83">
        <v>7.38</v>
      </c>
      <c r="E83">
        <v>0.04</v>
      </c>
    </row>
    <row r="84" spans="1:5" x14ac:dyDescent="0.3">
      <c r="A84">
        <v>193304</v>
      </c>
      <c r="B84">
        <v>38.85</v>
      </c>
      <c r="C84">
        <v>4.5599999999999996</v>
      </c>
      <c r="D84">
        <v>17.43</v>
      </c>
      <c r="E84">
        <v>0.1</v>
      </c>
    </row>
    <row r="85" spans="1:5" x14ac:dyDescent="0.3">
      <c r="A85">
        <v>193305</v>
      </c>
      <c r="B85">
        <v>21.43</v>
      </c>
      <c r="C85">
        <v>36.700000000000003</v>
      </c>
      <c r="D85">
        <v>19.03</v>
      </c>
      <c r="E85">
        <v>0.04</v>
      </c>
    </row>
    <row r="86" spans="1:5" x14ac:dyDescent="0.3">
      <c r="A86">
        <v>193306</v>
      </c>
      <c r="B86">
        <v>13.11</v>
      </c>
      <c r="C86">
        <v>8.67</v>
      </c>
      <c r="D86">
        <v>-1.88</v>
      </c>
      <c r="E86">
        <v>0.02</v>
      </c>
    </row>
    <row r="87" spans="1:5" x14ac:dyDescent="0.3">
      <c r="A87">
        <v>193307</v>
      </c>
      <c r="B87">
        <v>-9.6300000000000008</v>
      </c>
      <c r="C87">
        <v>-1.01</v>
      </c>
      <c r="D87">
        <v>3.27</v>
      </c>
      <c r="E87">
        <v>0.02</v>
      </c>
    </row>
    <row r="88" spans="1:5" x14ac:dyDescent="0.3">
      <c r="A88">
        <v>193308</v>
      </c>
      <c r="B88">
        <v>12.05</v>
      </c>
      <c r="C88">
        <v>-5.45</v>
      </c>
      <c r="D88">
        <v>2.96</v>
      </c>
      <c r="E88">
        <v>0.03</v>
      </c>
    </row>
    <row r="89" spans="1:5" x14ac:dyDescent="0.3">
      <c r="A89">
        <v>193309</v>
      </c>
      <c r="B89">
        <v>-10.65</v>
      </c>
      <c r="C89">
        <v>-0.32</v>
      </c>
      <c r="D89">
        <v>-11.77</v>
      </c>
      <c r="E89">
        <v>0.02</v>
      </c>
    </row>
    <row r="90" spans="1:5" x14ac:dyDescent="0.3">
      <c r="A90">
        <v>193310</v>
      </c>
      <c r="B90">
        <v>-8.36</v>
      </c>
      <c r="C90">
        <v>-0.08</v>
      </c>
      <c r="D90">
        <v>-8.4600000000000009</v>
      </c>
      <c r="E90">
        <v>0.01</v>
      </c>
    </row>
    <row r="91" spans="1:5" x14ac:dyDescent="0.3">
      <c r="A91">
        <v>193311</v>
      </c>
      <c r="B91">
        <v>9.9700000000000006</v>
      </c>
      <c r="C91">
        <v>-6.48</v>
      </c>
      <c r="D91">
        <v>2.33</v>
      </c>
      <c r="E91">
        <v>0.02</v>
      </c>
    </row>
    <row r="92" spans="1:5" x14ac:dyDescent="0.3">
      <c r="A92">
        <v>193312</v>
      </c>
      <c r="B92">
        <v>1.83</v>
      </c>
      <c r="C92">
        <v>0.66</v>
      </c>
      <c r="D92">
        <v>-1.53</v>
      </c>
      <c r="E92">
        <v>0.02</v>
      </c>
    </row>
    <row r="93" spans="1:5" x14ac:dyDescent="0.3">
      <c r="A93">
        <v>193401</v>
      </c>
      <c r="B93">
        <v>12.6</v>
      </c>
      <c r="C93">
        <v>12.53</v>
      </c>
      <c r="D93">
        <v>15.54</v>
      </c>
      <c r="E93">
        <v>0.05</v>
      </c>
    </row>
    <row r="94" spans="1:5" x14ac:dyDescent="0.3">
      <c r="A94">
        <v>193402</v>
      </c>
      <c r="B94">
        <v>-2.5</v>
      </c>
      <c r="C94">
        <v>5.19</v>
      </c>
      <c r="D94">
        <v>2.12</v>
      </c>
      <c r="E94">
        <v>0.02</v>
      </c>
    </row>
    <row r="95" spans="1:5" x14ac:dyDescent="0.3">
      <c r="A95">
        <v>193403</v>
      </c>
      <c r="B95">
        <v>0.09</v>
      </c>
      <c r="C95">
        <v>2.5099999999999998</v>
      </c>
      <c r="D95">
        <v>-2.73</v>
      </c>
      <c r="E95">
        <v>0.02</v>
      </c>
    </row>
    <row r="96" spans="1:5" x14ac:dyDescent="0.3">
      <c r="A96">
        <v>193404</v>
      </c>
      <c r="B96">
        <v>-1.79</v>
      </c>
      <c r="C96">
        <v>2.8</v>
      </c>
      <c r="D96">
        <v>-3.75</v>
      </c>
      <c r="E96">
        <v>0.01</v>
      </c>
    </row>
    <row r="97" spans="1:5" x14ac:dyDescent="0.3">
      <c r="A97">
        <v>193405</v>
      </c>
      <c r="B97">
        <v>-7.25</v>
      </c>
      <c r="C97">
        <v>-0.26</v>
      </c>
      <c r="D97">
        <v>-5.91</v>
      </c>
      <c r="E97">
        <v>0.01</v>
      </c>
    </row>
    <row r="98" spans="1:5" x14ac:dyDescent="0.3">
      <c r="A98">
        <v>193406</v>
      </c>
      <c r="B98">
        <v>2.64</v>
      </c>
      <c r="C98">
        <v>-2.14</v>
      </c>
      <c r="D98">
        <v>-2.92</v>
      </c>
      <c r="E98">
        <v>0.01</v>
      </c>
    </row>
    <row r="99" spans="1:5" x14ac:dyDescent="0.3">
      <c r="A99">
        <v>193407</v>
      </c>
      <c r="B99">
        <v>-10.96</v>
      </c>
      <c r="C99">
        <v>-6.94</v>
      </c>
      <c r="D99">
        <v>-10.66</v>
      </c>
      <c r="E99">
        <v>0.01</v>
      </c>
    </row>
    <row r="100" spans="1:5" x14ac:dyDescent="0.3">
      <c r="A100">
        <v>193408</v>
      </c>
      <c r="B100">
        <v>5.58</v>
      </c>
      <c r="C100">
        <v>5.42</v>
      </c>
      <c r="D100">
        <v>0.5</v>
      </c>
      <c r="E100">
        <v>0.01</v>
      </c>
    </row>
    <row r="101" spans="1:5" x14ac:dyDescent="0.3">
      <c r="A101">
        <v>193409</v>
      </c>
      <c r="B101">
        <v>-0.23</v>
      </c>
      <c r="C101">
        <v>-1.52</v>
      </c>
      <c r="D101">
        <v>-1.24</v>
      </c>
      <c r="E101">
        <v>0.01</v>
      </c>
    </row>
    <row r="102" spans="1:5" x14ac:dyDescent="0.3">
      <c r="A102">
        <v>193410</v>
      </c>
      <c r="B102">
        <v>-1.66</v>
      </c>
      <c r="C102">
        <v>1.24</v>
      </c>
      <c r="D102">
        <v>-5.1100000000000003</v>
      </c>
      <c r="E102">
        <v>0.01</v>
      </c>
    </row>
    <row r="103" spans="1:5" x14ac:dyDescent="0.3">
      <c r="A103">
        <v>193411</v>
      </c>
      <c r="B103">
        <v>8.33</v>
      </c>
      <c r="C103">
        <v>6.49</v>
      </c>
      <c r="D103">
        <v>-2.2400000000000002</v>
      </c>
      <c r="E103">
        <v>0.01</v>
      </c>
    </row>
    <row r="104" spans="1:5" x14ac:dyDescent="0.3">
      <c r="A104">
        <v>193412</v>
      </c>
      <c r="B104">
        <v>0.36</v>
      </c>
      <c r="C104">
        <v>3.08</v>
      </c>
      <c r="D104">
        <v>-3.17</v>
      </c>
      <c r="E104">
        <v>0.01</v>
      </c>
    </row>
    <row r="105" spans="1:5" x14ac:dyDescent="0.3">
      <c r="A105">
        <v>193501</v>
      </c>
      <c r="B105">
        <v>-3.45</v>
      </c>
      <c r="C105">
        <v>1.07</v>
      </c>
      <c r="D105">
        <v>-1.89</v>
      </c>
      <c r="E105">
        <v>0.01</v>
      </c>
    </row>
    <row r="106" spans="1:5" x14ac:dyDescent="0.3">
      <c r="A106">
        <v>193502</v>
      </c>
      <c r="B106">
        <v>-1.94</v>
      </c>
      <c r="C106">
        <v>0.42</v>
      </c>
      <c r="D106">
        <v>-7.24</v>
      </c>
      <c r="E106">
        <v>0.02</v>
      </c>
    </row>
    <row r="107" spans="1:5" x14ac:dyDescent="0.3">
      <c r="A107">
        <v>193503</v>
      </c>
      <c r="B107">
        <v>-3.68</v>
      </c>
      <c r="C107">
        <v>-3.54</v>
      </c>
      <c r="D107">
        <v>-5.0599999999999996</v>
      </c>
      <c r="E107">
        <v>0.01</v>
      </c>
    </row>
    <row r="108" spans="1:5" x14ac:dyDescent="0.3">
      <c r="A108">
        <v>193504</v>
      </c>
      <c r="B108">
        <v>9.06</v>
      </c>
      <c r="C108">
        <v>-1.56</v>
      </c>
      <c r="D108">
        <v>4.2699999999999996</v>
      </c>
      <c r="E108">
        <v>0.01</v>
      </c>
    </row>
    <row r="109" spans="1:5" x14ac:dyDescent="0.3">
      <c r="A109">
        <v>193505</v>
      </c>
      <c r="B109">
        <v>3.47</v>
      </c>
      <c r="C109">
        <v>-3.34</v>
      </c>
      <c r="D109">
        <v>2.61</v>
      </c>
      <c r="E109">
        <v>0.01</v>
      </c>
    </row>
    <row r="110" spans="1:5" x14ac:dyDescent="0.3">
      <c r="A110">
        <v>193506</v>
      </c>
      <c r="B110">
        <v>5.93</v>
      </c>
      <c r="C110">
        <v>-2.5099999999999998</v>
      </c>
      <c r="D110">
        <v>-1.65</v>
      </c>
      <c r="E110">
        <v>0.01</v>
      </c>
    </row>
    <row r="111" spans="1:5" x14ac:dyDescent="0.3">
      <c r="A111">
        <v>193507</v>
      </c>
      <c r="B111">
        <v>7.51</v>
      </c>
      <c r="C111">
        <v>1.47</v>
      </c>
      <c r="D111">
        <v>6.86</v>
      </c>
      <c r="E111">
        <v>0.01</v>
      </c>
    </row>
    <row r="112" spans="1:5" x14ac:dyDescent="0.3">
      <c r="A112">
        <v>193508</v>
      </c>
      <c r="B112">
        <v>2.65</v>
      </c>
      <c r="C112">
        <v>6.28</v>
      </c>
      <c r="D112">
        <v>5.7</v>
      </c>
      <c r="E112">
        <v>0.01</v>
      </c>
    </row>
    <row r="113" spans="1:5" x14ac:dyDescent="0.3">
      <c r="A113">
        <v>193509</v>
      </c>
      <c r="B113">
        <v>2.63</v>
      </c>
      <c r="C113">
        <v>1.57</v>
      </c>
      <c r="D113">
        <v>-4.05</v>
      </c>
      <c r="E113">
        <v>0.01</v>
      </c>
    </row>
    <row r="114" spans="1:5" x14ac:dyDescent="0.3">
      <c r="A114">
        <v>193510</v>
      </c>
      <c r="B114">
        <v>7.03</v>
      </c>
      <c r="C114">
        <v>2.65</v>
      </c>
      <c r="D114">
        <v>-2.33</v>
      </c>
      <c r="E114">
        <v>0.01</v>
      </c>
    </row>
    <row r="115" spans="1:5" x14ac:dyDescent="0.3">
      <c r="A115">
        <v>193511</v>
      </c>
      <c r="B115">
        <v>4.88</v>
      </c>
      <c r="C115">
        <v>4.3</v>
      </c>
      <c r="D115">
        <v>11.91</v>
      </c>
      <c r="E115">
        <v>0.02</v>
      </c>
    </row>
    <row r="116" spans="1:5" x14ac:dyDescent="0.3">
      <c r="A116">
        <v>193512</v>
      </c>
      <c r="B116">
        <v>4.5599999999999996</v>
      </c>
      <c r="C116">
        <v>0.22</v>
      </c>
      <c r="D116">
        <v>1.07</v>
      </c>
      <c r="E116">
        <v>0.01</v>
      </c>
    </row>
    <row r="117" spans="1:5" x14ac:dyDescent="0.3">
      <c r="A117">
        <v>193601</v>
      </c>
      <c r="B117">
        <v>6.89</v>
      </c>
      <c r="C117">
        <v>5.0999999999999996</v>
      </c>
      <c r="D117">
        <v>10.51</v>
      </c>
      <c r="E117">
        <v>0.01</v>
      </c>
    </row>
    <row r="118" spans="1:5" x14ac:dyDescent="0.3">
      <c r="A118">
        <v>193602</v>
      </c>
      <c r="B118">
        <v>2.4900000000000002</v>
      </c>
      <c r="C118">
        <v>1.1399999999999999</v>
      </c>
      <c r="D118">
        <v>5.04</v>
      </c>
      <c r="E118">
        <v>0.01</v>
      </c>
    </row>
    <row r="119" spans="1:5" x14ac:dyDescent="0.3">
      <c r="A119">
        <v>193603</v>
      </c>
      <c r="B119">
        <v>0.99</v>
      </c>
      <c r="C119">
        <v>0.66</v>
      </c>
      <c r="D119">
        <v>-1.66</v>
      </c>
      <c r="E119">
        <v>0.02</v>
      </c>
    </row>
    <row r="120" spans="1:5" x14ac:dyDescent="0.3">
      <c r="A120">
        <v>193604</v>
      </c>
      <c r="B120">
        <v>-8.14</v>
      </c>
      <c r="C120">
        <v>-6.03</v>
      </c>
      <c r="D120">
        <v>-2.08</v>
      </c>
      <c r="E120">
        <v>0.02</v>
      </c>
    </row>
    <row r="121" spans="1:5" x14ac:dyDescent="0.3">
      <c r="A121">
        <v>193605</v>
      </c>
      <c r="B121">
        <v>5.19</v>
      </c>
      <c r="C121">
        <v>0.81</v>
      </c>
      <c r="D121">
        <v>2.63</v>
      </c>
      <c r="E121">
        <v>0.02</v>
      </c>
    </row>
    <row r="122" spans="1:5" x14ac:dyDescent="0.3">
      <c r="A122">
        <v>193606</v>
      </c>
      <c r="B122">
        <v>2.4</v>
      </c>
      <c r="C122">
        <v>-3.25</v>
      </c>
      <c r="D122">
        <v>-1.2</v>
      </c>
      <c r="E122">
        <v>0.03</v>
      </c>
    </row>
    <row r="123" spans="1:5" x14ac:dyDescent="0.3">
      <c r="A123">
        <v>193607</v>
      </c>
      <c r="B123">
        <v>6.67</v>
      </c>
      <c r="C123">
        <v>1.1399999999999999</v>
      </c>
      <c r="D123">
        <v>2.56</v>
      </c>
      <c r="E123">
        <v>0.01</v>
      </c>
    </row>
    <row r="124" spans="1:5" x14ac:dyDescent="0.3">
      <c r="A124">
        <v>193608</v>
      </c>
      <c r="B124">
        <v>0.99</v>
      </c>
      <c r="C124">
        <v>0.72</v>
      </c>
      <c r="D124">
        <v>3.99</v>
      </c>
      <c r="E124">
        <v>0.02</v>
      </c>
    </row>
    <row r="125" spans="1:5" x14ac:dyDescent="0.3">
      <c r="A125">
        <v>193609</v>
      </c>
      <c r="B125">
        <v>0.98</v>
      </c>
      <c r="C125">
        <v>3.07</v>
      </c>
      <c r="D125">
        <v>0.88</v>
      </c>
      <c r="E125">
        <v>0.01</v>
      </c>
    </row>
    <row r="126" spans="1:5" x14ac:dyDescent="0.3">
      <c r="A126">
        <v>193610</v>
      </c>
      <c r="B126">
        <v>7.12</v>
      </c>
      <c r="C126">
        <v>-2.39</v>
      </c>
      <c r="D126">
        <v>2.52</v>
      </c>
      <c r="E126">
        <v>0.02</v>
      </c>
    </row>
    <row r="127" spans="1:5" x14ac:dyDescent="0.3">
      <c r="A127">
        <v>193611</v>
      </c>
      <c r="B127">
        <v>3.27</v>
      </c>
      <c r="C127">
        <v>9.01</v>
      </c>
      <c r="D127">
        <v>-0.92</v>
      </c>
      <c r="E127">
        <v>0.01</v>
      </c>
    </row>
    <row r="128" spans="1:5" x14ac:dyDescent="0.3">
      <c r="A128">
        <v>193612</v>
      </c>
      <c r="B128">
        <v>0.21</v>
      </c>
      <c r="C128">
        <v>3.61</v>
      </c>
      <c r="D128">
        <v>3.96</v>
      </c>
      <c r="E128">
        <v>0</v>
      </c>
    </row>
    <row r="129" spans="1:5" x14ac:dyDescent="0.3">
      <c r="A129">
        <v>193701</v>
      </c>
      <c r="B129">
        <v>3.35</v>
      </c>
      <c r="C129">
        <v>4.3099999999999996</v>
      </c>
      <c r="D129">
        <v>2.61</v>
      </c>
      <c r="E129">
        <v>0.01</v>
      </c>
    </row>
    <row r="130" spans="1:5" x14ac:dyDescent="0.3">
      <c r="A130">
        <v>193702</v>
      </c>
      <c r="B130">
        <v>1.0900000000000001</v>
      </c>
      <c r="C130">
        <v>1.23</v>
      </c>
      <c r="D130">
        <v>5.05</v>
      </c>
      <c r="E130">
        <v>0.02</v>
      </c>
    </row>
    <row r="131" spans="1:5" x14ac:dyDescent="0.3">
      <c r="A131">
        <v>193703</v>
      </c>
      <c r="B131">
        <v>-0.27</v>
      </c>
      <c r="C131">
        <v>-1.78</v>
      </c>
      <c r="D131">
        <v>6.39</v>
      </c>
      <c r="E131">
        <v>0.01</v>
      </c>
    </row>
    <row r="132" spans="1:5" x14ac:dyDescent="0.3">
      <c r="A132">
        <v>193704</v>
      </c>
      <c r="B132">
        <v>-7.36</v>
      </c>
      <c r="C132">
        <v>-3.77</v>
      </c>
      <c r="D132">
        <v>-3.61</v>
      </c>
      <c r="E132">
        <v>0.03</v>
      </c>
    </row>
    <row r="133" spans="1:5" x14ac:dyDescent="0.3">
      <c r="A133">
        <v>193705</v>
      </c>
      <c r="B133">
        <v>-0.83</v>
      </c>
      <c r="C133">
        <v>-0.66</v>
      </c>
      <c r="D133">
        <v>-3.49</v>
      </c>
      <c r="E133">
        <v>0.06</v>
      </c>
    </row>
    <row r="134" spans="1:5" x14ac:dyDescent="0.3">
      <c r="A134">
        <v>193706</v>
      </c>
      <c r="B134">
        <v>-4.21</v>
      </c>
      <c r="C134">
        <v>-3.65</v>
      </c>
      <c r="D134">
        <v>-3.21</v>
      </c>
      <c r="E134">
        <v>0.03</v>
      </c>
    </row>
    <row r="135" spans="1:5" x14ac:dyDescent="0.3">
      <c r="A135">
        <v>193707</v>
      </c>
      <c r="B135">
        <v>8.91</v>
      </c>
      <c r="C135">
        <v>0.85</v>
      </c>
      <c r="D135">
        <v>0.82</v>
      </c>
      <c r="E135">
        <v>0.03</v>
      </c>
    </row>
    <row r="136" spans="1:5" x14ac:dyDescent="0.3">
      <c r="A136">
        <v>193708</v>
      </c>
      <c r="B136">
        <v>-4.8600000000000003</v>
      </c>
      <c r="C136">
        <v>0.42</v>
      </c>
      <c r="D136">
        <v>-2.25</v>
      </c>
      <c r="E136">
        <v>0.02</v>
      </c>
    </row>
    <row r="137" spans="1:5" x14ac:dyDescent="0.3">
      <c r="A137">
        <v>193709</v>
      </c>
      <c r="B137">
        <v>-13.61</v>
      </c>
      <c r="C137">
        <v>-6.89</v>
      </c>
      <c r="D137">
        <v>-4.57</v>
      </c>
      <c r="E137">
        <v>0.04</v>
      </c>
    </row>
    <row r="138" spans="1:5" x14ac:dyDescent="0.3">
      <c r="A138">
        <v>193710</v>
      </c>
      <c r="B138">
        <v>-9.61</v>
      </c>
      <c r="C138">
        <v>0.45</v>
      </c>
      <c r="D138">
        <v>-1.62</v>
      </c>
      <c r="E138">
        <v>0.02</v>
      </c>
    </row>
    <row r="139" spans="1:5" x14ac:dyDescent="0.3">
      <c r="A139">
        <v>193711</v>
      </c>
      <c r="B139">
        <v>-8.31</v>
      </c>
      <c r="C139">
        <v>-3.65</v>
      </c>
      <c r="D139">
        <v>0.2</v>
      </c>
      <c r="E139">
        <v>0.02</v>
      </c>
    </row>
    <row r="140" spans="1:5" x14ac:dyDescent="0.3">
      <c r="A140">
        <v>193712</v>
      </c>
      <c r="B140">
        <v>-4.24</v>
      </c>
      <c r="C140">
        <v>-7.76</v>
      </c>
      <c r="D140">
        <v>-0.39</v>
      </c>
      <c r="E140">
        <v>0</v>
      </c>
    </row>
    <row r="141" spans="1:5" x14ac:dyDescent="0.3">
      <c r="A141">
        <v>193801</v>
      </c>
      <c r="B141">
        <v>0.49</v>
      </c>
      <c r="C141">
        <v>4.97</v>
      </c>
      <c r="D141">
        <v>-1.6</v>
      </c>
      <c r="E141">
        <v>0</v>
      </c>
    </row>
    <row r="142" spans="1:5" x14ac:dyDescent="0.3">
      <c r="A142">
        <v>193802</v>
      </c>
      <c r="B142">
        <v>5.84</v>
      </c>
      <c r="C142">
        <v>0.35</v>
      </c>
      <c r="D142">
        <v>-2.02</v>
      </c>
      <c r="E142">
        <v>0</v>
      </c>
    </row>
    <row r="143" spans="1:5" x14ac:dyDescent="0.3">
      <c r="A143">
        <v>193803</v>
      </c>
      <c r="B143">
        <v>-23.82</v>
      </c>
      <c r="C143">
        <v>-4.24</v>
      </c>
      <c r="D143">
        <v>-3.52</v>
      </c>
      <c r="E143">
        <v>-0.01</v>
      </c>
    </row>
    <row r="144" spans="1:5" x14ac:dyDescent="0.3">
      <c r="A144">
        <v>193804</v>
      </c>
      <c r="B144">
        <v>14.51</v>
      </c>
      <c r="C144">
        <v>6.37</v>
      </c>
      <c r="D144">
        <v>0.18</v>
      </c>
      <c r="E144">
        <v>0.01</v>
      </c>
    </row>
    <row r="145" spans="1:5" x14ac:dyDescent="0.3">
      <c r="A145">
        <v>193805</v>
      </c>
      <c r="B145">
        <v>-3.83</v>
      </c>
      <c r="C145">
        <v>-2.4700000000000002</v>
      </c>
      <c r="D145">
        <v>-0.28000000000000003</v>
      </c>
      <c r="E145">
        <v>0</v>
      </c>
    </row>
    <row r="146" spans="1:5" x14ac:dyDescent="0.3">
      <c r="A146">
        <v>193806</v>
      </c>
      <c r="B146">
        <v>23.87</v>
      </c>
      <c r="C146">
        <v>4.05</v>
      </c>
      <c r="D146">
        <v>0.3</v>
      </c>
      <c r="E146">
        <v>0</v>
      </c>
    </row>
    <row r="147" spans="1:5" x14ac:dyDescent="0.3">
      <c r="A147">
        <v>193807</v>
      </c>
      <c r="B147">
        <v>7.34</v>
      </c>
      <c r="C147">
        <v>6.66</v>
      </c>
      <c r="D147">
        <v>2.1800000000000002</v>
      </c>
      <c r="E147">
        <v>-0.01</v>
      </c>
    </row>
    <row r="148" spans="1:5" x14ac:dyDescent="0.3">
      <c r="A148">
        <v>193808</v>
      </c>
      <c r="B148">
        <v>-2.67</v>
      </c>
      <c r="C148">
        <v>-2.44</v>
      </c>
      <c r="D148">
        <v>-4.72</v>
      </c>
      <c r="E148">
        <v>0</v>
      </c>
    </row>
    <row r="149" spans="1:5" x14ac:dyDescent="0.3">
      <c r="A149">
        <v>193809</v>
      </c>
      <c r="B149">
        <v>0.81</v>
      </c>
      <c r="C149">
        <v>-2.72</v>
      </c>
      <c r="D149">
        <v>-1.62</v>
      </c>
      <c r="E149">
        <v>0.02</v>
      </c>
    </row>
    <row r="150" spans="1:5" x14ac:dyDescent="0.3">
      <c r="A150">
        <v>193810</v>
      </c>
      <c r="B150">
        <v>7.8</v>
      </c>
      <c r="C150">
        <v>5.83</v>
      </c>
      <c r="D150">
        <v>5.01</v>
      </c>
      <c r="E150">
        <v>0.01</v>
      </c>
    </row>
    <row r="151" spans="1:5" x14ac:dyDescent="0.3">
      <c r="A151">
        <v>193811</v>
      </c>
      <c r="B151">
        <v>-1.72</v>
      </c>
      <c r="C151">
        <v>-2.56</v>
      </c>
      <c r="D151">
        <v>-1.23</v>
      </c>
      <c r="E151">
        <v>-0.06</v>
      </c>
    </row>
    <row r="152" spans="1:5" x14ac:dyDescent="0.3">
      <c r="A152">
        <v>193812</v>
      </c>
      <c r="B152">
        <v>4.1900000000000004</v>
      </c>
      <c r="C152">
        <v>-1.8</v>
      </c>
      <c r="D152">
        <v>0.5</v>
      </c>
      <c r="E152">
        <v>0</v>
      </c>
    </row>
    <row r="153" spans="1:5" x14ac:dyDescent="0.3">
      <c r="A153">
        <v>193901</v>
      </c>
      <c r="B153">
        <v>-5.96</v>
      </c>
      <c r="C153">
        <v>-1.56</v>
      </c>
      <c r="D153">
        <v>-3.92</v>
      </c>
      <c r="E153">
        <v>-0.01</v>
      </c>
    </row>
    <row r="154" spans="1:5" x14ac:dyDescent="0.3">
      <c r="A154">
        <v>193902</v>
      </c>
      <c r="B154">
        <v>3.51</v>
      </c>
      <c r="C154">
        <v>0.63</v>
      </c>
      <c r="D154">
        <v>2.95</v>
      </c>
      <c r="E154">
        <v>0.01</v>
      </c>
    </row>
    <row r="155" spans="1:5" x14ac:dyDescent="0.3">
      <c r="A155">
        <v>193903</v>
      </c>
      <c r="B155">
        <v>-11.99</v>
      </c>
      <c r="C155">
        <v>-4.76</v>
      </c>
      <c r="D155">
        <v>-8.2899999999999991</v>
      </c>
      <c r="E155">
        <v>-0.01</v>
      </c>
    </row>
    <row r="156" spans="1:5" x14ac:dyDescent="0.3">
      <c r="A156">
        <v>193904</v>
      </c>
      <c r="B156">
        <v>-0.18</v>
      </c>
      <c r="C156">
        <v>1.66</v>
      </c>
      <c r="D156">
        <v>-0.3</v>
      </c>
      <c r="E156">
        <v>0</v>
      </c>
    </row>
    <row r="157" spans="1:5" x14ac:dyDescent="0.3">
      <c r="A157">
        <v>193905</v>
      </c>
      <c r="B157">
        <v>6.8</v>
      </c>
      <c r="C157">
        <v>2.81</v>
      </c>
      <c r="D157">
        <v>0.47</v>
      </c>
      <c r="E157">
        <v>0.01</v>
      </c>
    </row>
    <row r="158" spans="1:5" x14ac:dyDescent="0.3">
      <c r="A158">
        <v>193906</v>
      </c>
      <c r="B158">
        <v>-5.31</v>
      </c>
      <c r="C158">
        <v>-1.02</v>
      </c>
      <c r="D158">
        <v>-5.41</v>
      </c>
      <c r="E158">
        <v>0.01</v>
      </c>
    </row>
    <row r="159" spans="1:5" x14ac:dyDescent="0.3">
      <c r="A159">
        <v>193907</v>
      </c>
      <c r="B159">
        <v>10.24</v>
      </c>
      <c r="C159">
        <v>4.32</v>
      </c>
      <c r="D159">
        <v>-0.03</v>
      </c>
      <c r="E159">
        <v>0</v>
      </c>
    </row>
    <row r="160" spans="1:5" x14ac:dyDescent="0.3">
      <c r="A160">
        <v>193908</v>
      </c>
      <c r="B160">
        <v>-6.68</v>
      </c>
      <c r="C160">
        <v>-4.6100000000000003</v>
      </c>
      <c r="D160">
        <v>-2.42</v>
      </c>
      <c r="E160">
        <v>-0.01</v>
      </c>
    </row>
    <row r="161" spans="1:5" x14ac:dyDescent="0.3">
      <c r="A161">
        <v>193909</v>
      </c>
      <c r="B161">
        <v>16.88</v>
      </c>
      <c r="C161">
        <v>20.23</v>
      </c>
      <c r="D161">
        <v>22.22</v>
      </c>
      <c r="E161">
        <v>0.01</v>
      </c>
    </row>
    <row r="162" spans="1:5" x14ac:dyDescent="0.3">
      <c r="A162">
        <v>193910</v>
      </c>
      <c r="B162">
        <v>-0.53</v>
      </c>
      <c r="C162">
        <v>-0.01</v>
      </c>
      <c r="D162">
        <v>-4.8899999999999997</v>
      </c>
      <c r="E162">
        <v>0</v>
      </c>
    </row>
    <row r="163" spans="1:5" x14ac:dyDescent="0.3">
      <c r="A163">
        <v>193911</v>
      </c>
      <c r="B163">
        <v>-3.62</v>
      </c>
      <c r="C163">
        <v>-5.07</v>
      </c>
      <c r="D163">
        <v>-6.46</v>
      </c>
      <c r="E163">
        <v>0</v>
      </c>
    </row>
    <row r="164" spans="1:5" x14ac:dyDescent="0.3">
      <c r="A164">
        <v>193912</v>
      </c>
      <c r="B164">
        <v>3.03</v>
      </c>
      <c r="C164">
        <v>0.79</v>
      </c>
      <c r="D164">
        <v>-4.0599999999999996</v>
      </c>
      <c r="E164">
        <v>0</v>
      </c>
    </row>
    <row r="165" spans="1:5" x14ac:dyDescent="0.3">
      <c r="A165">
        <v>194001</v>
      </c>
      <c r="B165">
        <v>-2.41</v>
      </c>
      <c r="C165">
        <v>0.24</v>
      </c>
      <c r="D165">
        <v>-0.77</v>
      </c>
      <c r="E165">
        <v>0</v>
      </c>
    </row>
    <row r="166" spans="1:5" x14ac:dyDescent="0.3">
      <c r="A166">
        <v>194002</v>
      </c>
      <c r="B166">
        <v>1.44</v>
      </c>
      <c r="C166">
        <v>2.5099999999999998</v>
      </c>
      <c r="D166">
        <v>-0.32</v>
      </c>
      <c r="E166">
        <v>0</v>
      </c>
    </row>
    <row r="167" spans="1:5" x14ac:dyDescent="0.3">
      <c r="A167">
        <v>194003</v>
      </c>
      <c r="B167">
        <v>2.0499999999999998</v>
      </c>
      <c r="C167">
        <v>1.25</v>
      </c>
      <c r="D167">
        <v>-1.27</v>
      </c>
      <c r="E167">
        <v>0</v>
      </c>
    </row>
    <row r="168" spans="1:5" x14ac:dyDescent="0.3">
      <c r="A168">
        <v>194004</v>
      </c>
      <c r="B168">
        <v>0.22</v>
      </c>
      <c r="C168">
        <v>3.92</v>
      </c>
      <c r="D168">
        <v>-0.13</v>
      </c>
      <c r="E168">
        <v>0</v>
      </c>
    </row>
    <row r="169" spans="1:5" x14ac:dyDescent="0.3">
      <c r="A169">
        <v>194005</v>
      </c>
      <c r="B169">
        <v>-21.95</v>
      </c>
      <c r="C169">
        <v>-6.66</v>
      </c>
      <c r="D169">
        <v>-3.69</v>
      </c>
      <c r="E169">
        <v>-0.02</v>
      </c>
    </row>
    <row r="170" spans="1:5" x14ac:dyDescent="0.3">
      <c r="A170">
        <v>194006</v>
      </c>
      <c r="B170">
        <v>6.67</v>
      </c>
      <c r="C170">
        <v>-2.13</v>
      </c>
      <c r="D170">
        <v>4.63</v>
      </c>
      <c r="E170">
        <v>0</v>
      </c>
    </row>
    <row r="171" spans="1:5" x14ac:dyDescent="0.3">
      <c r="A171">
        <v>194007</v>
      </c>
      <c r="B171">
        <v>3.16</v>
      </c>
      <c r="C171">
        <v>1.01</v>
      </c>
      <c r="D171">
        <v>-0.74</v>
      </c>
      <c r="E171">
        <v>0.01</v>
      </c>
    </row>
    <row r="172" spans="1:5" x14ac:dyDescent="0.3">
      <c r="A172">
        <v>194008</v>
      </c>
      <c r="B172">
        <v>2.19</v>
      </c>
      <c r="C172">
        <v>-0.11</v>
      </c>
      <c r="D172">
        <v>0.56000000000000005</v>
      </c>
      <c r="E172">
        <v>-0.01</v>
      </c>
    </row>
    <row r="173" spans="1:5" x14ac:dyDescent="0.3">
      <c r="A173">
        <v>194009</v>
      </c>
      <c r="B173">
        <v>2.39</v>
      </c>
      <c r="C173">
        <v>3.22</v>
      </c>
      <c r="D173">
        <v>-1.1299999999999999</v>
      </c>
      <c r="E173">
        <v>0</v>
      </c>
    </row>
    <row r="174" spans="1:5" x14ac:dyDescent="0.3">
      <c r="A174">
        <v>194010</v>
      </c>
      <c r="B174">
        <v>3.02</v>
      </c>
      <c r="C174">
        <v>0.28000000000000003</v>
      </c>
      <c r="D174">
        <v>4.6399999999999997</v>
      </c>
      <c r="E174">
        <v>0</v>
      </c>
    </row>
    <row r="175" spans="1:5" x14ac:dyDescent="0.3">
      <c r="A175">
        <v>194011</v>
      </c>
      <c r="B175">
        <v>-1.61</v>
      </c>
      <c r="C175">
        <v>1.94</v>
      </c>
      <c r="D175">
        <v>0.12</v>
      </c>
      <c r="E175">
        <v>0</v>
      </c>
    </row>
    <row r="176" spans="1:5" x14ac:dyDescent="0.3">
      <c r="A176">
        <v>194012</v>
      </c>
      <c r="B176">
        <v>0.69</v>
      </c>
      <c r="C176">
        <v>-2.15</v>
      </c>
      <c r="D176">
        <v>-0.89</v>
      </c>
      <c r="E176">
        <v>0</v>
      </c>
    </row>
    <row r="177" spans="1:5" x14ac:dyDescent="0.3">
      <c r="A177">
        <v>194101</v>
      </c>
      <c r="B177">
        <v>-4.17</v>
      </c>
      <c r="C177">
        <v>1</v>
      </c>
      <c r="D177">
        <v>3.83</v>
      </c>
      <c r="E177">
        <v>-0.01</v>
      </c>
    </row>
    <row r="178" spans="1:5" x14ac:dyDescent="0.3">
      <c r="A178">
        <v>194102</v>
      </c>
      <c r="B178">
        <v>-1.43</v>
      </c>
      <c r="C178">
        <v>-1.57</v>
      </c>
      <c r="D178">
        <v>0.89</v>
      </c>
      <c r="E178">
        <v>-0.01</v>
      </c>
    </row>
    <row r="179" spans="1:5" x14ac:dyDescent="0.3">
      <c r="A179">
        <v>194103</v>
      </c>
      <c r="B179">
        <v>0.84</v>
      </c>
      <c r="C179">
        <v>0.1</v>
      </c>
      <c r="D179">
        <v>3.04</v>
      </c>
      <c r="E179">
        <v>0.01</v>
      </c>
    </row>
    <row r="180" spans="1:5" x14ac:dyDescent="0.3">
      <c r="A180">
        <v>194104</v>
      </c>
      <c r="B180">
        <v>-5.46</v>
      </c>
      <c r="C180">
        <v>-1.69</v>
      </c>
      <c r="D180">
        <v>3.41</v>
      </c>
      <c r="E180">
        <v>-0.01</v>
      </c>
    </row>
    <row r="181" spans="1:5" x14ac:dyDescent="0.3">
      <c r="A181">
        <v>194105</v>
      </c>
      <c r="B181">
        <v>1.39</v>
      </c>
      <c r="C181">
        <v>-0.66</v>
      </c>
      <c r="D181">
        <v>0.6</v>
      </c>
      <c r="E181">
        <v>0</v>
      </c>
    </row>
    <row r="182" spans="1:5" x14ac:dyDescent="0.3">
      <c r="A182">
        <v>194106</v>
      </c>
      <c r="B182">
        <v>5.83</v>
      </c>
      <c r="C182">
        <v>1.32</v>
      </c>
      <c r="D182">
        <v>0.59</v>
      </c>
      <c r="E182">
        <v>0</v>
      </c>
    </row>
    <row r="183" spans="1:5" x14ac:dyDescent="0.3">
      <c r="A183">
        <v>194107</v>
      </c>
      <c r="B183">
        <v>5.87</v>
      </c>
      <c r="C183">
        <v>5.7</v>
      </c>
      <c r="D183">
        <v>7.25</v>
      </c>
      <c r="E183">
        <v>0.03</v>
      </c>
    </row>
    <row r="184" spans="1:5" x14ac:dyDescent="0.3">
      <c r="A184">
        <v>194108</v>
      </c>
      <c r="B184">
        <v>-0.17</v>
      </c>
      <c r="C184">
        <v>-0.41</v>
      </c>
      <c r="D184">
        <v>-1.1000000000000001</v>
      </c>
      <c r="E184">
        <v>0.01</v>
      </c>
    </row>
    <row r="185" spans="1:5" x14ac:dyDescent="0.3">
      <c r="A185">
        <v>194109</v>
      </c>
      <c r="B185">
        <v>-0.87</v>
      </c>
      <c r="C185">
        <v>-0.99</v>
      </c>
      <c r="D185">
        <v>-0.28000000000000003</v>
      </c>
      <c r="E185">
        <v>0.01</v>
      </c>
    </row>
    <row r="186" spans="1:5" x14ac:dyDescent="0.3">
      <c r="A186">
        <v>194110</v>
      </c>
      <c r="B186">
        <v>-5.25</v>
      </c>
      <c r="C186">
        <v>-2.02</v>
      </c>
      <c r="D186">
        <v>1.63</v>
      </c>
      <c r="E186">
        <v>0</v>
      </c>
    </row>
    <row r="187" spans="1:5" x14ac:dyDescent="0.3">
      <c r="A187">
        <v>194111</v>
      </c>
      <c r="B187">
        <v>-1.92</v>
      </c>
      <c r="C187">
        <v>-1.21</v>
      </c>
      <c r="D187">
        <v>-0.64</v>
      </c>
      <c r="E187">
        <v>0</v>
      </c>
    </row>
    <row r="188" spans="1:5" x14ac:dyDescent="0.3">
      <c r="A188">
        <v>194112</v>
      </c>
      <c r="B188">
        <v>-4.87</v>
      </c>
      <c r="C188">
        <v>-2.98</v>
      </c>
      <c r="D188">
        <v>-5.94</v>
      </c>
      <c r="E188">
        <v>0.01</v>
      </c>
    </row>
    <row r="189" spans="1:5" x14ac:dyDescent="0.3">
      <c r="A189">
        <v>194201</v>
      </c>
      <c r="B189">
        <v>0.79</v>
      </c>
      <c r="C189">
        <v>7.52</v>
      </c>
      <c r="D189">
        <v>10.1</v>
      </c>
      <c r="E189">
        <v>0.02</v>
      </c>
    </row>
    <row r="190" spans="1:5" x14ac:dyDescent="0.3">
      <c r="A190">
        <v>194202</v>
      </c>
      <c r="B190">
        <v>-2.46</v>
      </c>
      <c r="C190">
        <v>1.72</v>
      </c>
      <c r="D190">
        <v>-1.1299999999999999</v>
      </c>
      <c r="E190">
        <v>0.01</v>
      </c>
    </row>
    <row r="191" spans="1:5" x14ac:dyDescent="0.3">
      <c r="A191">
        <v>194203</v>
      </c>
      <c r="B191">
        <v>-6.58</v>
      </c>
      <c r="C191">
        <v>1.78</v>
      </c>
      <c r="D191">
        <v>-0.62</v>
      </c>
      <c r="E191">
        <v>0.01</v>
      </c>
    </row>
    <row r="192" spans="1:5" x14ac:dyDescent="0.3">
      <c r="A192">
        <v>194204</v>
      </c>
      <c r="B192">
        <v>-4.37</v>
      </c>
      <c r="C192">
        <v>-0.6</v>
      </c>
      <c r="D192">
        <v>2.09</v>
      </c>
      <c r="E192">
        <v>0.01</v>
      </c>
    </row>
    <row r="193" spans="1:5" x14ac:dyDescent="0.3">
      <c r="A193">
        <v>194205</v>
      </c>
      <c r="B193">
        <v>5.94</v>
      </c>
      <c r="C193">
        <v>-3.05</v>
      </c>
      <c r="D193">
        <v>-2.65</v>
      </c>
      <c r="E193">
        <v>0.03</v>
      </c>
    </row>
    <row r="194" spans="1:5" x14ac:dyDescent="0.3">
      <c r="A194">
        <v>194206</v>
      </c>
      <c r="B194">
        <v>2.69</v>
      </c>
      <c r="C194">
        <v>-1.22</v>
      </c>
      <c r="D194">
        <v>0.54</v>
      </c>
      <c r="E194">
        <v>0.02</v>
      </c>
    </row>
    <row r="195" spans="1:5" x14ac:dyDescent="0.3">
      <c r="A195">
        <v>194207</v>
      </c>
      <c r="B195">
        <v>3.51</v>
      </c>
      <c r="C195">
        <v>-0.16</v>
      </c>
      <c r="D195">
        <v>2.4</v>
      </c>
      <c r="E195">
        <v>0.03</v>
      </c>
    </row>
    <row r="196" spans="1:5" x14ac:dyDescent="0.3">
      <c r="A196">
        <v>194208</v>
      </c>
      <c r="B196">
        <v>1.8</v>
      </c>
      <c r="C196">
        <v>-0.09</v>
      </c>
      <c r="D196">
        <v>1.33</v>
      </c>
      <c r="E196">
        <v>0.03</v>
      </c>
    </row>
    <row r="197" spans="1:5" x14ac:dyDescent="0.3">
      <c r="A197">
        <v>194209</v>
      </c>
      <c r="B197">
        <v>2.61</v>
      </c>
      <c r="C197">
        <v>0.66</v>
      </c>
      <c r="D197">
        <v>2.39</v>
      </c>
      <c r="E197">
        <v>0.03</v>
      </c>
    </row>
    <row r="198" spans="1:5" x14ac:dyDescent="0.3">
      <c r="A198">
        <v>194210</v>
      </c>
      <c r="B198">
        <v>6.82</v>
      </c>
      <c r="C198">
        <v>1.82</v>
      </c>
      <c r="D198">
        <v>6.47</v>
      </c>
      <c r="E198">
        <v>0.03</v>
      </c>
    </row>
    <row r="199" spans="1:5" x14ac:dyDescent="0.3">
      <c r="A199">
        <v>194211</v>
      </c>
      <c r="B199">
        <v>0.15</v>
      </c>
      <c r="C199">
        <v>-1.54</v>
      </c>
      <c r="D199">
        <v>-4.24</v>
      </c>
      <c r="E199">
        <v>0.03</v>
      </c>
    </row>
    <row r="200" spans="1:5" x14ac:dyDescent="0.3">
      <c r="A200">
        <v>194212</v>
      </c>
      <c r="B200">
        <v>5.12</v>
      </c>
      <c r="C200">
        <v>-2.4900000000000002</v>
      </c>
      <c r="D200">
        <v>0.56000000000000005</v>
      </c>
      <c r="E200">
        <v>0.03</v>
      </c>
    </row>
    <row r="201" spans="1:5" x14ac:dyDescent="0.3">
      <c r="A201">
        <v>194301</v>
      </c>
      <c r="B201">
        <v>7.13</v>
      </c>
      <c r="C201">
        <v>8.7799999999999994</v>
      </c>
      <c r="D201">
        <v>8.23</v>
      </c>
      <c r="E201">
        <v>0.03</v>
      </c>
    </row>
    <row r="202" spans="1:5" x14ac:dyDescent="0.3">
      <c r="A202">
        <v>194302</v>
      </c>
      <c r="B202">
        <v>6.15</v>
      </c>
      <c r="C202">
        <v>4.84</v>
      </c>
      <c r="D202">
        <v>6.51</v>
      </c>
      <c r="E202">
        <v>0.03</v>
      </c>
    </row>
    <row r="203" spans="1:5" x14ac:dyDescent="0.3">
      <c r="A203">
        <v>194303</v>
      </c>
      <c r="B203">
        <v>6.01</v>
      </c>
      <c r="C203">
        <v>5.03</v>
      </c>
      <c r="D203">
        <v>5.48</v>
      </c>
      <c r="E203">
        <v>0.03</v>
      </c>
    </row>
    <row r="204" spans="1:5" x14ac:dyDescent="0.3">
      <c r="A204">
        <v>194304</v>
      </c>
      <c r="B204">
        <v>0.81</v>
      </c>
      <c r="C204">
        <v>2.06</v>
      </c>
      <c r="D204">
        <v>5.86</v>
      </c>
      <c r="E204">
        <v>0.03</v>
      </c>
    </row>
    <row r="205" spans="1:5" x14ac:dyDescent="0.3">
      <c r="A205">
        <v>194305</v>
      </c>
      <c r="B205">
        <v>5.74</v>
      </c>
      <c r="C205">
        <v>4.41</v>
      </c>
      <c r="D205">
        <v>3.28</v>
      </c>
      <c r="E205">
        <v>0.03</v>
      </c>
    </row>
    <row r="206" spans="1:5" x14ac:dyDescent="0.3">
      <c r="A206">
        <v>194306</v>
      </c>
      <c r="B206">
        <v>1.82</v>
      </c>
      <c r="C206">
        <v>-1.06</v>
      </c>
      <c r="D206">
        <v>-0.74</v>
      </c>
      <c r="E206">
        <v>0.03</v>
      </c>
    </row>
    <row r="207" spans="1:5" x14ac:dyDescent="0.3">
      <c r="A207">
        <v>194307</v>
      </c>
      <c r="B207">
        <v>-4.7699999999999996</v>
      </c>
      <c r="C207">
        <v>-2.41</v>
      </c>
      <c r="D207">
        <v>-2.27</v>
      </c>
      <c r="E207">
        <v>0.03</v>
      </c>
    </row>
    <row r="208" spans="1:5" x14ac:dyDescent="0.3">
      <c r="A208">
        <v>194308</v>
      </c>
      <c r="B208">
        <v>1.3</v>
      </c>
      <c r="C208">
        <v>-0.62</v>
      </c>
      <c r="D208">
        <v>-0.47</v>
      </c>
      <c r="E208">
        <v>0.03</v>
      </c>
    </row>
    <row r="209" spans="1:5" x14ac:dyDescent="0.3">
      <c r="A209">
        <v>194309</v>
      </c>
      <c r="B209">
        <v>2.4</v>
      </c>
      <c r="C209">
        <v>1.28</v>
      </c>
      <c r="D209">
        <v>1.43</v>
      </c>
      <c r="E209">
        <v>0.03</v>
      </c>
    </row>
    <row r="210" spans="1:5" x14ac:dyDescent="0.3">
      <c r="A210">
        <v>194310</v>
      </c>
      <c r="B210">
        <v>-1.1499999999999999</v>
      </c>
      <c r="C210">
        <v>0.57999999999999996</v>
      </c>
      <c r="D210">
        <v>1.65</v>
      </c>
      <c r="E210">
        <v>0.03</v>
      </c>
    </row>
    <row r="211" spans="1:5" x14ac:dyDescent="0.3">
      <c r="A211">
        <v>194311</v>
      </c>
      <c r="B211">
        <v>-5.91</v>
      </c>
      <c r="C211">
        <v>-1.64</v>
      </c>
      <c r="D211">
        <v>-4.04</v>
      </c>
      <c r="E211">
        <v>0.03</v>
      </c>
    </row>
    <row r="212" spans="1:5" x14ac:dyDescent="0.3">
      <c r="A212">
        <v>194312</v>
      </c>
      <c r="B212">
        <v>6.36</v>
      </c>
      <c r="C212">
        <v>3.34</v>
      </c>
      <c r="D212">
        <v>3.22</v>
      </c>
      <c r="E212">
        <v>0.03</v>
      </c>
    </row>
    <row r="213" spans="1:5" x14ac:dyDescent="0.3">
      <c r="A213">
        <v>194401</v>
      </c>
      <c r="B213">
        <v>1.74</v>
      </c>
      <c r="C213">
        <v>2.56</v>
      </c>
      <c r="D213">
        <v>2.17</v>
      </c>
      <c r="E213">
        <v>0.03</v>
      </c>
    </row>
    <row r="214" spans="1:5" x14ac:dyDescent="0.3">
      <c r="A214">
        <v>194402</v>
      </c>
      <c r="B214">
        <v>0.37</v>
      </c>
      <c r="C214">
        <v>-0.1</v>
      </c>
      <c r="D214">
        <v>0.83</v>
      </c>
      <c r="E214">
        <v>0.03</v>
      </c>
    </row>
    <row r="215" spans="1:5" x14ac:dyDescent="0.3">
      <c r="A215">
        <v>194403</v>
      </c>
      <c r="B215">
        <v>2.46</v>
      </c>
      <c r="C215">
        <v>1.71</v>
      </c>
      <c r="D215">
        <v>3.43</v>
      </c>
      <c r="E215">
        <v>0.02</v>
      </c>
    </row>
    <row r="216" spans="1:5" x14ac:dyDescent="0.3">
      <c r="A216">
        <v>194404</v>
      </c>
      <c r="B216">
        <v>-1.69</v>
      </c>
      <c r="C216">
        <v>-1.35</v>
      </c>
      <c r="D216">
        <v>-1.1299999999999999</v>
      </c>
      <c r="E216">
        <v>0.03</v>
      </c>
    </row>
    <row r="217" spans="1:5" x14ac:dyDescent="0.3">
      <c r="A217">
        <v>194405</v>
      </c>
      <c r="B217">
        <v>5.07</v>
      </c>
      <c r="C217">
        <v>1.67</v>
      </c>
      <c r="D217">
        <v>1.02</v>
      </c>
      <c r="E217">
        <v>0.03</v>
      </c>
    </row>
    <row r="218" spans="1:5" x14ac:dyDescent="0.3">
      <c r="A218">
        <v>194406</v>
      </c>
      <c r="B218">
        <v>5.49</v>
      </c>
      <c r="C218">
        <v>4.04</v>
      </c>
      <c r="D218">
        <v>1.82</v>
      </c>
      <c r="E218">
        <v>0.03</v>
      </c>
    </row>
    <row r="219" spans="1:5" x14ac:dyDescent="0.3">
      <c r="A219">
        <v>194407</v>
      </c>
      <c r="B219">
        <v>-1.49</v>
      </c>
      <c r="C219">
        <v>0.55000000000000004</v>
      </c>
      <c r="D219">
        <v>-0.43</v>
      </c>
      <c r="E219">
        <v>0.03</v>
      </c>
    </row>
    <row r="220" spans="1:5" x14ac:dyDescent="0.3">
      <c r="A220">
        <v>194408</v>
      </c>
      <c r="B220">
        <v>1.57</v>
      </c>
      <c r="C220">
        <v>2.41</v>
      </c>
      <c r="D220">
        <v>-1.63</v>
      </c>
      <c r="E220">
        <v>0.03</v>
      </c>
    </row>
    <row r="221" spans="1:5" x14ac:dyDescent="0.3">
      <c r="A221">
        <v>194409</v>
      </c>
      <c r="B221">
        <v>0.01</v>
      </c>
      <c r="C221">
        <v>0.47</v>
      </c>
      <c r="D221">
        <v>-1.21</v>
      </c>
      <c r="E221">
        <v>0.02</v>
      </c>
    </row>
    <row r="222" spans="1:5" x14ac:dyDescent="0.3">
      <c r="A222">
        <v>194410</v>
      </c>
      <c r="B222">
        <v>0.16</v>
      </c>
      <c r="C222">
        <v>-0.14000000000000001</v>
      </c>
      <c r="D222">
        <v>-0.34</v>
      </c>
      <c r="E222">
        <v>0.03</v>
      </c>
    </row>
    <row r="223" spans="1:5" x14ac:dyDescent="0.3">
      <c r="A223">
        <v>194411</v>
      </c>
      <c r="B223">
        <v>1.71</v>
      </c>
      <c r="C223">
        <v>0.37</v>
      </c>
      <c r="D223">
        <v>2.31</v>
      </c>
      <c r="E223">
        <v>0.03</v>
      </c>
    </row>
    <row r="224" spans="1:5" x14ac:dyDescent="0.3">
      <c r="A224">
        <v>194412</v>
      </c>
      <c r="B224">
        <v>4.03</v>
      </c>
      <c r="C224">
        <v>2.2400000000000002</v>
      </c>
      <c r="D224">
        <v>5.91</v>
      </c>
      <c r="E224">
        <v>0.02</v>
      </c>
    </row>
    <row r="225" spans="1:5" x14ac:dyDescent="0.3">
      <c r="A225">
        <v>194501</v>
      </c>
      <c r="B225">
        <v>2.0099999999999998</v>
      </c>
      <c r="C225">
        <v>2.44</v>
      </c>
      <c r="D225">
        <v>0.71</v>
      </c>
      <c r="E225">
        <v>0.03</v>
      </c>
    </row>
    <row r="226" spans="1:5" x14ac:dyDescent="0.3">
      <c r="A226">
        <v>194502</v>
      </c>
      <c r="B226">
        <v>6.23</v>
      </c>
      <c r="C226">
        <v>1.56</v>
      </c>
      <c r="D226">
        <v>4.4000000000000004</v>
      </c>
      <c r="E226">
        <v>0.02</v>
      </c>
    </row>
    <row r="227" spans="1:5" x14ac:dyDescent="0.3">
      <c r="A227">
        <v>194503</v>
      </c>
      <c r="B227">
        <v>-3.89</v>
      </c>
      <c r="C227">
        <v>-1.61</v>
      </c>
      <c r="D227">
        <v>-1.78</v>
      </c>
      <c r="E227">
        <v>0.02</v>
      </c>
    </row>
    <row r="228" spans="1:5" x14ac:dyDescent="0.3">
      <c r="A228">
        <v>194504</v>
      </c>
      <c r="B228">
        <v>7.8</v>
      </c>
      <c r="C228">
        <v>0.32</v>
      </c>
      <c r="D228">
        <v>3.21</v>
      </c>
      <c r="E228">
        <v>0.03</v>
      </c>
    </row>
    <row r="229" spans="1:5" x14ac:dyDescent="0.3">
      <c r="A229">
        <v>194505</v>
      </c>
      <c r="B229">
        <v>1.73</v>
      </c>
      <c r="C229">
        <v>1.51</v>
      </c>
      <c r="D229">
        <v>0.35</v>
      </c>
      <c r="E229">
        <v>0.03</v>
      </c>
    </row>
    <row r="230" spans="1:5" x14ac:dyDescent="0.3">
      <c r="A230">
        <v>194506</v>
      </c>
      <c r="B230">
        <v>0.39</v>
      </c>
      <c r="C230">
        <v>3.1</v>
      </c>
      <c r="D230">
        <v>4.32</v>
      </c>
      <c r="E230">
        <v>0.02</v>
      </c>
    </row>
    <row r="231" spans="1:5" x14ac:dyDescent="0.3">
      <c r="A231">
        <v>194507</v>
      </c>
      <c r="B231">
        <v>-2.17</v>
      </c>
      <c r="C231">
        <v>-1.46</v>
      </c>
      <c r="D231">
        <v>-2.71</v>
      </c>
      <c r="E231">
        <v>0.03</v>
      </c>
    </row>
    <row r="232" spans="1:5" x14ac:dyDescent="0.3">
      <c r="A232">
        <v>194508</v>
      </c>
      <c r="B232">
        <v>6.2</v>
      </c>
      <c r="C232">
        <v>1.61</v>
      </c>
      <c r="D232">
        <v>-4.4000000000000004</v>
      </c>
      <c r="E232">
        <v>0.03</v>
      </c>
    </row>
    <row r="233" spans="1:5" x14ac:dyDescent="0.3">
      <c r="A233">
        <v>194509</v>
      </c>
      <c r="B233">
        <v>4.7699999999999996</v>
      </c>
      <c r="C233">
        <v>1.71</v>
      </c>
      <c r="D233">
        <v>0.48</v>
      </c>
      <c r="E233">
        <v>0.03</v>
      </c>
    </row>
    <row r="234" spans="1:5" x14ac:dyDescent="0.3">
      <c r="A234">
        <v>194510</v>
      </c>
      <c r="B234">
        <v>3.89</v>
      </c>
      <c r="C234">
        <v>2.46</v>
      </c>
      <c r="D234">
        <v>2.25</v>
      </c>
      <c r="E234">
        <v>0.03</v>
      </c>
    </row>
    <row r="235" spans="1:5" x14ac:dyDescent="0.3">
      <c r="A235">
        <v>194511</v>
      </c>
      <c r="B235">
        <v>5.39</v>
      </c>
      <c r="C235">
        <v>4.16</v>
      </c>
      <c r="D235">
        <v>4.34</v>
      </c>
      <c r="E235">
        <v>0.02</v>
      </c>
    </row>
    <row r="236" spans="1:5" x14ac:dyDescent="0.3">
      <c r="A236">
        <v>194512</v>
      </c>
      <c r="B236">
        <v>1.2</v>
      </c>
      <c r="C236">
        <v>2.12</v>
      </c>
      <c r="D236">
        <v>-2.3199999999999998</v>
      </c>
      <c r="E236">
        <v>0.03</v>
      </c>
    </row>
    <row r="237" spans="1:5" x14ac:dyDescent="0.3">
      <c r="A237">
        <v>194601</v>
      </c>
      <c r="B237">
        <v>6.24</v>
      </c>
      <c r="C237">
        <v>4.0199999999999996</v>
      </c>
      <c r="D237">
        <v>2.21</v>
      </c>
      <c r="E237">
        <v>0.03</v>
      </c>
    </row>
    <row r="238" spans="1:5" x14ac:dyDescent="0.3">
      <c r="A238">
        <v>194602</v>
      </c>
      <c r="B238">
        <v>-5.83</v>
      </c>
      <c r="C238">
        <v>-0.73</v>
      </c>
      <c r="D238">
        <v>-1.27</v>
      </c>
      <c r="E238">
        <v>0.03</v>
      </c>
    </row>
    <row r="239" spans="1:5" x14ac:dyDescent="0.3">
      <c r="A239">
        <v>194603</v>
      </c>
      <c r="B239">
        <v>5.87</v>
      </c>
      <c r="C239">
        <v>0.31</v>
      </c>
      <c r="D239">
        <v>-0.36</v>
      </c>
      <c r="E239">
        <v>0.03</v>
      </c>
    </row>
    <row r="240" spans="1:5" x14ac:dyDescent="0.3">
      <c r="A240">
        <v>194604</v>
      </c>
      <c r="B240">
        <v>4.2300000000000004</v>
      </c>
      <c r="C240">
        <v>2.37</v>
      </c>
      <c r="D240">
        <v>0.45</v>
      </c>
      <c r="E240">
        <v>0.03</v>
      </c>
    </row>
    <row r="241" spans="1:5" x14ac:dyDescent="0.3">
      <c r="A241">
        <v>194605</v>
      </c>
      <c r="B241">
        <v>3.93</v>
      </c>
      <c r="C241">
        <v>1.46</v>
      </c>
      <c r="D241">
        <v>1.0900000000000001</v>
      </c>
      <c r="E241">
        <v>0.03</v>
      </c>
    </row>
    <row r="242" spans="1:5" x14ac:dyDescent="0.3">
      <c r="A242">
        <v>194606</v>
      </c>
      <c r="B242">
        <v>-3.89</v>
      </c>
      <c r="C242">
        <v>-1.53</v>
      </c>
      <c r="D242">
        <v>-0.59</v>
      </c>
      <c r="E242">
        <v>0.03</v>
      </c>
    </row>
    <row r="243" spans="1:5" x14ac:dyDescent="0.3">
      <c r="A243">
        <v>194607</v>
      </c>
      <c r="B243">
        <v>-2.69</v>
      </c>
      <c r="C243">
        <v>-2.06</v>
      </c>
      <c r="D243">
        <v>0.04</v>
      </c>
      <c r="E243">
        <v>0.03</v>
      </c>
    </row>
    <row r="244" spans="1:5" x14ac:dyDescent="0.3">
      <c r="A244">
        <v>194608</v>
      </c>
      <c r="B244">
        <v>-6.44</v>
      </c>
      <c r="C244">
        <v>-1.78</v>
      </c>
      <c r="D244">
        <v>0.6</v>
      </c>
      <c r="E244">
        <v>0.03</v>
      </c>
    </row>
    <row r="245" spans="1:5" x14ac:dyDescent="0.3">
      <c r="A245">
        <v>194609</v>
      </c>
      <c r="B245">
        <v>-10.17</v>
      </c>
      <c r="C245">
        <v>-4.41</v>
      </c>
      <c r="D245">
        <v>-1.96</v>
      </c>
      <c r="E245">
        <v>0.03</v>
      </c>
    </row>
    <row r="246" spans="1:5" x14ac:dyDescent="0.3">
      <c r="A246">
        <v>194610</v>
      </c>
      <c r="B246">
        <v>-1.44</v>
      </c>
      <c r="C246">
        <v>0.09</v>
      </c>
      <c r="D246">
        <v>3.44</v>
      </c>
      <c r="E246">
        <v>0.03</v>
      </c>
    </row>
    <row r="247" spans="1:5" x14ac:dyDescent="0.3">
      <c r="A247">
        <v>194611</v>
      </c>
      <c r="B247">
        <v>-0.01</v>
      </c>
      <c r="C247">
        <v>-0.4</v>
      </c>
      <c r="D247">
        <v>1.52</v>
      </c>
      <c r="E247">
        <v>0.03</v>
      </c>
    </row>
    <row r="248" spans="1:5" x14ac:dyDescent="0.3">
      <c r="A248">
        <v>194612</v>
      </c>
      <c r="B248">
        <v>4.96</v>
      </c>
      <c r="C248">
        <v>0.06</v>
      </c>
      <c r="D248">
        <v>-1.38</v>
      </c>
      <c r="E248">
        <v>0.03</v>
      </c>
    </row>
    <row r="249" spans="1:5" x14ac:dyDescent="0.3">
      <c r="A249">
        <v>194701</v>
      </c>
      <c r="B249">
        <v>1.25</v>
      </c>
      <c r="C249">
        <v>2.1800000000000002</v>
      </c>
      <c r="D249">
        <v>-0.73</v>
      </c>
      <c r="E249">
        <v>0.03</v>
      </c>
    </row>
    <row r="250" spans="1:5" x14ac:dyDescent="0.3">
      <c r="A250">
        <v>194702</v>
      </c>
      <c r="B250">
        <v>-1.08</v>
      </c>
      <c r="C250">
        <v>0.68</v>
      </c>
      <c r="D250">
        <v>0.14000000000000001</v>
      </c>
      <c r="E250">
        <v>0.03</v>
      </c>
    </row>
    <row r="251" spans="1:5" x14ac:dyDescent="0.3">
      <c r="A251">
        <v>194703</v>
      </c>
      <c r="B251">
        <v>-1.67</v>
      </c>
      <c r="C251">
        <v>-1.61</v>
      </c>
      <c r="D251">
        <v>0.61</v>
      </c>
      <c r="E251">
        <v>0.03</v>
      </c>
    </row>
    <row r="252" spans="1:5" x14ac:dyDescent="0.3">
      <c r="A252">
        <v>194704</v>
      </c>
      <c r="B252">
        <v>-4.8</v>
      </c>
      <c r="C252">
        <v>-3.97</v>
      </c>
      <c r="D252">
        <v>0.85</v>
      </c>
      <c r="E252">
        <v>0.03</v>
      </c>
    </row>
    <row r="253" spans="1:5" x14ac:dyDescent="0.3">
      <c r="A253">
        <v>194705</v>
      </c>
      <c r="B253">
        <v>-0.97</v>
      </c>
      <c r="C253">
        <v>-3.26</v>
      </c>
      <c r="D253">
        <v>0.34</v>
      </c>
      <c r="E253">
        <v>0.03</v>
      </c>
    </row>
    <row r="254" spans="1:5" x14ac:dyDescent="0.3">
      <c r="A254">
        <v>194706</v>
      </c>
      <c r="B254">
        <v>5.29</v>
      </c>
      <c r="C254">
        <v>-0.31</v>
      </c>
      <c r="D254">
        <v>-0.6</v>
      </c>
      <c r="E254">
        <v>0.03</v>
      </c>
    </row>
    <row r="255" spans="1:5" x14ac:dyDescent="0.3">
      <c r="A255">
        <v>194707</v>
      </c>
      <c r="B255">
        <v>4.1399999999999997</v>
      </c>
      <c r="C255">
        <v>1.43</v>
      </c>
      <c r="D255">
        <v>2.82</v>
      </c>
      <c r="E255">
        <v>0.03</v>
      </c>
    </row>
    <row r="256" spans="1:5" x14ac:dyDescent="0.3">
      <c r="A256">
        <v>194708</v>
      </c>
      <c r="B256">
        <v>-1.74</v>
      </c>
      <c r="C256">
        <v>0.3</v>
      </c>
      <c r="D256">
        <v>0.16</v>
      </c>
      <c r="E256">
        <v>0.03</v>
      </c>
    </row>
    <row r="257" spans="1:5" x14ac:dyDescent="0.3">
      <c r="A257">
        <v>194709</v>
      </c>
      <c r="B257">
        <v>-0.54</v>
      </c>
      <c r="C257">
        <v>1.64</v>
      </c>
      <c r="D257">
        <v>1.36</v>
      </c>
      <c r="E257">
        <v>0.06</v>
      </c>
    </row>
    <row r="258" spans="1:5" x14ac:dyDescent="0.3">
      <c r="A258">
        <v>194710</v>
      </c>
      <c r="B258">
        <v>2.4700000000000002</v>
      </c>
      <c r="C258">
        <v>0.51</v>
      </c>
      <c r="D258">
        <v>0.08</v>
      </c>
      <c r="E258">
        <v>0.06</v>
      </c>
    </row>
    <row r="259" spans="1:5" x14ac:dyDescent="0.3">
      <c r="A259">
        <v>194711</v>
      </c>
      <c r="B259">
        <v>-1.97</v>
      </c>
      <c r="C259">
        <v>-1.74</v>
      </c>
      <c r="D259">
        <v>1.06</v>
      </c>
      <c r="E259">
        <v>0.06</v>
      </c>
    </row>
    <row r="260" spans="1:5" x14ac:dyDescent="0.3">
      <c r="A260">
        <v>194712</v>
      </c>
      <c r="B260">
        <v>3</v>
      </c>
      <c r="C260">
        <v>-2.48</v>
      </c>
      <c r="D260">
        <v>3.69</v>
      </c>
      <c r="E260">
        <v>0.08</v>
      </c>
    </row>
    <row r="261" spans="1:5" x14ac:dyDescent="0.3">
      <c r="A261">
        <v>194801</v>
      </c>
      <c r="B261">
        <v>-3.93</v>
      </c>
      <c r="C261">
        <v>2.4900000000000002</v>
      </c>
      <c r="D261">
        <v>1.38</v>
      </c>
      <c r="E261">
        <v>7.0000000000000007E-2</v>
      </c>
    </row>
    <row r="262" spans="1:5" x14ac:dyDescent="0.3">
      <c r="A262">
        <v>194802</v>
      </c>
      <c r="B262">
        <v>-4.38</v>
      </c>
      <c r="C262">
        <v>-1.71</v>
      </c>
      <c r="D262">
        <v>7.0000000000000007E-2</v>
      </c>
      <c r="E262">
        <v>7.0000000000000007E-2</v>
      </c>
    </row>
    <row r="263" spans="1:5" x14ac:dyDescent="0.3">
      <c r="A263">
        <v>194803</v>
      </c>
      <c r="B263">
        <v>8.07</v>
      </c>
      <c r="C263">
        <v>0.13</v>
      </c>
      <c r="D263">
        <v>4.49</v>
      </c>
      <c r="E263">
        <v>0.09</v>
      </c>
    </row>
    <row r="264" spans="1:5" x14ac:dyDescent="0.3">
      <c r="A264">
        <v>194804</v>
      </c>
      <c r="B264">
        <v>3.65</v>
      </c>
      <c r="C264">
        <v>-1.66</v>
      </c>
      <c r="D264">
        <v>4.0999999999999996</v>
      </c>
      <c r="E264">
        <v>0.08</v>
      </c>
    </row>
    <row r="265" spans="1:5" x14ac:dyDescent="0.3">
      <c r="A265">
        <v>194805</v>
      </c>
      <c r="B265">
        <v>7.3</v>
      </c>
      <c r="C265">
        <v>0.93</v>
      </c>
      <c r="D265">
        <v>-1.23</v>
      </c>
      <c r="E265">
        <v>0.08</v>
      </c>
    </row>
    <row r="266" spans="1:5" x14ac:dyDescent="0.3">
      <c r="A266">
        <v>194806</v>
      </c>
      <c r="B266">
        <v>-0.1</v>
      </c>
      <c r="C266">
        <v>-1.86</v>
      </c>
      <c r="D266">
        <v>2.75</v>
      </c>
      <c r="E266">
        <v>0.09</v>
      </c>
    </row>
    <row r="267" spans="1:5" x14ac:dyDescent="0.3">
      <c r="A267">
        <v>194807</v>
      </c>
      <c r="B267">
        <v>-5.09</v>
      </c>
      <c r="C267">
        <v>-0.32</v>
      </c>
      <c r="D267">
        <v>7.0000000000000007E-2</v>
      </c>
      <c r="E267">
        <v>0.08</v>
      </c>
    </row>
    <row r="268" spans="1:5" x14ac:dyDescent="0.3">
      <c r="A268">
        <v>194808</v>
      </c>
      <c r="B268">
        <v>0.25</v>
      </c>
      <c r="C268">
        <v>-1.1000000000000001</v>
      </c>
      <c r="D268">
        <v>0.27</v>
      </c>
      <c r="E268">
        <v>0.09</v>
      </c>
    </row>
    <row r="269" spans="1:5" x14ac:dyDescent="0.3">
      <c r="A269">
        <v>194809</v>
      </c>
      <c r="B269">
        <v>-2.97</v>
      </c>
      <c r="C269">
        <v>-1.23</v>
      </c>
      <c r="D269">
        <v>-1.79</v>
      </c>
      <c r="E269">
        <v>0.04</v>
      </c>
    </row>
    <row r="270" spans="1:5" x14ac:dyDescent="0.3">
      <c r="A270">
        <v>194810</v>
      </c>
      <c r="B270">
        <v>5.96</v>
      </c>
      <c r="C270">
        <v>-1.5</v>
      </c>
      <c r="D270">
        <v>0.56000000000000005</v>
      </c>
      <c r="E270">
        <v>0.04</v>
      </c>
    </row>
    <row r="271" spans="1:5" x14ac:dyDescent="0.3">
      <c r="A271">
        <v>194811</v>
      </c>
      <c r="B271">
        <v>-9.3000000000000007</v>
      </c>
      <c r="C271">
        <v>-0.62</v>
      </c>
      <c r="D271">
        <v>-4.1399999999999997</v>
      </c>
      <c r="E271">
        <v>0.04</v>
      </c>
    </row>
    <row r="272" spans="1:5" x14ac:dyDescent="0.3">
      <c r="A272">
        <v>194812</v>
      </c>
      <c r="B272">
        <v>3.26</v>
      </c>
      <c r="C272">
        <v>-2.8</v>
      </c>
      <c r="D272">
        <v>-1.94</v>
      </c>
      <c r="E272">
        <v>0.04</v>
      </c>
    </row>
    <row r="273" spans="1:5" x14ac:dyDescent="0.3">
      <c r="A273">
        <v>194901</v>
      </c>
      <c r="B273">
        <v>0.23</v>
      </c>
      <c r="C273">
        <v>1.81</v>
      </c>
      <c r="D273">
        <v>1.17</v>
      </c>
      <c r="E273">
        <v>0.1</v>
      </c>
    </row>
    <row r="274" spans="1:5" x14ac:dyDescent="0.3">
      <c r="A274">
        <v>194902</v>
      </c>
      <c r="B274">
        <v>-2.93</v>
      </c>
      <c r="C274">
        <v>-1.89</v>
      </c>
      <c r="D274">
        <v>-0.91</v>
      </c>
      <c r="E274">
        <v>0.09</v>
      </c>
    </row>
    <row r="275" spans="1:5" x14ac:dyDescent="0.3">
      <c r="A275">
        <v>194903</v>
      </c>
      <c r="B275">
        <v>4.04</v>
      </c>
      <c r="C275">
        <v>2.48</v>
      </c>
      <c r="D275">
        <v>1.34</v>
      </c>
      <c r="E275">
        <v>0.1</v>
      </c>
    </row>
    <row r="276" spans="1:5" x14ac:dyDescent="0.3">
      <c r="A276">
        <v>194904</v>
      </c>
      <c r="B276">
        <v>-1.87</v>
      </c>
      <c r="C276">
        <v>-0.89</v>
      </c>
      <c r="D276">
        <v>-1.18</v>
      </c>
      <c r="E276">
        <v>0.09</v>
      </c>
    </row>
    <row r="277" spans="1:5" x14ac:dyDescent="0.3">
      <c r="A277">
        <v>194905</v>
      </c>
      <c r="B277">
        <v>-2.94</v>
      </c>
      <c r="C277">
        <v>-0.77</v>
      </c>
      <c r="D277">
        <v>-2.42</v>
      </c>
      <c r="E277">
        <v>0.1</v>
      </c>
    </row>
    <row r="278" spans="1:5" x14ac:dyDescent="0.3">
      <c r="A278">
        <v>194906</v>
      </c>
      <c r="B278">
        <v>0.1</v>
      </c>
      <c r="C278">
        <v>-0.88</v>
      </c>
      <c r="D278">
        <v>-1.76</v>
      </c>
      <c r="E278">
        <v>0.1</v>
      </c>
    </row>
    <row r="279" spans="1:5" x14ac:dyDescent="0.3">
      <c r="A279">
        <v>194907</v>
      </c>
      <c r="B279">
        <v>5.54</v>
      </c>
      <c r="C279">
        <v>0.56999999999999995</v>
      </c>
      <c r="D279">
        <v>0.38</v>
      </c>
      <c r="E279">
        <v>0.09</v>
      </c>
    </row>
    <row r="280" spans="1:5" x14ac:dyDescent="0.3">
      <c r="A280">
        <v>194908</v>
      </c>
      <c r="B280">
        <v>2.6</v>
      </c>
      <c r="C280">
        <v>0.13</v>
      </c>
      <c r="D280">
        <v>-0.56999999999999995</v>
      </c>
      <c r="E280">
        <v>0.09</v>
      </c>
    </row>
    <row r="281" spans="1:5" x14ac:dyDescent="0.3">
      <c r="A281">
        <v>194909</v>
      </c>
      <c r="B281">
        <v>3.09</v>
      </c>
      <c r="C281">
        <v>1.05</v>
      </c>
      <c r="D281">
        <v>0.23</v>
      </c>
      <c r="E281">
        <v>0.09</v>
      </c>
    </row>
    <row r="282" spans="1:5" x14ac:dyDescent="0.3">
      <c r="A282">
        <v>194910</v>
      </c>
      <c r="B282">
        <v>3.14</v>
      </c>
      <c r="C282">
        <v>1.03</v>
      </c>
      <c r="D282">
        <v>-0.49</v>
      </c>
      <c r="E282">
        <v>0.09</v>
      </c>
    </row>
    <row r="283" spans="1:5" x14ac:dyDescent="0.3">
      <c r="A283">
        <v>194911</v>
      </c>
      <c r="B283">
        <v>1.82</v>
      </c>
      <c r="C283">
        <v>-0.93</v>
      </c>
      <c r="D283">
        <v>-0.91</v>
      </c>
      <c r="E283">
        <v>0.08</v>
      </c>
    </row>
    <row r="284" spans="1:5" x14ac:dyDescent="0.3">
      <c r="A284">
        <v>194912</v>
      </c>
      <c r="B284">
        <v>5.13</v>
      </c>
      <c r="C284">
        <v>2.0699999999999998</v>
      </c>
      <c r="D284">
        <v>1.75</v>
      </c>
      <c r="E284">
        <v>0.09</v>
      </c>
    </row>
    <row r="285" spans="1:5" x14ac:dyDescent="0.3">
      <c r="A285">
        <v>195001</v>
      </c>
      <c r="B285">
        <v>1.7</v>
      </c>
      <c r="C285">
        <v>3.36</v>
      </c>
      <c r="D285">
        <v>0.14000000000000001</v>
      </c>
      <c r="E285">
        <v>0.09</v>
      </c>
    </row>
    <row r="286" spans="1:5" x14ac:dyDescent="0.3">
      <c r="A286">
        <v>195002</v>
      </c>
      <c r="B286">
        <v>1.48</v>
      </c>
      <c r="C286">
        <v>0.04</v>
      </c>
      <c r="D286">
        <v>-0.81</v>
      </c>
      <c r="E286">
        <v>0.09</v>
      </c>
    </row>
    <row r="287" spans="1:5" x14ac:dyDescent="0.3">
      <c r="A287">
        <v>195003</v>
      </c>
      <c r="B287">
        <v>1.26</v>
      </c>
      <c r="C287">
        <v>-1.41</v>
      </c>
      <c r="D287">
        <v>-2.77</v>
      </c>
      <c r="E287">
        <v>0.1</v>
      </c>
    </row>
    <row r="288" spans="1:5" x14ac:dyDescent="0.3">
      <c r="A288">
        <v>195004</v>
      </c>
      <c r="B288">
        <v>3.94</v>
      </c>
      <c r="C288">
        <v>1.99</v>
      </c>
      <c r="D288">
        <v>1.34</v>
      </c>
      <c r="E288">
        <v>0.09</v>
      </c>
    </row>
    <row r="289" spans="1:5" x14ac:dyDescent="0.3">
      <c r="A289">
        <v>195005</v>
      </c>
      <c r="B289">
        <v>4.3099999999999996</v>
      </c>
      <c r="C289">
        <v>-2.12</v>
      </c>
      <c r="D289">
        <v>0.46</v>
      </c>
      <c r="E289">
        <v>0.1</v>
      </c>
    </row>
    <row r="290" spans="1:5" x14ac:dyDescent="0.3">
      <c r="A290">
        <v>195006</v>
      </c>
      <c r="B290">
        <v>-5.94</v>
      </c>
      <c r="C290">
        <v>-2.38</v>
      </c>
      <c r="D290">
        <v>-0.78</v>
      </c>
      <c r="E290">
        <v>0.1</v>
      </c>
    </row>
    <row r="291" spans="1:5" x14ac:dyDescent="0.3">
      <c r="A291">
        <v>195007</v>
      </c>
      <c r="B291">
        <v>1.36</v>
      </c>
      <c r="C291">
        <v>0.51</v>
      </c>
      <c r="D291">
        <v>13.66</v>
      </c>
      <c r="E291">
        <v>0.1</v>
      </c>
    </row>
    <row r="292" spans="1:5" x14ac:dyDescent="0.3">
      <c r="A292">
        <v>195008</v>
      </c>
      <c r="B292">
        <v>4.8499999999999996</v>
      </c>
      <c r="C292">
        <v>0.73</v>
      </c>
      <c r="D292">
        <v>-1.41</v>
      </c>
      <c r="E292">
        <v>0.1</v>
      </c>
    </row>
    <row r="293" spans="1:5" x14ac:dyDescent="0.3">
      <c r="A293">
        <v>195009</v>
      </c>
      <c r="B293">
        <v>4.8099999999999996</v>
      </c>
      <c r="C293">
        <v>0.56999999999999995</v>
      </c>
      <c r="D293">
        <v>-1.1100000000000001</v>
      </c>
      <c r="E293">
        <v>0.1</v>
      </c>
    </row>
    <row r="294" spans="1:5" x14ac:dyDescent="0.3">
      <c r="A294">
        <v>195010</v>
      </c>
      <c r="B294">
        <v>-0.18</v>
      </c>
      <c r="C294">
        <v>-0.57999999999999996</v>
      </c>
      <c r="D294">
        <v>1.44</v>
      </c>
      <c r="E294">
        <v>0.12</v>
      </c>
    </row>
    <row r="295" spans="1:5" x14ac:dyDescent="0.3">
      <c r="A295">
        <v>195011</v>
      </c>
      <c r="B295">
        <v>2.76</v>
      </c>
      <c r="C295">
        <v>-0.84</v>
      </c>
      <c r="D295">
        <v>3.17</v>
      </c>
      <c r="E295">
        <v>0.11</v>
      </c>
    </row>
    <row r="296" spans="1:5" x14ac:dyDescent="0.3">
      <c r="A296">
        <v>195012</v>
      </c>
      <c r="B296">
        <v>5.54</v>
      </c>
      <c r="C296">
        <v>1.49</v>
      </c>
      <c r="D296">
        <v>7.23</v>
      </c>
      <c r="E296">
        <v>0.11</v>
      </c>
    </row>
    <row r="297" spans="1:5" x14ac:dyDescent="0.3">
      <c r="A297">
        <v>195101</v>
      </c>
      <c r="B297">
        <v>5.7</v>
      </c>
      <c r="C297">
        <v>1.73</v>
      </c>
      <c r="D297">
        <v>3.72</v>
      </c>
      <c r="E297">
        <v>0.13</v>
      </c>
    </row>
    <row r="298" spans="1:5" x14ac:dyDescent="0.3">
      <c r="A298">
        <v>195102</v>
      </c>
      <c r="B298">
        <v>1.41</v>
      </c>
      <c r="C298">
        <v>0.09</v>
      </c>
      <c r="D298">
        <v>-2.83</v>
      </c>
      <c r="E298">
        <v>0.1</v>
      </c>
    </row>
    <row r="299" spans="1:5" x14ac:dyDescent="0.3">
      <c r="A299">
        <v>195103</v>
      </c>
      <c r="B299">
        <v>-2.15</v>
      </c>
      <c r="C299">
        <v>-0.64</v>
      </c>
      <c r="D299">
        <v>-4.22</v>
      </c>
      <c r="E299">
        <v>0.11</v>
      </c>
    </row>
    <row r="300" spans="1:5" x14ac:dyDescent="0.3">
      <c r="A300">
        <v>195104</v>
      </c>
      <c r="B300">
        <v>4.8600000000000003</v>
      </c>
      <c r="C300">
        <v>-1.49</v>
      </c>
      <c r="D300">
        <v>3.28</v>
      </c>
      <c r="E300">
        <v>0.13</v>
      </c>
    </row>
    <row r="301" spans="1:5" x14ac:dyDescent="0.3">
      <c r="A301">
        <v>195105</v>
      </c>
      <c r="B301">
        <v>-2.34</v>
      </c>
      <c r="C301">
        <v>-0.01</v>
      </c>
      <c r="D301">
        <v>-1.33</v>
      </c>
      <c r="E301">
        <v>0.12</v>
      </c>
    </row>
    <row r="302" spans="1:5" x14ac:dyDescent="0.3">
      <c r="A302">
        <v>195106</v>
      </c>
      <c r="B302">
        <v>-2.62</v>
      </c>
      <c r="C302">
        <v>-1.95</v>
      </c>
      <c r="D302">
        <v>-3.96</v>
      </c>
      <c r="E302">
        <v>0.12</v>
      </c>
    </row>
    <row r="303" spans="1:5" x14ac:dyDescent="0.3">
      <c r="A303">
        <v>195107</v>
      </c>
      <c r="B303">
        <v>6.94</v>
      </c>
      <c r="C303">
        <v>-1.99</v>
      </c>
      <c r="D303">
        <v>2.0099999999999998</v>
      </c>
      <c r="E303">
        <v>0.13</v>
      </c>
    </row>
    <row r="304" spans="1:5" x14ac:dyDescent="0.3">
      <c r="A304">
        <v>195108</v>
      </c>
      <c r="B304">
        <v>4.2699999999999996</v>
      </c>
      <c r="C304">
        <v>0.99</v>
      </c>
      <c r="D304">
        <v>-0.16</v>
      </c>
      <c r="E304">
        <v>0.13</v>
      </c>
    </row>
    <row r="305" spans="1:5" x14ac:dyDescent="0.3">
      <c r="A305">
        <v>195109</v>
      </c>
      <c r="B305">
        <v>0.7</v>
      </c>
      <c r="C305">
        <v>1.9</v>
      </c>
      <c r="D305">
        <v>0.61</v>
      </c>
      <c r="E305">
        <v>0.12</v>
      </c>
    </row>
    <row r="306" spans="1:5" x14ac:dyDescent="0.3">
      <c r="A306">
        <v>195110</v>
      </c>
      <c r="B306">
        <v>-2.5299999999999998</v>
      </c>
      <c r="C306">
        <v>-0.22</v>
      </c>
      <c r="D306">
        <v>0.25</v>
      </c>
      <c r="E306">
        <v>0.16</v>
      </c>
    </row>
    <row r="307" spans="1:5" x14ac:dyDescent="0.3">
      <c r="A307">
        <v>195111</v>
      </c>
      <c r="B307">
        <v>0.56999999999999995</v>
      </c>
      <c r="C307">
        <v>-0.28999999999999998</v>
      </c>
      <c r="D307">
        <v>-0.05</v>
      </c>
      <c r="E307">
        <v>0.11</v>
      </c>
    </row>
    <row r="308" spans="1:5" x14ac:dyDescent="0.3">
      <c r="A308">
        <v>195112</v>
      </c>
      <c r="B308">
        <v>3.33</v>
      </c>
      <c r="C308">
        <v>-2.25</v>
      </c>
      <c r="D308">
        <v>-1.56</v>
      </c>
      <c r="E308">
        <v>0.12</v>
      </c>
    </row>
    <row r="309" spans="1:5" x14ac:dyDescent="0.3">
      <c r="A309">
        <v>195201</v>
      </c>
      <c r="B309">
        <v>1.45</v>
      </c>
      <c r="C309">
        <v>-0.61</v>
      </c>
      <c r="D309">
        <v>1.54</v>
      </c>
      <c r="E309">
        <v>0.15</v>
      </c>
    </row>
    <row r="310" spans="1:5" x14ac:dyDescent="0.3">
      <c r="A310">
        <v>195202</v>
      </c>
      <c r="B310">
        <v>-2.62</v>
      </c>
      <c r="C310">
        <v>0.79</v>
      </c>
      <c r="D310">
        <v>-0.61</v>
      </c>
      <c r="E310">
        <v>0.12</v>
      </c>
    </row>
    <row r="311" spans="1:5" x14ac:dyDescent="0.3">
      <c r="A311">
        <v>195203</v>
      </c>
      <c r="B311">
        <v>4.4400000000000004</v>
      </c>
      <c r="C311">
        <v>-2.99</v>
      </c>
      <c r="D311">
        <v>2.16</v>
      </c>
      <c r="E311">
        <v>0.11</v>
      </c>
    </row>
    <row r="312" spans="1:5" x14ac:dyDescent="0.3">
      <c r="A312">
        <v>195204</v>
      </c>
      <c r="B312">
        <v>-4.97</v>
      </c>
      <c r="C312">
        <v>0.48</v>
      </c>
      <c r="D312">
        <v>-0.1</v>
      </c>
      <c r="E312">
        <v>0.12</v>
      </c>
    </row>
    <row r="313" spans="1:5" x14ac:dyDescent="0.3">
      <c r="A313">
        <v>195205</v>
      </c>
      <c r="B313">
        <v>3.2</v>
      </c>
      <c r="C313">
        <v>-1.01</v>
      </c>
      <c r="D313">
        <v>0.08</v>
      </c>
      <c r="E313">
        <v>0.13</v>
      </c>
    </row>
    <row r="314" spans="1:5" x14ac:dyDescent="0.3">
      <c r="A314">
        <v>195206</v>
      </c>
      <c r="B314">
        <v>3.83</v>
      </c>
      <c r="C314">
        <v>-1.61</v>
      </c>
      <c r="D314">
        <v>1.23</v>
      </c>
      <c r="E314">
        <v>0.15</v>
      </c>
    </row>
    <row r="315" spans="1:5" x14ac:dyDescent="0.3">
      <c r="A315">
        <v>195207</v>
      </c>
      <c r="B315">
        <v>0.91</v>
      </c>
      <c r="C315">
        <v>-0.4</v>
      </c>
      <c r="D315">
        <v>-0.35</v>
      </c>
      <c r="E315">
        <v>0.15</v>
      </c>
    </row>
    <row r="316" spans="1:5" x14ac:dyDescent="0.3">
      <c r="A316">
        <v>195208</v>
      </c>
      <c r="B316">
        <v>-0.76</v>
      </c>
      <c r="C316">
        <v>1.18</v>
      </c>
      <c r="D316">
        <v>0.03</v>
      </c>
      <c r="E316">
        <v>0.15</v>
      </c>
    </row>
    <row r="317" spans="1:5" x14ac:dyDescent="0.3">
      <c r="A317">
        <v>195209</v>
      </c>
      <c r="B317">
        <v>-2.0299999999999998</v>
      </c>
      <c r="C317">
        <v>1.1499999999999999</v>
      </c>
      <c r="D317">
        <v>-1.51</v>
      </c>
      <c r="E317">
        <v>0.16</v>
      </c>
    </row>
    <row r="318" spans="1:5" x14ac:dyDescent="0.3">
      <c r="A318">
        <v>195210</v>
      </c>
      <c r="B318">
        <v>-0.66</v>
      </c>
      <c r="C318">
        <v>-1.06</v>
      </c>
      <c r="D318">
        <v>-0.45</v>
      </c>
      <c r="E318">
        <v>0.14000000000000001</v>
      </c>
    </row>
    <row r="319" spans="1:5" x14ac:dyDescent="0.3">
      <c r="A319">
        <v>195211</v>
      </c>
      <c r="B319">
        <v>5.94</v>
      </c>
      <c r="C319">
        <v>-0.71</v>
      </c>
      <c r="D319">
        <v>0.95</v>
      </c>
      <c r="E319">
        <v>0.1</v>
      </c>
    </row>
    <row r="320" spans="1:5" x14ac:dyDescent="0.3">
      <c r="A320">
        <v>195212</v>
      </c>
      <c r="B320">
        <v>2.93</v>
      </c>
      <c r="C320">
        <v>-1.48</v>
      </c>
      <c r="D320">
        <v>0.18</v>
      </c>
      <c r="E320">
        <v>0.16</v>
      </c>
    </row>
    <row r="321" spans="1:5" x14ac:dyDescent="0.3">
      <c r="A321">
        <v>195301</v>
      </c>
      <c r="B321">
        <v>-0.34</v>
      </c>
      <c r="C321">
        <v>3.58</v>
      </c>
      <c r="D321">
        <v>1.32</v>
      </c>
      <c r="E321">
        <v>0.16</v>
      </c>
    </row>
    <row r="322" spans="1:5" x14ac:dyDescent="0.3">
      <c r="A322">
        <v>195302</v>
      </c>
      <c r="B322">
        <v>-0.27</v>
      </c>
      <c r="C322">
        <v>2.15</v>
      </c>
      <c r="D322">
        <v>-0.08</v>
      </c>
      <c r="E322">
        <v>0.14000000000000001</v>
      </c>
    </row>
    <row r="323" spans="1:5" x14ac:dyDescent="0.3">
      <c r="A323">
        <v>195303</v>
      </c>
      <c r="B323">
        <v>-1.43</v>
      </c>
      <c r="C323">
        <v>-0.19</v>
      </c>
      <c r="D323">
        <v>-0.8</v>
      </c>
      <c r="E323">
        <v>0.18</v>
      </c>
    </row>
    <row r="324" spans="1:5" x14ac:dyDescent="0.3">
      <c r="A324">
        <v>195304</v>
      </c>
      <c r="B324">
        <v>-2.83</v>
      </c>
      <c r="C324">
        <v>0.28000000000000003</v>
      </c>
      <c r="D324">
        <v>1.53</v>
      </c>
      <c r="E324">
        <v>0.16</v>
      </c>
    </row>
    <row r="325" spans="1:5" x14ac:dyDescent="0.3">
      <c r="A325">
        <v>195305</v>
      </c>
      <c r="B325">
        <v>0.52</v>
      </c>
      <c r="C325">
        <v>-7.0000000000000007E-2</v>
      </c>
      <c r="D325">
        <v>0.23</v>
      </c>
      <c r="E325">
        <v>0.17</v>
      </c>
    </row>
    <row r="326" spans="1:5" x14ac:dyDescent="0.3">
      <c r="A326">
        <v>195306</v>
      </c>
      <c r="B326">
        <v>-1.89</v>
      </c>
      <c r="C326">
        <v>-1.86</v>
      </c>
      <c r="D326">
        <v>-0.47</v>
      </c>
      <c r="E326">
        <v>0.18</v>
      </c>
    </row>
    <row r="327" spans="1:5" x14ac:dyDescent="0.3">
      <c r="A327">
        <v>195307</v>
      </c>
      <c r="B327">
        <v>2.4</v>
      </c>
      <c r="C327">
        <v>-1.05</v>
      </c>
      <c r="D327">
        <v>-0.24</v>
      </c>
      <c r="E327">
        <v>0.15</v>
      </c>
    </row>
    <row r="328" spans="1:5" x14ac:dyDescent="0.3">
      <c r="A328">
        <v>195308</v>
      </c>
      <c r="B328">
        <v>-4.5199999999999996</v>
      </c>
      <c r="C328">
        <v>0.36</v>
      </c>
      <c r="D328">
        <v>-3.54</v>
      </c>
      <c r="E328">
        <v>0.17</v>
      </c>
    </row>
    <row r="329" spans="1:5" x14ac:dyDescent="0.3">
      <c r="A329">
        <v>195309</v>
      </c>
      <c r="B329">
        <v>0.2</v>
      </c>
      <c r="C329">
        <v>-0.85</v>
      </c>
      <c r="D329">
        <v>-2.42</v>
      </c>
      <c r="E329">
        <v>0.16</v>
      </c>
    </row>
    <row r="330" spans="1:5" x14ac:dyDescent="0.3">
      <c r="A330">
        <v>195310</v>
      </c>
      <c r="B330">
        <v>4.5999999999999996</v>
      </c>
      <c r="C330">
        <v>-1.37</v>
      </c>
      <c r="D330">
        <v>-0.19</v>
      </c>
      <c r="E330">
        <v>0.13</v>
      </c>
    </row>
    <row r="331" spans="1:5" x14ac:dyDescent="0.3">
      <c r="A331">
        <v>195311</v>
      </c>
      <c r="B331">
        <v>2.83</v>
      </c>
      <c r="C331">
        <v>-1.29</v>
      </c>
      <c r="D331">
        <v>-0.17</v>
      </c>
      <c r="E331">
        <v>0.08</v>
      </c>
    </row>
    <row r="332" spans="1:5" x14ac:dyDescent="0.3">
      <c r="A332">
        <v>195312</v>
      </c>
      <c r="B332">
        <v>0.03</v>
      </c>
      <c r="C332">
        <v>-0.84</v>
      </c>
      <c r="D332">
        <v>-2.84</v>
      </c>
      <c r="E332">
        <v>0.13</v>
      </c>
    </row>
    <row r="333" spans="1:5" x14ac:dyDescent="0.3">
      <c r="A333">
        <v>195401</v>
      </c>
      <c r="B333">
        <v>5.13</v>
      </c>
      <c r="C333">
        <v>0.46</v>
      </c>
      <c r="D333">
        <v>3.51</v>
      </c>
      <c r="E333">
        <v>0.11</v>
      </c>
    </row>
    <row r="334" spans="1:5" x14ac:dyDescent="0.3">
      <c r="A334">
        <v>195402</v>
      </c>
      <c r="B334">
        <v>1.67</v>
      </c>
      <c r="C334">
        <v>-0.17</v>
      </c>
      <c r="D334">
        <v>-0.28000000000000003</v>
      </c>
      <c r="E334">
        <v>7.0000000000000007E-2</v>
      </c>
    </row>
    <row r="335" spans="1:5" x14ac:dyDescent="0.3">
      <c r="A335">
        <v>195403</v>
      </c>
      <c r="B335">
        <v>3.65</v>
      </c>
      <c r="C335">
        <v>-0.49</v>
      </c>
      <c r="D335">
        <v>-1.46</v>
      </c>
      <c r="E335">
        <v>0.08</v>
      </c>
    </row>
    <row r="336" spans="1:5" x14ac:dyDescent="0.3">
      <c r="A336">
        <v>195404</v>
      </c>
      <c r="B336">
        <v>4.2699999999999996</v>
      </c>
      <c r="C336">
        <v>-3.48</v>
      </c>
      <c r="D336">
        <v>-0.37</v>
      </c>
      <c r="E336">
        <v>0.09</v>
      </c>
    </row>
    <row r="337" spans="1:5" x14ac:dyDescent="0.3">
      <c r="A337">
        <v>195405</v>
      </c>
      <c r="B337">
        <v>3.09</v>
      </c>
      <c r="C337">
        <v>0.39</v>
      </c>
      <c r="D337">
        <v>2.46</v>
      </c>
      <c r="E337">
        <v>0.05</v>
      </c>
    </row>
    <row r="338" spans="1:5" x14ac:dyDescent="0.3">
      <c r="A338">
        <v>195406</v>
      </c>
      <c r="B338">
        <v>1.07</v>
      </c>
      <c r="C338">
        <v>0.41</v>
      </c>
      <c r="D338">
        <v>-0.03</v>
      </c>
      <c r="E338">
        <v>0.06</v>
      </c>
    </row>
    <row r="339" spans="1:5" x14ac:dyDescent="0.3">
      <c r="A339">
        <v>195407</v>
      </c>
      <c r="B339">
        <v>4.99</v>
      </c>
      <c r="C339">
        <v>1.07</v>
      </c>
      <c r="D339">
        <v>4.1100000000000003</v>
      </c>
      <c r="E339">
        <v>0.05</v>
      </c>
    </row>
    <row r="340" spans="1:5" x14ac:dyDescent="0.3">
      <c r="A340">
        <v>195408</v>
      </c>
      <c r="B340">
        <v>-2.34</v>
      </c>
      <c r="C340">
        <v>2.66</v>
      </c>
      <c r="D340">
        <v>-1.36</v>
      </c>
      <c r="E340">
        <v>0.05</v>
      </c>
    </row>
    <row r="341" spans="1:5" x14ac:dyDescent="0.3">
      <c r="A341">
        <v>195409</v>
      </c>
      <c r="B341">
        <v>6.39</v>
      </c>
      <c r="C341">
        <v>-2.54</v>
      </c>
      <c r="D341">
        <v>0.66</v>
      </c>
      <c r="E341">
        <v>0.09</v>
      </c>
    </row>
    <row r="342" spans="1:5" x14ac:dyDescent="0.3">
      <c r="A342">
        <v>195410</v>
      </c>
      <c r="B342">
        <v>-1.67</v>
      </c>
      <c r="C342">
        <v>0.59</v>
      </c>
      <c r="D342">
        <v>0.72</v>
      </c>
      <c r="E342">
        <v>7.0000000000000007E-2</v>
      </c>
    </row>
    <row r="343" spans="1:5" x14ac:dyDescent="0.3">
      <c r="A343">
        <v>195411</v>
      </c>
      <c r="B343">
        <v>9.3800000000000008</v>
      </c>
      <c r="C343">
        <v>-2.62</v>
      </c>
      <c r="D343">
        <v>4.3600000000000003</v>
      </c>
      <c r="E343">
        <v>0.06</v>
      </c>
    </row>
    <row r="344" spans="1:5" x14ac:dyDescent="0.3">
      <c r="A344">
        <v>195412</v>
      </c>
      <c r="B344">
        <v>5.48</v>
      </c>
      <c r="C344">
        <v>2.14</v>
      </c>
      <c r="D344">
        <v>5.71</v>
      </c>
      <c r="E344">
        <v>0.08</v>
      </c>
    </row>
    <row r="345" spans="1:5" x14ac:dyDescent="0.3">
      <c r="A345">
        <v>195501</v>
      </c>
      <c r="B345">
        <v>0.6</v>
      </c>
      <c r="C345">
        <v>0.25</v>
      </c>
      <c r="D345">
        <v>2.1800000000000002</v>
      </c>
      <c r="E345">
        <v>0.08</v>
      </c>
    </row>
    <row r="346" spans="1:5" x14ac:dyDescent="0.3">
      <c r="A346">
        <v>195502</v>
      </c>
      <c r="B346">
        <v>3.02</v>
      </c>
      <c r="C346">
        <v>1.54</v>
      </c>
      <c r="D346">
        <v>0.62</v>
      </c>
      <c r="E346">
        <v>0.09</v>
      </c>
    </row>
    <row r="347" spans="1:5" x14ac:dyDescent="0.3">
      <c r="A347">
        <v>195503</v>
      </c>
      <c r="B347">
        <v>-0.16</v>
      </c>
      <c r="C347">
        <v>-0.66</v>
      </c>
      <c r="D347">
        <v>1.95</v>
      </c>
      <c r="E347">
        <v>0.1</v>
      </c>
    </row>
    <row r="348" spans="1:5" x14ac:dyDescent="0.3">
      <c r="A348">
        <v>195504</v>
      </c>
      <c r="B348">
        <v>3.11</v>
      </c>
      <c r="C348">
        <v>-1.79</v>
      </c>
      <c r="D348">
        <v>0.81</v>
      </c>
      <c r="E348">
        <v>0.1</v>
      </c>
    </row>
    <row r="349" spans="1:5" x14ac:dyDescent="0.3">
      <c r="A349">
        <v>195505</v>
      </c>
      <c r="B349">
        <v>0.93</v>
      </c>
      <c r="C349">
        <v>-0.28999999999999998</v>
      </c>
      <c r="D349">
        <v>-0.86</v>
      </c>
      <c r="E349">
        <v>0.14000000000000001</v>
      </c>
    </row>
    <row r="350" spans="1:5" x14ac:dyDescent="0.3">
      <c r="A350">
        <v>195506</v>
      </c>
      <c r="B350">
        <v>6.55</v>
      </c>
      <c r="C350">
        <v>-4.6500000000000004</v>
      </c>
      <c r="D350">
        <v>1.92</v>
      </c>
      <c r="E350">
        <v>0.1</v>
      </c>
    </row>
    <row r="351" spans="1:5" x14ac:dyDescent="0.3">
      <c r="A351">
        <v>195507</v>
      </c>
      <c r="B351">
        <v>1.9</v>
      </c>
      <c r="C351">
        <v>-1.36</v>
      </c>
      <c r="D351">
        <v>0.63</v>
      </c>
      <c r="E351">
        <v>0.1</v>
      </c>
    </row>
    <row r="352" spans="1:5" x14ac:dyDescent="0.3">
      <c r="A352">
        <v>195508</v>
      </c>
      <c r="B352">
        <v>0.21</v>
      </c>
      <c r="C352">
        <v>-0.38</v>
      </c>
      <c r="D352">
        <v>0.57999999999999996</v>
      </c>
      <c r="E352">
        <v>0.16</v>
      </c>
    </row>
    <row r="353" spans="1:5" x14ac:dyDescent="0.3">
      <c r="A353">
        <v>195509</v>
      </c>
      <c r="B353">
        <v>-0.36</v>
      </c>
      <c r="C353">
        <v>0.3</v>
      </c>
      <c r="D353">
        <v>-1.06</v>
      </c>
      <c r="E353">
        <v>0.16</v>
      </c>
    </row>
    <row r="354" spans="1:5" x14ac:dyDescent="0.3">
      <c r="A354">
        <v>195510</v>
      </c>
      <c r="B354">
        <v>-2.68</v>
      </c>
      <c r="C354">
        <v>1.5</v>
      </c>
      <c r="D354">
        <v>-0.03</v>
      </c>
      <c r="E354">
        <v>0.18</v>
      </c>
    </row>
    <row r="355" spans="1:5" x14ac:dyDescent="0.3">
      <c r="A355">
        <v>195511</v>
      </c>
      <c r="B355">
        <v>7.03</v>
      </c>
      <c r="C355">
        <v>-2.46</v>
      </c>
      <c r="D355">
        <v>0.5</v>
      </c>
      <c r="E355">
        <v>0.17</v>
      </c>
    </row>
    <row r="356" spans="1:5" x14ac:dyDescent="0.3">
      <c r="A356">
        <v>195512</v>
      </c>
      <c r="B356">
        <v>1.49</v>
      </c>
      <c r="C356">
        <v>2.08</v>
      </c>
      <c r="D356">
        <v>-2.2400000000000002</v>
      </c>
      <c r="E356">
        <v>0.18</v>
      </c>
    </row>
    <row r="357" spans="1:5" x14ac:dyDescent="0.3">
      <c r="A357">
        <v>195601</v>
      </c>
      <c r="B357">
        <v>-3.03</v>
      </c>
      <c r="C357">
        <v>0.44</v>
      </c>
      <c r="D357">
        <v>1.1200000000000001</v>
      </c>
      <c r="E357">
        <v>0.22</v>
      </c>
    </row>
    <row r="358" spans="1:5" x14ac:dyDescent="0.3">
      <c r="A358">
        <v>195602</v>
      </c>
      <c r="B358">
        <v>3.77</v>
      </c>
      <c r="C358">
        <v>-1.04</v>
      </c>
      <c r="D358">
        <v>-0.53</v>
      </c>
      <c r="E358">
        <v>0.19</v>
      </c>
    </row>
    <row r="359" spans="1:5" x14ac:dyDescent="0.3">
      <c r="A359">
        <v>195603</v>
      </c>
      <c r="B359">
        <v>6.64</v>
      </c>
      <c r="C359">
        <v>-2.42</v>
      </c>
      <c r="D359">
        <v>-0.14000000000000001</v>
      </c>
      <c r="E359">
        <v>0.15</v>
      </c>
    </row>
    <row r="360" spans="1:5" x14ac:dyDescent="0.3">
      <c r="A360">
        <v>195604</v>
      </c>
      <c r="B360">
        <v>0.28000000000000003</v>
      </c>
      <c r="C360">
        <v>7.0000000000000007E-2</v>
      </c>
      <c r="D360">
        <v>-0.18</v>
      </c>
      <c r="E360">
        <v>0.19</v>
      </c>
    </row>
    <row r="361" spans="1:5" x14ac:dyDescent="0.3">
      <c r="A361">
        <v>195605</v>
      </c>
      <c r="B361">
        <v>-5.2</v>
      </c>
      <c r="C361">
        <v>1.5</v>
      </c>
      <c r="D361">
        <v>-1.33</v>
      </c>
      <c r="E361">
        <v>0.23</v>
      </c>
    </row>
    <row r="362" spans="1:5" x14ac:dyDescent="0.3">
      <c r="A362">
        <v>195606</v>
      </c>
      <c r="B362">
        <v>3.48</v>
      </c>
      <c r="C362">
        <v>-1.46</v>
      </c>
      <c r="D362">
        <v>-1.32</v>
      </c>
      <c r="E362">
        <v>0.2</v>
      </c>
    </row>
    <row r="363" spans="1:5" x14ac:dyDescent="0.3">
      <c r="A363">
        <v>195607</v>
      </c>
      <c r="B363">
        <v>4.84</v>
      </c>
      <c r="C363">
        <v>-1.68</v>
      </c>
      <c r="D363">
        <v>-0.01</v>
      </c>
      <c r="E363">
        <v>0.22</v>
      </c>
    </row>
    <row r="364" spans="1:5" x14ac:dyDescent="0.3">
      <c r="A364">
        <v>195608</v>
      </c>
      <c r="B364">
        <v>-3.18</v>
      </c>
      <c r="C364">
        <v>1.9</v>
      </c>
      <c r="D364">
        <v>-0.71</v>
      </c>
      <c r="E364">
        <v>0.17</v>
      </c>
    </row>
    <row r="365" spans="1:5" x14ac:dyDescent="0.3">
      <c r="A365">
        <v>195609</v>
      </c>
      <c r="B365">
        <v>-5.14</v>
      </c>
      <c r="C365">
        <v>1.56</v>
      </c>
      <c r="D365">
        <v>1.79</v>
      </c>
      <c r="E365">
        <v>0.18</v>
      </c>
    </row>
    <row r="366" spans="1:5" x14ac:dyDescent="0.3">
      <c r="A366">
        <v>195610</v>
      </c>
      <c r="B366">
        <v>0.52</v>
      </c>
      <c r="C366">
        <v>-0.09</v>
      </c>
      <c r="D366">
        <v>-0.06</v>
      </c>
      <c r="E366">
        <v>0.25</v>
      </c>
    </row>
    <row r="367" spans="1:5" x14ac:dyDescent="0.3">
      <c r="A367">
        <v>195611</v>
      </c>
      <c r="B367">
        <v>0.36</v>
      </c>
      <c r="C367">
        <v>-0.22</v>
      </c>
      <c r="D367">
        <v>1.78</v>
      </c>
      <c r="E367">
        <v>0.2</v>
      </c>
    </row>
    <row r="368" spans="1:5" x14ac:dyDescent="0.3">
      <c r="A368">
        <v>195612</v>
      </c>
      <c r="B368">
        <v>3.16</v>
      </c>
      <c r="C368">
        <v>-0.03</v>
      </c>
      <c r="D368">
        <v>-2.1</v>
      </c>
      <c r="E368">
        <v>0.24</v>
      </c>
    </row>
    <row r="369" spans="1:5" x14ac:dyDescent="0.3">
      <c r="A369">
        <v>195701</v>
      </c>
      <c r="B369">
        <v>-3.58</v>
      </c>
      <c r="C369">
        <v>3.4</v>
      </c>
      <c r="D369">
        <v>2.78</v>
      </c>
      <c r="E369">
        <v>0.27</v>
      </c>
    </row>
    <row r="370" spans="1:5" x14ac:dyDescent="0.3">
      <c r="A370">
        <v>195702</v>
      </c>
      <c r="B370">
        <v>-2.06</v>
      </c>
      <c r="C370">
        <v>-0.72</v>
      </c>
      <c r="D370">
        <v>-0.73</v>
      </c>
      <c r="E370">
        <v>0.24</v>
      </c>
    </row>
    <row r="371" spans="1:5" x14ac:dyDescent="0.3">
      <c r="A371">
        <v>195703</v>
      </c>
      <c r="B371">
        <v>2.13</v>
      </c>
      <c r="C371">
        <v>0.27</v>
      </c>
      <c r="D371">
        <v>-0.47</v>
      </c>
      <c r="E371">
        <v>0.23</v>
      </c>
    </row>
    <row r="372" spans="1:5" x14ac:dyDescent="0.3">
      <c r="A372">
        <v>195704</v>
      </c>
      <c r="B372">
        <v>4.26</v>
      </c>
      <c r="C372">
        <v>-1.6</v>
      </c>
      <c r="D372">
        <v>-1.51</v>
      </c>
      <c r="E372">
        <v>0.25</v>
      </c>
    </row>
    <row r="373" spans="1:5" x14ac:dyDescent="0.3">
      <c r="A373">
        <v>195705</v>
      </c>
      <c r="B373">
        <v>3.45</v>
      </c>
      <c r="C373">
        <v>-1.07</v>
      </c>
      <c r="D373">
        <v>-2.0499999999999998</v>
      </c>
      <c r="E373">
        <v>0.26</v>
      </c>
    </row>
    <row r="374" spans="1:5" x14ac:dyDescent="0.3">
      <c r="A374">
        <v>195706</v>
      </c>
      <c r="B374">
        <v>-0.74</v>
      </c>
      <c r="C374">
        <v>0.55000000000000004</v>
      </c>
      <c r="D374">
        <v>0.01</v>
      </c>
      <c r="E374">
        <v>0.24</v>
      </c>
    </row>
    <row r="375" spans="1:5" x14ac:dyDescent="0.3">
      <c r="A375">
        <v>195707</v>
      </c>
      <c r="B375">
        <v>0.66</v>
      </c>
      <c r="C375">
        <v>-0.76</v>
      </c>
      <c r="D375">
        <v>0.38</v>
      </c>
      <c r="E375">
        <v>0.3</v>
      </c>
    </row>
    <row r="376" spans="1:5" x14ac:dyDescent="0.3">
      <c r="A376">
        <v>195708</v>
      </c>
      <c r="B376">
        <v>-5.1100000000000003</v>
      </c>
      <c r="C376">
        <v>0.06</v>
      </c>
      <c r="D376">
        <v>-0.45</v>
      </c>
      <c r="E376">
        <v>0.25</v>
      </c>
    </row>
    <row r="377" spans="1:5" x14ac:dyDescent="0.3">
      <c r="A377">
        <v>195709</v>
      </c>
      <c r="B377">
        <v>-5.98</v>
      </c>
      <c r="C377">
        <v>0.08</v>
      </c>
      <c r="D377">
        <v>0.88</v>
      </c>
      <c r="E377">
        <v>0.26</v>
      </c>
    </row>
    <row r="378" spans="1:5" x14ac:dyDescent="0.3">
      <c r="A378">
        <v>195710</v>
      </c>
      <c r="B378">
        <v>-4.32</v>
      </c>
      <c r="C378">
        <v>-2.52</v>
      </c>
      <c r="D378">
        <v>-1.83</v>
      </c>
      <c r="E378">
        <v>0.28999999999999998</v>
      </c>
    </row>
    <row r="379" spans="1:5" x14ac:dyDescent="0.3">
      <c r="A379">
        <v>195711</v>
      </c>
      <c r="B379">
        <v>2.2999999999999998</v>
      </c>
      <c r="C379">
        <v>0.4</v>
      </c>
      <c r="D379">
        <v>-2.9</v>
      </c>
      <c r="E379">
        <v>0.28000000000000003</v>
      </c>
    </row>
    <row r="380" spans="1:5" x14ac:dyDescent="0.3">
      <c r="A380">
        <v>195712</v>
      </c>
      <c r="B380">
        <v>-3.91</v>
      </c>
      <c r="C380">
        <v>-0.93</v>
      </c>
      <c r="D380">
        <v>-1.71</v>
      </c>
      <c r="E380">
        <v>0.24</v>
      </c>
    </row>
    <row r="381" spans="1:5" x14ac:dyDescent="0.3">
      <c r="A381">
        <v>195801</v>
      </c>
      <c r="B381">
        <v>4.66</v>
      </c>
      <c r="C381">
        <v>4.3600000000000003</v>
      </c>
      <c r="D381">
        <v>4.2300000000000004</v>
      </c>
      <c r="E381">
        <v>0.28000000000000003</v>
      </c>
    </row>
    <row r="382" spans="1:5" x14ac:dyDescent="0.3">
      <c r="A382">
        <v>195802</v>
      </c>
      <c r="B382">
        <v>-1.52</v>
      </c>
      <c r="C382">
        <v>0.7</v>
      </c>
      <c r="D382">
        <v>0.28000000000000003</v>
      </c>
      <c r="E382">
        <v>0.12</v>
      </c>
    </row>
    <row r="383" spans="1:5" x14ac:dyDescent="0.3">
      <c r="A383">
        <v>195803</v>
      </c>
      <c r="B383">
        <v>3.27</v>
      </c>
      <c r="C383">
        <v>0.63</v>
      </c>
      <c r="D383">
        <v>-0.92</v>
      </c>
      <c r="E383">
        <v>0.09</v>
      </c>
    </row>
    <row r="384" spans="1:5" x14ac:dyDescent="0.3">
      <c r="A384">
        <v>195804</v>
      </c>
      <c r="B384">
        <v>3.09</v>
      </c>
      <c r="C384">
        <v>-0.59</v>
      </c>
      <c r="D384">
        <v>1.46</v>
      </c>
      <c r="E384">
        <v>0.08</v>
      </c>
    </row>
    <row r="385" spans="1:5" x14ac:dyDescent="0.3">
      <c r="A385">
        <v>195805</v>
      </c>
      <c r="B385">
        <v>2.31</v>
      </c>
      <c r="C385">
        <v>2.2400000000000002</v>
      </c>
      <c r="D385">
        <v>-0.35</v>
      </c>
      <c r="E385">
        <v>0.11</v>
      </c>
    </row>
    <row r="386" spans="1:5" x14ac:dyDescent="0.3">
      <c r="A386">
        <v>195806</v>
      </c>
      <c r="B386">
        <v>2.93</v>
      </c>
      <c r="C386">
        <v>-0.24</v>
      </c>
      <c r="D386">
        <v>0.5</v>
      </c>
      <c r="E386">
        <v>0.03</v>
      </c>
    </row>
    <row r="387" spans="1:5" x14ac:dyDescent="0.3">
      <c r="A387">
        <v>195807</v>
      </c>
      <c r="B387">
        <v>4.3899999999999997</v>
      </c>
      <c r="C387">
        <v>0.47</v>
      </c>
      <c r="D387">
        <v>3.12</v>
      </c>
      <c r="E387">
        <v>7.0000000000000007E-2</v>
      </c>
    </row>
    <row r="388" spans="1:5" x14ac:dyDescent="0.3">
      <c r="A388">
        <v>195808</v>
      </c>
      <c r="B388">
        <v>1.91</v>
      </c>
      <c r="C388">
        <v>1.19</v>
      </c>
      <c r="D388">
        <v>0.28999999999999998</v>
      </c>
      <c r="E388">
        <v>0.04</v>
      </c>
    </row>
    <row r="389" spans="1:5" x14ac:dyDescent="0.3">
      <c r="A389">
        <v>195809</v>
      </c>
      <c r="B389">
        <v>4.66</v>
      </c>
      <c r="C389">
        <v>0.15</v>
      </c>
      <c r="D389">
        <v>2.96</v>
      </c>
      <c r="E389">
        <v>0.19</v>
      </c>
    </row>
    <row r="390" spans="1:5" x14ac:dyDescent="0.3">
      <c r="A390">
        <v>195810</v>
      </c>
      <c r="B390">
        <v>2.5299999999999998</v>
      </c>
      <c r="C390">
        <v>1.1299999999999999</v>
      </c>
      <c r="D390">
        <v>-1.18</v>
      </c>
      <c r="E390">
        <v>0.18</v>
      </c>
    </row>
    <row r="391" spans="1:5" x14ac:dyDescent="0.3">
      <c r="A391">
        <v>195811</v>
      </c>
      <c r="B391">
        <v>3.01</v>
      </c>
      <c r="C391">
        <v>2.06</v>
      </c>
      <c r="D391">
        <v>-1.29</v>
      </c>
      <c r="E391">
        <v>0.11</v>
      </c>
    </row>
    <row r="392" spans="1:5" x14ac:dyDescent="0.3">
      <c r="A392">
        <v>195812</v>
      </c>
      <c r="B392">
        <v>5.15</v>
      </c>
      <c r="C392">
        <v>-2.0699999999999998</v>
      </c>
      <c r="D392">
        <v>-0.05</v>
      </c>
      <c r="E392">
        <v>0.22</v>
      </c>
    </row>
    <row r="393" spans="1:5" x14ac:dyDescent="0.3">
      <c r="A393">
        <v>195901</v>
      </c>
      <c r="B393">
        <v>0.71</v>
      </c>
      <c r="C393">
        <v>3.02</v>
      </c>
      <c r="D393">
        <v>2.98</v>
      </c>
      <c r="E393">
        <v>0.21</v>
      </c>
    </row>
    <row r="394" spans="1:5" x14ac:dyDescent="0.3">
      <c r="A394">
        <v>195902</v>
      </c>
      <c r="B394">
        <v>0.95</v>
      </c>
      <c r="C394">
        <v>1.49</v>
      </c>
      <c r="D394">
        <v>1.05</v>
      </c>
      <c r="E394">
        <v>0.19</v>
      </c>
    </row>
    <row r="395" spans="1:5" x14ac:dyDescent="0.3">
      <c r="A395">
        <v>195903</v>
      </c>
      <c r="B395">
        <v>0.28000000000000003</v>
      </c>
      <c r="C395">
        <v>1.48</v>
      </c>
      <c r="D395">
        <v>-0.35</v>
      </c>
      <c r="E395">
        <v>0.22</v>
      </c>
    </row>
    <row r="396" spans="1:5" x14ac:dyDescent="0.3">
      <c r="A396">
        <v>195904</v>
      </c>
      <c r="B396">
        <v>3.66</v>
      </c>
      <c r="C396">
        <v>-0.57999999999999996</v>
      </c>
      <c r="D396">
        <v>-1.22</v>
      </c>
      <c r="E396">
        <v>0.2</v>
      </c>
    </row>
    <row r="397" spans="1:5" x14ac:dyDescent="0.3">
      <c r="A397">
        <v>195905</v>
      </c>
      <c r="B397">
        <v>1.73</v>
      </c>
      <c r="C397">
        <v>-2.15</v>
      </c>
      <c r="D397">
        <v>1.87</v>
      </c>
      <c r="E397">
        <v>0.22</v>
      </c>
    </row>
    <row r="398" spans="1:5" x14ac:dyDescent="0.3">
      <c r="A398">
        <v>195906</v>
      </c>
      <c r="B398">
        <v>-0.25</v>
      </c>
      <c r="C398">
        <v>0.68</v>
      </c>
      <c r="D398">
        <v>1.33</v>
      </c>
      <c r="E398">
        <v>0.25</v>
      </c>
    </row>
    <row r="399" spans="1:5" x14ac:dyDescent="0.3">
      <c r="A399">
        <v>195907</v>
      </c>
      <c r="B399">
        <v>3.17</v>
      </c>
      <c r="C399">
        <v>-0.32</v>
      </c>
      <c r="D399">
        <v>0.26</v>
      </c>
      <c r="E399">
        <v>0.25</v>
      </c>
    </row>
    <row r="400" spans="1:5" x14ac:dyDescent="0.3">
      <c r="A400">
        <v>195908</v>
      </c>
      <c r="B400">
        <v>-1.39</v>
      </c>
      <c r="C400">
        <v>-0.78</v>
      </c>
      <c r="D400">
        <v>0.44</v>
      </c>
      <c r="E400">
        <v>0.19</v>
      </c>
    </row>
    <row r="401" spans="1:5" x14ac:dyDescent="0.3">
      <c r="A401">
        <v>195909</v>
      </c>
      <c r="B401">
        <v>-4.8</v>
      </c>
      <c r="C401">
        <v>-0.09</v>
      </c>
      <c r="D401">
        <v>0.56999999999999995</v>
      </c>
      <c r="E401">
        <v>0.31</v>
      </c>
    </row>
    <row r="402" spans="1:5" x14ac:dyDescent="0.3">
      <c r="A402">
        <v>195910</v>
      </c>
      <c r="B402">
        <v>1.28</v>
      </c>
      <c r="C402">
        <v>1.43</v>
      </c>
      <c r="D402">
        <v>-2.0499999999999998</v>
      </c>
      <c r="E402">
        <v>0.3</v>
      </c>
    </row>
    <row r="403" spans="1:5" x14ac:dyDescent="0.3">
      <c r="A403">
        <v>195911</v>
      </c>
      <c r="B403">
        <v>1.6</v>
      </c>
      <c r="C403">
        <v>1.24</v>
      </c>
      <c r="D403">
        <v>-3.27</v>
      </c>
      <c r="E403">
        <v>0.26</v>
      </c>
    </row>
    <row r="404" spans="1:5" x14ac:dyDescent="0.3">
      <c r="A404">
        <v>195912</v>
      </c>
      <c r="B404">
        <v>2.4500000000000002</v>
      </c>
      <c r="C404">
        <v>-0.6</v>
      </c>
      <c r="D404">
        <v>-0.03</v>
      </c>
      <c r="E404">
        <v>0.34</v>
      </c>
    </row>
    <row r="405" spans="1:5" x14ac:dyDescent="0.3">
      <c r="A405">
        <v>196001</v>
      </c>
      <c r="B405">
        <v>-6.98</v>
      </c>
      <c r="C405">
        <v>2.09</v>
      </c>
      <c r="D405">
        <v>2.73</v>
      </c>
      <c r="E405">
        <v>0.33</v>
      </c>
    </row>
    <row r="406" spans="1:5" x14ac:dyDescent="0.3">
      <c r="A406">
        <v>196002</v>
      </c>
      <c r="B406">
        <v>1.17</v>
      </c>
      <c r="C406">
        <v>0.51</v>
      </c>
      <c r="D406">
        <v>-1.99</v>
      </c>
      <c r="E406">
        <v>0.28999999999999998</v>
      </c>
    </row>
    <row r="407" spans="1:5" x14ac:dyDescent="0.3">
      <c r="A407">
        <v>196003</v>
      </c>
      <c r="B407">
        <v>-1.63</v>
      </c>
      <c r="C407">
        <v>-0.51</v>
      </c>
      <c r="D407">
        <v>-2.85</v>
      </c>
      <c r="E407">
        <v>0.35</v>
      </c>
    </row>
    <row r="408" spans="1:5" x14ac:dyDescent="0.3">
      <c r="A408">
        <v>196004</v>
      </c>
      <c r="B408">
        <v>-1.71</v>
      </c>
      <c r="C408">
        <v>0.31</v>
      </c>
      <c r="D408">
        <v>-2.23</v>
      </c>
      <c r="E408">
        <v>0.19</v>
      </c>
    </row>
    <row r="409" spans="1:5" x14ac:dyDescent="0.3">
      <c r="A409">
        <v>196005</v>
      </c>
      <c r="B409">
        <v>3.12</v>
      </c>
      <c r="C409">
        <v>1.21</v>
      </c>
      <c r="D409">
        <v>-3.76</v>
      </c>
      <c r="E409">
        <v>0.27</v>
      </c>
    </row>
    <row r="410" spans="1:5" x14ac:dyDescent="0.3">
      <c r="A410">
        <v>196006</v>
      </c>
      <c r="B410">
        <v>2.08</v>
      </c>
      <c r="C410">
        <v>-0.22</v>
      </c>
      <c r="D410">
        <v>-0.34</v>
      </c>
      <c r="E410">
        <v>0.24</v>
      </c>
    </row>
    <row r="411" spans="1:5" x14ac:dyDescent="0.3">
      <c r="A411">
        <v>196007</v>
      </c>
      <c r="B411">
        <v>-2.37</v>
      </c>
      <c r="C411">
        <v>-0.52</v>
      </c>
      <c r="D411">
        <v>2.0299999999999998</v>
      </c>
      <c r="E411">
        <v>0.13</v>
      </c>
    </row>
    <row r="412" spans="1:5" x14ac:dyDescent="0.3">
      <c r="A412">
        <v>196008</v>
      </c>
      <c r="B412">
        <v>3.01</v>
      </c>
      <c r="C412">
        <v>0.9</v>
      </c>
      <c r="D412">
        <v>-0.19</v>
      </c>
      <c r="E412">
        <v>0.17</v>
      </c>
    </row>
    <row r="413" spans="1:5" x14ac:dyDescent="0.3">
      <c r="A413">
        <v>196009</v>
      </c>
      <c r="B413">
        <v>-5.99</v>
      </c>
      <c r="C413">
        <v>-1.1200000000000001</v>
      </c>
      <c r="D413">
        <v>1.58</v>
      </c>
      <c r="E413">
        <v>0.16</v>
      </c>
    </row>
    <row r="414" spans="1:5" x14ac:dyDescent="0.3">
      <c r="A414">
        <v>196010</v>
      </c>
      <c r="B414">
        <v>-0.71</v>
      </c>
      <c r="C414">
        <v>-3.97</v>
      </c>
      <c r="D414">
        <v>2.6</v>
      </c>
      <c r="E414">
        <v>0.22</v>
      </c>
    </row>
    <row r="415" spans="1:5" x14ac:dyDescent="0.3">
      <c r="A415">
        <v>196011</v>
      </c>
      <c r="B415">
        <v>4.6900000000000004</v>
      </c>
      <c r="C415">
        <v>0.34</v>
      </c>
      <c r="D415">
        <v>-2.4500000000000002</v>
      </c>
      <c r="E415">
        <v>0.13</v>
      </c>
    </row>
    <row r="416" spans="1:5" x14ac:dyDescent="0.3">
      <c r="A416">
        <v>196012</v>
      </c>
      <c r="B416">
        <v>4.71</v>
      </c>
      <c r="C416">
        <v>-1.56</v>
      </c>
      <c r="D416">
        <v>-0.79</v>
      </c>
      <c r="E416">
        <v>0.16</v>
      </c>
    </row>
    <row r="417" spans="1:5" x14ac:dyDescent="0.3">
      <c r="A417">
        <v>196101</v>
      </c>
      <c r="B417">
        <v>6.2</v>
      </c>
      <c r="C417">
        <v>0.65</v>
      </c>
      <c r="D417">
        <v>3.7</v>
      </c>
      <c r="E417">
        <v>0.19</v>
      </c>
    </row>
    <row r="418" spans="1:5" x14ac:dyDescent="0.3">
      <c r="A418">
        <v>196102</v>
      </c>
      <c r="B418">
        <v>3.57</v>
      </c>
      <c r="C418">
        <v>3.97</v>
      </c>
      <c r="D418">
        <v>-0.74</v>
      </c>
      <c r="E418">
        <v>0.14000000000000001</v>
      </c>
    </row>
    <row r="419" spans="1:5" x14ac:dyDescent="0.3">
      <c r="A419">
        <v>196103</v>
      </c>
      <c r="B419">
        <v>2.89</v>
      </c>
      <c r="C419">
        <v>3.23</v>
      </c>
      <c r="D419">
        <v>-0.77</v>
      </c>
      <c r="E419">
        <v>0.2</v>
      </c>
    </row>
    <row r="420" spans="1:5" x14ac:dyDescent="0.3">
      <c r="A420">
        <v>196104</v>
      </c>
      <c r="B420">
        <v>0.28999999999999998</v>
      </c>
      <c r="C420">
        <v>0.13</v>
      </c>
      <c r="D420">
        <v>2.0499999999999998</v>
      </c>
      <c r="E420">
        <v>0.17</v>
      </c>
    </row>
    <row r="421" spans="1:5" x14ac:dyDescent="0.3">
      <c r="A421">
        <v>196105</v>
      </c>
      <c r="B421">
        <v>2.4</v>
      </c>
      <c r="C421">
        <v>1.95</v>
      </c>
      <c r="D421">
        <v>0.48</v>
      </c>
      <c r="E421">
        <v>0.18</v>
      </c>
    </row>
    <row r="422" spans="1:5" x14ac:dyDescent="0.3">
      <c r="A422">
        <v>196106</v>
      </c>
      <c r="B422">
        <v>-3.08</v>
      </c>
      <c r="C422">
        <v>-2.48</v>
      </c>
      <c r="D422">
        <v>-0.18</v>
      </c>
      <c r="E422">
        <v>0.2</v>
      </c>
    </row>
    <row r="423" spans="1:5" x14ac:dyDescent="0.3">
      <c r="A423">
        <v>196107</v>
      </c>
      <c r="B423">
        <v>2.83</v>
      </c>
      <c r="C423">
        <v>-1.88</v>
      </c>
      <c r="D423">
        <v>-0.15</v>
      </c>
      <c r="E423">
        <v>0.18</v>
      </c>
    </row>
    <row r="424" spans="1:5" x14ac:dyDescent="0.3">
      <c r="A424">
        <v>196108</v>
      </c>
      <c r="B424">
        <v>2.57</v>
      </c>
      <c r="C424">
        <v>-1.81</v>
      </c>
      <c r="D424">
        <v>-0.2</v>
      </c>
      <c r="E424">
        <v>0.14000000000000001</v>
      </c>
    </row>
    <row r="425" spans="1:5" x14ac:dyDescent="0.3">
      <c r="A425">
        <v>196109</v>
      </c>
      <c r="B425">
        <v>-2.15</v>
      </c>
      <c r="C425">
        <v>-1.1299999999999999</v>
      </c>
      <c r="D425">
        <v>-0.47</v>
      </c>
      <c r="E425">
        <v>0.17</v>
      </c>
    </row>
    <row r="426" spans="1:5" x14ac:dyDescent="0.3">
      <c r="A426">
        <v>196110</v>
      </c>
      <c r="B426">
        <v>2.57</v>
      </c>
      <c r="C426">
        <v>-1.96</v>
      </c>
      <c r="D426">
        <v>0.59</v>
      </c>
      <c r="E426">
        <v>0.19</v>
      </c>
    </row>
    <row r="427" spans="1:5" x14ac:dyDescent="0.3">
      <c r="A427">
        <v>196111</v>
      </c>
      <c r="B427">
        <v>4.45</v>
      </c>
      <c r="C427">
        <v>1.03</v>
      </c>
      <c r="D427">
        <v>-0.88</v>
      </c>
      <c r="E427">
        <v>0.15</v>
      </c>
    </row>
    <row r="428" spans="1:5" x14ac:dyDescent="0.3">
      <c r="A428">
        <v>196112</v>
      </c>
      <c r="B428">
        <v>-0.18</v>
      </c>
      <c r="C428">
        <v>-1.1200000000000001</v>
      </c>
      <c r="D428">
        <v>2.21</v>
      </c>
      <c r="E428">
        <v>0.19</v>
      </c>
    </row>
    <row r="429" spans="1:5" x14ac:dyDescent="0.3">
      <c r="A429">
        <v>196201</v>
      </c>
      <c r="B429">
        <v>-3.87</v>
      </c>
      <c r="C429">
        <v>1.86</v>
      </c>
      <c r="D429">
        <v>4.9800000000000004</v>
      </c>
      <c r="E429">
        <v>0.24</v>
      </c>
    </row>
    <row r="430" spans="1:5" x14ac:dyDescent="0.3">
      <c r="A430">
        <v>196202</v>
      </c>
      <c r="B430">
        <v>1.81</v>
      </c>
      <c r="C430">
        <v>-1.18</v>
      </c>
      <c r="D430">
        <v>0.89</v>
      </c>
      <c r="E430">
        <v>0.2</v>
      </c>
    </row>
    <row r="431" spans="1:5" x14ac:dyDescent="0.3">
      <c r="A431">
        <v>196203</v>
      </c>
      <c r="B431">
        <v>-0.68</v>
      </c>
      <c r="C431">
        <v>0.23</v>
      </c>
      <c r="D431">
        <v>-1</v>
      </c>
      <c r="E431">
        <v>0.2</v>
      </c>
    </row>
    <row r="432" spans="1:5" x14ac:dyDescent="0.3">
      <c r="A432">
        <v>196204</v>
      </c>
      <c r="B432">
        <v>-6.59</v>
      </c>
      <c r="C432">
        <v>-0.99</v>
      </c>
      <c r="D432">
        <v>0.48</v>
      </c>
      <c r="E432">
        <v>0.22</v>
      </c>
    </row>
    <row r="433" spans="1:5" x14ac:dyDescent="0.3">
      <c r="A433">
        <v>196205</v>
      </c>
      <c r="B433">
        <v>-8.65</v>
      </c>
      <c r="C433">
        <v>-3.02</v>
      </c>
      <c r="D433">
        <v>2.3199999999999998</v>
      </c>
      <c r="E433">
        <v>0.24</v>
      </c>
    </row>
    <row r="434" spans="1:5" x14ac:dyDescent="0.3">
      <c r="A434">
        <v>196206</v>
      </c>
      <c r="B434">
        <v>-8.4700000000000006</v>
      </c>
      <c r="C434">
        <v>-0.76</v>
      </c>
      <c r="D434">
        <v>2.79</v>
      </c>
      <c r="E434">
        <v>0.2</v>
      </c>
    </row>
    <row r="435" spans="1:5" x14ac:dyDescent="0.3">
      <c r="A435">
        <v>196207</v>
      </c>
      <c r="B435">
        <v>6.28</v>
      </c>
      <c r="C435">
        <v>1.61</v>
      </c>
      <c r="D435">
        <v>-3.62</v>
      </c>
      <c r="E435">
        <v>0.27</v>
      </c>
    </row>
    <row r="436" spans="1:5" x14ac:dyDescent="0.3">
      <c r="A436">
        <v>196208</v>
      </c>
      <c r="B436">
        <v>2.13</v>
      </c>
      <c r="C436">
        <v>1.25</v>
      </c>
      <c r="D436">
        <v>-1.22</v>
      </c>
      <c r="E436">
        <v>0.23</v>
      </c>
    </row>
    <row r="437" spans="1:5" x14ac:dyDescent="0.3">
      <c r="A437">
        <v>196209</v>
      </c>
      <c r="B437">
        <v>-5.22</v>
      </c>
      <c r="C437">
        <v>-2.4900000000000002</v>
      </c>
      <c r="D437">
        <v>1.31</v>
      </c>
      <c r="E437">
        <v>0.21</v>
      </c>
    </row>
    <row r="438" spans="1:5" x14ac:dyDescent="0.3">
      <c r="A438">
        <v>196210</v>
      </c>
      <c r="B438">
        <v>-0.05</v>
      </c>
      <c r="C438">
        <v>-4.01</v>
      </c>
      <c r="D438">
        <v>1.35</v>
      </c>
      <c r="E438">
        <v>0.25</v>
      </c>
    </row>
    <row r="439" spans="1:5" x14ac:dyDescent="0.3">
      <c r="A439">
        <v>196211</v>
      </c>
      <c r="B439">
        <v>10.87</v>
      </c>
      <c r="C439">
        <v>2.58</v>
      </c>
      <c r="D439">
        <v>1.05</v>
      </c>
      <c r="E439">
        <v>0.2</v>
      </c>
    </row>
    <row r="440" spans="1:5" x14ac:dyDescent="0.3">
      <c r="A440">
        <v>196212</v>
      </c>
      <c r="B440">
        <v>1.01</v>
      </c>
      <c r="C440">
        <v>-3.8</v>
      </c>
      <c r="D440">
        <v>0.34</v>
      </c>
      <c r="E440">
        <v>0.23</v>
      </c>
    </row>
    <row r="441" spans="1:5" x14ac:dyDescent="0.3">
      <c r="A441">
        <v>196301</v>
      </c>
      <c r="B441">
        <v>4.93</v>
      </c>
      <c r="C441">
        <v>3.09</v>
      </c>
      <c r="D441">
        <v>2.21</v>
      </c>
      <c r="E441">
        <v>0.25</v>
      </c>
    </row>
    <row r="442" spans="1:5" x14ac:dyDescent="0.3">
      <c r="A442">
        <v>196302</v>
      </c>
      <c r="B442">
        <v>-2.38</v>
      </c>
      <c r="C442">
        <v>0.48</v>
      </c>
      <c r="D442">
        <v>2.2400000000000002</v>
      </c>
      <c r="E442">
        <v>0.23</v>
      </c>
    </row>
    <row r="443" spans="1:5" x14ac:dyDescent="0.3">
      <c r="A443">
        <v>196303</v>
      </c>
      <c r="B443">
        <v>3.08</v>
      </c>
      <c r="C443">
        <v>-2.5099999999999998</v>
      </c>
      <c r="D443">
        <v>1.94</v>
      </c>
      <c r="E443">
        <v>0.23</v>
      </c>
    </row>
    <row r="444" spans="1:5" x14ac:dyDescent="0.3">
      <c r="A444">
        <v>196304</v>
      </c>
      <c r="B444">
        <v>4.51</v>
      </c>
      <c r="C444">
        <v>-1.32</v>
      </c>
      <c r="D444">
        <v>1.03</v>
      </c>
      <c r="E444">
        <v>0.25</v>
      </c>
    </row>
    <row r="445" spans="1:5" x14ac:dyDescent="0.3">
      <c r="A445">
        <v>196305</v>
      </c>
      <c r="B445">
        <v>1.76</v>
      </c>
      <c r="C445">
        <v>1.07</v>
      </c>
      <c r="D445">
        <v>2.58</v>
      </c>
      <c r="E445">
        <v>0.24</v>
      </c>
    </row>
    <row r="446" spans="1:5" x14ac:dyDescent="0.3">
      <c r="A446">
        <v>196306</v>
      </c>
      <c r="B446">
        <v>-2</v>
      </c>
      <c r="C446">
        <v>-0.26</v>
      </c>
      <c r="D446">
        <v>0.72</v>
      </c>
      <c r="E446">
        <v>0.23</v>
      </c>
    </row>
    <row r="447" spans="1:5" x14ac:dyDescent="0.3">
      <c r="A447">
        <v>196307</v>
      </c>
      <c r="B447">
        <v>-0.39</v>
      </c>
      <c r="C447">
        <v>-0.55000000000000004</v>
      </c>
      <c r="D447">
        <v>-0.81</v>
      </c>
      <c r="E447">
        <v>0.27</v>
      </c>
    </row>
    <row r="448" spans="1:5" x14ac:dyDescent="0.3">
      <c r="A448">
        <v>196308</v>
      </c>
      <c r="B448">
        <v>5.07</v>
      </c>
      <c r="C448">
        <v>-0.95</v>
      </c>
      <c r="D448">
        <v>1.65</v>
      </c>
      <c r="E448">
        <v>0.25</v>
      </c>
    </row>
    <row r="449" spans="1:5" x14ac:dyDescent="0.3">
      <c r="A449">
        <v>196309</v>
      </c>
      <c r="B449">
        <v>-1.57</v>
      </c>
      <c r="C449">
        <v>-0.3</v>
      </c>
      <c r="D449">
        <v>0.19</v>
      </c>
      <c r="E449">
        <v>0.27</v>
      </c>
    </row>
    <row r="450" spans="1:5" x14ac:dyDescent="0.3">
      <c r="A450">
        <v>196310</v>
      </c>
      <c r="B450">
        <v>2.5299999999999998</v>
      </c>
      <c r="C450">
        <v>-0.54</v>
      </c>
      <c r="D450">
        <v>-0.09</v>
      </c>
      <c r="E450">
        <v>0.28999999999999998</v>
      </c>
    </row>
    <row r="451" spans="1:5" x14ac:dyDescent="0.3">
      <c r="A451">
        <v>196311</v>
      </c>
      <c r="B451">
        <v>-0.85</v>
      </c>
      <c r="C451">
        <v>-1.1299999999999999</v>
      </c>
      <c r="D451">
        <v>1.71</v>
      </c>
      <c r="E451">
        <v>0.27</v>
      </c>
    </row>
    <row r="452" spans="1:5" x14ac:dyDescent="0.3">
      <c r="A452">
        <v>196312</v>
      </c>
      <c r="B452">
        <v>1.83</v>
      </c>
      <c r="C452">
        <v>-1.96</v>
      </c>
      <c r="D452">
        <v>-0.1</v>
      </c>
      <c r="E452">
        <v>0.28999999999999998</v>
      </c>
    </row>
    <row r="453" spans="1:5" x14ac:dyDescent="0.3">
      <c r="A453">
        <v>196401</v>
      </c>
      <c r="B453">
        <v>2.2400000000000002</v>
      </c>
      <c r="C453">
        <v>-0.19</v>
      </c>
      <c r="D453">
        <v>1.61</v>
      </c>
      <c r="E453">
        <v>0.3</v>
      </c>
    </row>
    <row r="454" spans="1:5" x14ac:dyDescent="0.3">
      <c r="A454">
        <v>196402</v>
      </c>
      <c r="B454">
        <v>1.54</v>
      </c>
      <c r="C454">
        <v>0.09</v>
      </c>
      <c r="D454">
        <v>2.82</v>
      </c>
      <c r="E454">
        <v>0.26</v>
      </c>
    </row>
    <row r="455" spans="1:5" x14ac:dyDescent="0.3">
      <c r="A455">
        <v>196403</v>
      </c>
      <c r="B455">
        <v>1.41</v>
      </c>
      <c r="C455">
        <v>0.99</v>
      </c>
      <c r="D455">
        <v>3.34</v>
      </c>
      <c r="E455">
        <v>0.31</v>
      </c>
    </row>
    <row r="456" spans="1:5" x14ac:dyDescent="0.3">
      <c r="A456">
        <v>196404</v>
      </c>
      <c r="B456">
        <v>0.1</v>
      </c>
      <c r="C456">
        <v>-1.36</v>
      </c>
      <c r="D456">
        <v>-0.53</v>
      </c>
      <c r="E456">
        <v>0.28999999999999998</v>
      </c>
    </row>
    <row r="457" spans="1:5" x14ac:dyDescent="0.3">
      <c r="A457">
        <v>196405</v>
      </c>
      <c r="B457">
        <v>1.42</v>
      </c>
      <c r="C457">
        <v>-0.9</v>
      </c>
      <c r="D457">
        <v>1.96</v>
      </c>
      <c r="E457">
        <v>0.26</v>
      </c>
    </row>
    <row r="458" spans="1:5" x14ac:dyDescent="0.3">
      <c r="A458">
        <v>196406</v>
      </c>
      <c r="B458">
        <v>1.27</v>
      </c>
      <c r="C458">
        <v>-0.26</v>
      </c>
      <c r="D458">
        <v>0.68</v>
      </c>
      <c r="E458">
        <v>0.3</v>
      </c>
    </row>
    <row r="459" spans="1:5" x14ac:dyDescent="0.3">
      <c r="A459">
        <v>196407</v>
      </c>
      <c r="B459">
        <v>1.74</v>
      </c>
      <c r="C459">
        <v>0.23</v>
      </c>
      <c r="D459">
        <v>0.7</v>
      </c>
      <c r="E459">
        <v>0.3</v>
      </c>
    </row>
    <row r="460" spans="1:5" x14ac:dyDescent="0.3">
      <c r="A460">
        <v>196408</v>
      </c>
      <c r="B460">
        <v>-1.44</v>
      </c>
      <c r="C460">
        <v>0.09</v>
      </c>
      <c r="D460">
        <v>0.09</v>
      </c>
      <c r="E460">
        <v>0.28000000000000003</v>
      </c>
    </row>
    <row r="461" spans="1:5" x14ac:dyDescent="0.3">
      <c r="A461">
        <v>196409</v>
      </c>
      <c r="B461">
        <v>2.69</v>
      </c>
      <c r="C461">
        <v>-0.51</v>
      </c>
      <c r="D461">
        <v>1.64</v>
      </c>
      <c r="E461">
        <v>0.28000000000000003</v>
      </c>
    </row>
    <row r="462" spans="1:5" x14ac:dyDescent="0.3">
      <c r="A462">
        <v>196410</v>
      </c>
      <c r="B462">
        <v>0.59</v>
      </c>
      <c r="C462">
        <v>0.45</v>
      </c>
      <c r="D462">
        <v>1.1499999999999999</v>
      </c>
      <c r="E462">
        <v>0.28999999999999998</v>
      </c>
    </row>
    <row r="463" spans="1:5" x14ac:dyDescent="0.3">
      <c r="A463">
        <v>196411</v>
      </c>
      <c r="B463">
        <v>0</v>
      </c>
      <c r="C463">
        <v>0.61</v>
      </c>
      <c r="D463">
        <v>-1.99</v>
      </c>
      <c r="E463">
        <v>0.28999999999999998</v>
      </c>
    </row>
    <row r="464" spans="1:5" x14ac:dyDescent="0.3">
      <c r="A464">
        <v>196412</v>
      </c>
      <c r="B464">
        <v>0.03</v>
      </c>
      <c r="C464">
        <v>-0.25</v>
      </c>
      <c r="D464">
        <v>-2.5499999999999998</v>
      </c>
      <c r="E464">
        <v>0.31</v>
      </c>
    </row>
    <row r="465" spans="1:5" x14ac:dyDescent="0.3">
      <c r="A465">
        <v>196501</v>
      </c>
      <c r="B465">
        <v>3.54</v>
      </c>
      <c r="C465">
        <v>2.68</v>
      </c>
      <c r="D465">
        <v>0.19</v>
      </c>
      <c r="E465">
        <v>0.28000000000000003</v>
      </c>
    </row>
    <row r="466" spans="1:5" x14ac:dyDescent="0.3">
      <c r="A466">
        <v>196502</v>
      </c>
      <c r="B466">
        <v>0.44</v>
      </c>
      <c r="C466">
        <v>3.48</v>
      </c>
      <c r="D466">
        <v>0.19</v>
      </c>
      <c r="E466">
        <v>0.3</v>
      </c>
    </row>
    <row r="467" spans="1:5" x14ac:dyDescent="0.3">
      <c r="A467">
        <v>196503</v>
      </c>
      <c r="B467">
        <v>-1.34</v>
      </c>
      <c r="C467">
        <v>1.78</v>
      </c>
      <c r="D467">
        <v>1.07</v>
      </c>
      <c r="E467">
        <v>0.36</v>
      </c>
    </row>
    <row r="468" spans="1:5" x14ac:dyDescent="0.3">
      <c r="A468">
        <v>196504</v>
      </c>
      <c r="B468">
        <v>3.11</v>
      </c>
      <c r="C468">
        <v>1.19</v>
      </c>
      <c r="D468">
        <v>0.7</v>
      </c>
      <c r="E468">
        <v>0.31</v>
      </c>
    </row>
    <row r="469" spans="1:5" x14ac:dyDescent="0.3">
      <c r="A469">
        <v>196505</v>
      </c>
      <c r="B469">
        <v>-0.77</v>
      </c>
      <c r="C469">
        <v>0.03</v>
      </c>
      <c r="D469">
        <v>-1.61</v>
      </c>
      <c r="E469">
        <v>0.31</v>
      </c>
    </row>
    <row r="470" spans="1:5" x14ac:dyDescent="0.3">
      <c r="A470">
        <v>196506</v>
      </c>
      <c r="B470">
        <v>-5.51</v>
      </c>
      <c r="C470">
        <v>-4.3499999999999996</v>
      </c>
      <c r="D470">
        <v>0.57999999999999996</v>
      </c>
      <c r="E470">
        <v>0.35</v>
      </c>
    </row>
    <row r="471" spans="1:5" x14ac:dyDescent="0.3">
      <c r="A471">
        <v>196507</v>
      </c>
      <c r="B471">
        <v>1.43</v>
      </c>
      <c r="C471">
        <v>0.87</v>
      </c>
      <c r="D471">
        <v>2.17</v>
      </c>
      <c r="E471">
        <v>0.31</v>
      </c>
    </row>
    <row r="472" spans="1:5" x14ac:dyDescent="0.3">
      <c r="A472">
        <v>196508</v>
      </c>
      <c r="B472">
        <v>2.73</v>
      </c>
      <c r="C472">
        <v>2.84</v>
      </c>
      <c r="D472">
        <v>-1.04</v>
      </c>
      <c r="E472">
        <v>0.33</v>
      </c>
    </row>
    <row r="473" spans="1:5" x14ac:dyDescent="0.3">
      <c r="A473">
        <v>196509</v>
      </c>
      <c r="B473">
        <v>2.86</v>
      </c>
      <c r="C473">
        <v>0.63</v>
      </c>
      <c r="D473">
        <v>-0.14000000000000001</v>
      </c>
      <c r="E473">
        <v>0.31</v>
      </c>
    </row>
    <row r="474" spans="1:5" x14ac:dyDescent="0.3">
      <c r="A474">
        <v>196510</v>
      </c>
      <c r="B474">
        <v>2.6</v>
      </c>
      <c r="C474">
        <v>2.48</v>
      </c>
      <c r="D474">
        <v>1.5</v>
      </c>
      <c r="E474">
        <v>0.31</v>
      </c>
    </row>
    <row r="475" spans="1:5" x14ac:dyDescent="0.3">
      <c r="A475">
        <v>196511</v>
      </c>
      <c r="B475">
        <v>-0.03</v>
      </c>
      <c r="C475">
        <v>4.6900000000000004</v>
      </c>
      <c r="D475">
        <v>0.2</v>
      </c>
      <c r="E475">
        <v>0.35</v>
      </c>
    </row>
    <row r="476" spans="1:5" x14ac:dyDescent="0.3">
      <c r="A476">
        <v>196512</v>
      </c>
      <c r="B476">
        <v>1.01</v>
      </c>
      <c r="C476">
        <v>2.09</v>
      </c>
      <c r="D476">
        <v>1.99</v>
      </c>
      <c r="E476">
        <v>0.33</v>
      </c>
    </row>
    <row r="477" spans="1:5" x14ac:dyDescent="0.3">
      <c r="A477">
        <v>196601</v>
      </c>
      <c r="B477">
        <v>0.72</v>
      </c>
      <c r="C477">
        <v>3.86</v>
      </c>
      <c r="D477">
        <v>3.54</v>
      </c>
      <c r="E477">
        <v>0.38</v>
      </c>
    </row>
    <row r="478" spans="1:5" x14ac:dyDescent="0.3">
      <c r="A478">
        <v>196602</v>
      </c>
      <c r="B478">
        <v>-1.21</v>
      </c>
      <c r="C478">
        <v>4.46</v>
      </c>
      <c r="D478">
        <v>0.39</v>
      </c>
      <c r="E478">
        <v>0.35</v>
      </c>
    </row>
    <row r="479" spans="1:5" x14ac:dyDescent="0.3">
      <c r="A479">
        <v>196603</v>
      </c>
      <c r="B479">
        <v>-2.5099999999999998</v>
      </c>
      <c r="C479">
        <v>0.94</v>
      </c>
      <c r="D479">
        <v>-2.0299999999999998</v>
      </c>
      <c r="E479">
        <v>0.38</v>
      </c>
    </row>
    <row r="480" spans="1:5" x14ac:dyDescent="0.3">
      <c r="A480">
        <v>196604</v>
      </c>
      <c r="B480">
        <v>2.14</v>
      </c>
      <c r="C480">
        <v>3.43</v>
      </c>
      <c r="D480">
        <v>-0.5</v>
      </c>
      <c r="E480">
        <v>0.34</v>
      </c>
    </row>
    <row r="481" spans="1:5" x14ac:dyDescent="0.3">
      <c r="A481">
        <v>196605</v>
      </c>
      <c r="B481">
        <v>-5.66</v>
      </c>
      <c r="C481">
        <v>-4.67</v>
      </c>
      <c r="D481">
        <v>-1.61</v>
      </c>
      <c r="E481">
        <v>0.41</v>
      </c>
    </row>
    <row r="482" spans="1:5" x14ac:dyDescent="0.3">
      <c r="A482">
        <v>196606</v>
      </c>
      <c r="B482">
        <v>-1.44</v>
      </c>
      <c r="C482">
        <v>1.05</v>
      </c>
      <c r="D482">
        <v>0.51</v>
      </c>
      <c r="E482">
        <v>0.38</v>
      </c>
    </row>
    <row r="483" spans="1:5" x14ac:dyDescent="0.3">
      <c r="A483">
        <v>196607</v>
      </c>
      <c r="B483">
        <v>-1.63</v>
      </c>
      <c r="C483">
        <v>-0.38</v>
      </c>
      <c r="D483">
        <v>0.93</v>
      </c>
      <c r="E483">
        <v>0.35</v>
      </c>
    </row>
    <row r="484" spans="1:5" x14ac:dyDescent="0.3">
      <c r="A484">
        <v>196608</v>
      </c>
      <c r="B484">
        <v>-7.91</v>
      </c>
      <c r="C484">
        <v>-3.33</v>
      </c>
      <c r="D484">
        <v>0.59</v>
      </c>
      <c r="E484">
        <v>0.41</v>
      </c>
    </row>
    <row r="485" spans="1:5" x14ac:dyDescent="0.3">
      <c r="A485">
        <v>196609</v>
      </c>
      <c r="B485">
        <v>-1.06</v>
      </c>
      <c r="C485">
        <v>-1.1000000000000001</v>
      </c>
      <c r="D485">
        <v>0.54</v>
      </c>
      <c r="E485">
        <v>0.4</v>
      </c>
    </row>
    <row r="486" spans="1:5" x14ac:dyDescent="0.3">
      <c r="A486">
        <v>196610</v>
      </c>
      <c r="B486">
        <v>3.86</v>
      </c>
      <c r="C486">
        <v>-6.63</v>
      </c>
      <c r="D486">
        <v>2.9</v>
      </c>
      <c r="E486">
        <v>0.45</v>
      </c>
    </row>
    <row r="487" spans="1:5" x14ac:dyDescent="0.3">
      <c r="A487">
        <v>196611</v>
      </c>
      <c r="B487">
        <v>1.4</v>
      </c>
      <c r="C487">
        <v>4.37</v>
      </c>
      <c r="D487">
        <v>-4.6399999999999997</v>
      </c>
      <c r="E487">
        <v>0.4</v>
      </c>
    </row>
    <row r="488" spans="1:5" x14ac:dyDescent="0.3">
      <c r="A488">
        <v>196612</v>
      </c>
      <c r="B488">
        <v>0.13</v>
      </c>
      <c r="C488">
        <v>1.89</v>
      </c>
      <c r="D488">
        <v>-1.34</v>
      </c>
      <c r="E488">
        <v>0.4</v>
      </c>
    </row>
    <row r="489" spans="1:5" x14ac:dyDescent="0.3">
      <c r="A489">
        <v>196701</v>
      </c>
      <c r="B489">
        <v>8.15</v>
      </c>
      <c r="C489">
        <v>8.4700000000000006</v>
      </c>
      <c r="D489">
        <v>1.9</v>
      </c>
      <c r="E489">
        <v>0.43</v>
      </c>
    </row>
    <row r="490" spans="1:5" x14ac:dyDescent="0.3">
      <c r="A490">
        <v>196702</v>
      </c>
      <c r="B490">
        <v>0.78</v>
      </c>
      <c r="C490">
        <v>3.36</v>
      </c>
      <c r="D490">
        <v>-2.23</v>
      </c>
      <c r="E490">
        <v>0.36</v>
      </c>
    </row>
    <row r="491" spans="1:5" x14ac:dyDescent="0.3">
      <c r="A491">
        <v>196703</v>
      </c>
      <c r="B491">
        <v>3.99</v>
      </c>
      <c r="C491">
        <v>1.74</v>
      </c>
      <c r="D491">
        <v>0.18</v>
      </c>
      <c r="E491">
        <v>0.39</v>
      </c>
    </row>
    <row r="492" spans="1:5" x14ac:dyDescent="0.3">
      <c r="A492">
        <v>196704</v>
      </c>
      <c r="B492">
        <v>3.89</v>
      </c>
      <c r="C492">
        <v>0.6</v>
      </c>
      <c r="D492">
        <v>-2.61</v>
      </c>
      <c r="E492">
        <v>0.32</v>
      </c>
    </row>
    <row r="493" spans="1:5" x14ac:dyDescent="0.3">
      <c r="A493">
        <v>196705</v>
      </c>
      <c r="B493">
        <v>-4.33</v>
      </c>
      <c r="C493">
        <v>2</v>
      </c>
      <c r="D493">
        <v>0.83</v>
      </c>
      <c r="E493">
        <v>0.33</v>
      </c>
    </row>
    <row r="494" spans="1:5" x14ac:dyDescent="0.3">
      <c r="A494">
        <v>196706</v>
      </c>
      <c r="B494">
        <v>2.41</v>
      </c>
      <c r="C494">
        <v>6.01</v>
      </c>
      <c r="D494">
        <v>0.88</v>
      </c>
      <c r="E494">
        <v>0.27</v>
      </c>
    </row>
    <row r="495" spans="1:5" x14ac:dyDescent="0.3">
      <c r="A495">
        <v>196707</v>
      </c>
      <c r="B495">
        <v>4.58</v>
      </c>
      <c r="C495">
        <v>3.08</v>
      </c>
      <c r="D495">
        <v>2.65</v>
      </c>
      <c r="E495">
        <v>0.31</v>
      </c>
    </row>
    <row r="496" spans="1:5" x14ac:dyDescent="0.3">
      <c r="A496">
        <v>196708</v>
      </c>
      <c r="B496">
        <v>-0.89</v>
      </c>
      <c r="C496">
        <v>0.47</v>
      </c>
      <c r="D496">
        <v>1.46</v>
      </c>
      <c r="E496">
        <v>0.31</v>
      </c>
    </row>
    <row r="497" spans="1:5" x14ac:dyDescent="0.3">
      <c r="A497">
        <v>196709</v>
      </c>
      <c r="B497">
        <v>3.11</v>
      </c>
      <c r="C497">
        <v>3.1</v>
      </c>
      <c r="D497">
        <v>-2.4700000000000002</v>
      </c>
      <c r="E497">
        <v>0.32</v>
      </c>
    </row>
    <row r="498" spans="1:5" x14ac:dyDescent="0.3">
      <c r="A498">
        <v>196710</v>
      </c>
      <c r="B498">
        <v>-3.09</v>
      </c>
      <c r="C498">
        <v>1.42</v>
      </c>
      <c r="D498">
        <v>-3.39</v>
      </c>
      <c r="E498">
        <v>0.39</v>
      </c>
    </row>
    <row r="499" spans="1:5" x14ac:dyDescent="0.3">
      <c r="A499">
        <v>196711</v>
      </c>
      <c r="B499">
        <v>0.37</v>
      </c>
      <c r="C499">
        <v>0.2</v>
      </c>
      <c r="D499">
        <v>-1.71</v>
      </c>
      <c r="E499">
        <v>0.36</v>
      </c>
    </row>
    <row r="500" spans="1:5" x14ac:dyDescent="0.3">
      <c r="A500">
        <v>196712</v>
      </c>
      <c r="B500">
        <v>3.05</v>
      </c>
      <c r="C500">
        <v>5.73</v>
      </c>
      <c r="D500">
        <v>-0.39</v>
      </c>
      <c r="E500">
        <v>0.33</v>
      </c>
    </row>
    <row r="501" spans="1:5" x14ac:dyDescent="0.3">
      <c r="A501">
        <v>196801</v>
      </c>
      <c r="B501">
        <v>-4.0599999999999996</v>
      </c>
      <c r="C501">
        <v>3.91</v>
      </c>
      <c r="D501">
        <v>4.75</v>
      </c>
      <c r="E501">
        <v>0.4</v>
      </c>
    </row>
    <row r="502" spans="1:5" x14ac:dyDescent="0.3">
      <c r="A502">
        <v>196802</v>
      </c>
      <c r="B502">
        <v>-3.75</v>
      </c>
      <c r="C502">
        <v>-2.95</v>
      </c>
      <c r="D502">
        <v>1.17</v>
      </c>
      <c r="E502">
        <v>0.39</v>
      </c>
    </row>
    <row r="503" spans="1:5" x14ac:dyDescent="0.3">
      <c r="A503">
        <v>196803</v>
      </c>
      <c r="B503">
        <v>0.2</v>
      </c>
      <c r="C503">
        <v>-1.28</v>
      </c>
      <c r="D503">
        <v>-0.59</v>
      </c>
      <c r="E503">
        <v>0.38</v>
      </c>
    </row>
    <row r="504" spans="1:5" x14ac:dyDescent="0.3">
      <c r="A504">
        <v>196804</v>
      </c>
      <c r="B504">
        <v>9.0500000000000007</v>
      </c>
      <c r="C504">
        <v>5.73</v>
      </c>
      <c r="D504">
        <v>-1.03</v>
      </c>
      <c r="E504">
        <v>0.43</v>
      </c>
    </row>
    <row r="505" spans="1:5" x14ac:dyDescent="0.3">
      <c r="A505">
        <v>196805</v>
      </c>
      <c r="B505">
        <v>2.2799999999999998</v>
      </c>
      <c r="C505">
        <v>6.43</v>
      </c>
      <c r="D505">
        <v>0.84</v>
      </c>
      <c r="E505">
        <v>0.45</v>
      </c>
    </row>
    <row r="506" spans="1:5" x14ac:dyDescent="0.3">
      <c r="A506">
        <v>196806</v>
      </c>
      <c r="B506">
        <v>0.69</v>
      </c>
      <c r="C506">
        <v>-0.17</v>
      </c>
      <c r="D506">
        <v>0.67</v>
      </c>
      <c r="E506">
        <v>0.43</v>
      </c>
    </row>
    <row r="507" spans="1:5" x14ac:dyDescent="0.3">
      <c r="A507">
        <v>196807</v>
      </c>
      <c r="B507">
        <v>-2.72</v>
      </c>
      <c r="C507">
        <v>-1.3</v>
      </c>
      <c r="D507">
        <v>5.48</v>
      </c>
      <c r="E507">
        <v>0.48</v>
      </c>
    </row>
    <row r="508" spans="1:5" x14ac:dyDescent="0.3">
      <c r="A508">
        <v>196808</v>
      </c>
      <c r="B508">
        <v>1.34</v>
      </c>
      <c r="C508">
        <v>2.34</v>
      </c>
      <c r="D508">
        <v>1</v>
      </c>
      <c r="E508">
        <v>0.42</v>
      </c>
    </row>
    <row r="509" spans="1:5" x14ac:dyDescent="0.3">
      <c r="A509">
        <v>196809</v>
      </c>
      <c r="B509">
        <v>4.03</v>
      </c>
      <c r="C509">
        <v>2.76</v>
      </c>
      <c r="D509">
        <v>0.24</v>
      </c>
      <c r="E509">
        <v>0.43</v>
      </c>
    </row>
    <row r="510" spans="1:5" x14ac:dyDescent="0.3">
      <c r="A510">
        <v>196810</v>
      </c>
      <c r="B510">
        <v>0.42</v>
      </c>
      <c r="C510">
        <v>-0.47</v>
      </c>
      <c r="D510">
        <v>2.89</v>
      </c>
      <c r="E510">
        <v>0.44</v>
      </c>
    </row>
    <row r="511" spans="1:5" x14ac:dyDescent="0.3">
      <c r="A511">
        <v>196811</v>
      </c>
      <c r="B511">
        <v>5.43</v>
      </c>
      <c r="C511">
        <v>2.36</v>
      </c>
      <c r="D511">
        <v>-0.9</v>
      </c>
      <c r="E511">
        <v>0.42</v>
      </c>
    </row>
    <row r="512" spans="1:5" x14ac:dyDescent="0.3">
      <c r="A512">
        <v>196812</v>
      </c>
      <c r="B512">
        <v>-3.94</v>
      </c>
      <c r="C512">
        <v>3.44</v>
      </c>
      <c r="D512">
        <v>0.02</v>
      </c>
      <c r="E512">
        <v>0.43</v>
      </c>
    </row>
    <row r="513" spans="1:5" x14ac:dyDescent="0.3">
      <c r="A513">
        <v>196901</v>
      </c>
      <c r="B513">
        <v>-1.25</v>
      </c>
      <c r="C513">
        <v>-0.78</v>
      </c>
      <c r="D513">
        <v>1.69</v>
      </c>
      <c r="E513">
        <v>0.53</v>
      </c>
    </row>
    <row r="514" spans="1:5" x14ac:dyDescent="0.3">
      <c r="A514">
        <v>196902</v>
      </c>
      <c r="B514">
        <v>-5.84</v>
      </c>
      <c r="C514">
        <v>-3.89</v>
      </c>
      <c r="D514">
        <v>0.9</v>
      </c>
      <c r="E514">
        <v>0.46</v>
      </c>
    </row>
    <row r="515" spans="1:5" x14ac:dyDescent="0.3">
      <c r="A515">
        <v>196903</v>
      </c>
      <c r="B515">
        <v>2.64</v>
      </c>
      <c r="C515">
        <v>-0.25</v>
      </c>
      <c r="D515">
        <v>-0.46</v>
      </c>
      <c r="E515">
        <v>0.46</v>
      </c>
    </row>
    <row r="516" spans="1:5" x14ac:dyDescent="0.3">
      <c r="A516">
        <v>196904</v>
      </c>
      <c r="B516">
        <v>1.46</v>
      </c>
      <c r="C516">
        <v>-0.88</v>
      </c>
      <c r="D516">
        <v>0.03</v>
      </c>
      <c r="E516">
        <v>0.53</v>
      </c>
    </row>
    <row r="517" spans="1:5" x14ac:dyDescent="0.3">
      <c r="A517">
        <v>196905</v>
      </c>
      <c r="B517">
        <v>-0.1</v>
      </c>
      <c r="C517">
        <v>-0.27</v>
      </c>
      <c r="D517">
        <v>0.73</v>
      </c>
      <c r="E517">
        <v>0.48</v>
      </c>
    </row>
    <row r="518" spans="1:5" x14ac:dyDescent="0.3">
      <c r="A518">
        <v>196906</v>
      </c>
      <c r="B518">
        <v>-7.18</v>
      </c>
      <c r="C518">
        <v>-5.39</v>
      </c>
      <c r="D518">
        <v>-1.0900000000000001</v>
      </c>
      <c r="E518">
        <v>0.51</v>
      </c>
    </row>
    <row r="519" spans="1:5" x14ac:dyDescent="0.3">
      <c r="A519">
        <v>196907</v>
      </c>
      <c r="B519">
        <v>-7</v>
      </c>
      <c r="C519">
        <v>-3.21</v>
      </c>
      <c r="D519">
        <v>1.42</v>
      </c>
      <c r="E519">
        <v>0.53</v>
      </c>
    </row>
    <row r="520" spans="1:5" x14ac:dyDescent="0.3">
      <c r="A520">
        <v>196908</v>
      </c>
      <c r="B520">
        <v>4.68</v>
      </c>
      <c r="C520">
        <v>0.94</v>
      </c>
      <c r="D520">
        <v>-3.87</v>
      </c>
      <c r="E520">
        <v>0.5</v>
      </c>
    </row>
    <row r="521" spans="1:5" x14ac:dyDescent="0.3">
      <c r="A521">
        <v>196909</v>
      </c>
      <c r="B521">
        <v>-2.98</v>
      </c>
      <c r="C521">
        <v>1.2</v>
      </c>
      <c r="D521">
        <v>-3.19</v>
      </c>
      <c r="E521">
        <v>0.62</v>
      </c>
    </row>
    <row r="522" spans="1:5" x14ac:dyDescent="0.3">
      <c r="A522">
        <v>196910</v>
      </c>
      <c r="B522">
        <v>5.0599999999999996</v>
      </c>
      <c r="C522">
        <v>3.81</v>
      </c>
      <c r="D522">
        <v>-3.19</v>
      </c>
      <c r="E522">
        <v>0.6</v>
      </c>
    </row>
    <row r="523" spans="1:5" x14ac:dyDescent="0.3">
      <c r="A523">
        <v>196911</v>
      </c>
      <c r="B523">
        <v>-3.79</v>
      </c>
      <c r="C523">
        <v>-2.5299999999999998</v>
      </c>
      <c r="D523">
        <v>-1.1200000000000001</v>
      </c>
      <c r="E523">
        <v>0.52</v>
      </c>
    </row>
    <row r="524" spans="1:5" x14ac:dyDescent="0.3">
      <c r="A524">
        <v>196912</v>
      </c>
      <c r="B524">
        <v>-2.63</v>
      </c>
      <c r="C524">
        <v>-3.67</v>
      </c>
      <c r="D524">
        <v>-3.02</v>
      </c>
      <c r="E524">
        <v>0.64</v>
      </c>
    </row>
    <row r="525" spans="1:5" x14ac:dyDescent="0.3">
      <c r="A525">
        <v>197001</v>
      </c>
      <c r="B525">
        <v>-8.1</v>
      </c>
      <c r="C525">
        <v>2.9</v>
      </c>
      <c r="D525">
        <v>3.04</v>
      </c>
      <c r="E525">
        <v>0.6</v>
      </c>
    </row>
    <row r="526" spans="1:5" x14ac:dyDescent="0.3">
      <c r="A526">
        <v>197002</v>
      </c>
      <c r="B526">
        <v>5.13</v>
      </c>
      <c r="C526">
        <v>-2.4</v>
      </c>
      <c r="D526">
        <v>4.04</v>
      </c>
      <c r="E526">
        <v>0.62</v>
      </c>
    </row>
    <row r="527" spans="1:5" x14ac:dyDescent="0.3">
      <c r="A527">
        <v>197003</v>
      </c>
      <c r="B527">
        <v>-1.06</v>
      </c>
      <c r="C527">
        <v>-2.3199999999999998</v>
      </c>
      <c r="D527">
        <v>4.25</v>
      </c>
      <c r="E527">
        <v>0.56999999999999995</v>
      </c>
    </row>
    <row r="528" spans="1:5" x14ac:dyDescent="0.3">
      <c r="A528">
        <v>197004</v>
      </c>
      <c r="B528">
        <v>-11</v>
      </c>
      <c r="C528">
        <v>-6.11</v>
      </c>
      <c r="D528">
        <v>6.39</v>
      </c>
      <c r="E528">
        <v>0.5</v>
      </c>
    </row>
    <row r="529" spans="1:5" x14ac:dyDescent="0.3">
      <c r="A529">
        <v>197005</v>
      </c>
      <c r="B529">
        <v>-6.92</v>
      </c>
      <c r="C529">
        <v>-4.5199999999999996</v>
      </c>
      <c r="D529">
        <v>3.6</v>
      </c>
      <c r="E529">
        <v>0.53</v>
      </c>
    </row>
    <row r="530" spans="1:5" x14ac:dyDescent="0.3">
      <c r="A530">
        <v>197006</v>
      </c>
      <c r="B530">
        <v>-5.79</v>
      </c>
      <c r="C530">
        <v>-2.16</v>
      </c>
      <c r="D530">
        <v>0.87</v>
      </c>
      <c r="E530">
        <v>0.57999999999999996</v>
      </c>
    </row>
    <row r="531" spans="1:5" x14ac:dyDescent="0.3">
      <c r="A531">
        <v>197007</v>
      </c>
      <c r="B531">
        <v>6.93</v>
      </c>
      <c r="C531">
        <v>-0.53</v>
      </c>
      <c r="D531">
        <v>0.98</v>
      </c>
      <c r="E531">
        <v>0.52</v>
      </c>
    </row>
    <row r="532" spans="1:5" x14ac:dyDescent="0.3">
      <c r="A532">
        <v>197008</v>
      </c>
      <c r="B532">
        <v>4.49</v>
      </c>
      <c r="C532">
        <v>1.53</v>
      </c>
      <c r="D532">
        <v>1.04</v>
      </c>
      <c r="E532">
        <v>0.53</v>
      </c>
    </row>
    <row r="533" spans="1:5" x14ac:dyDescent="0.3">
      <c r="A533">
        <v>197009</v>
      </c>
      <c r="B533">
        <v>4.18</v>
      </c>
      <c r="C533">
        <v>8.59</v>
      </c>
      <c r="D533">
        <v>-5.62</v>
      </c>
      <c r="E533">
        <v>0.54</v>
      </c>
    </row>
    <row r="534" spans="1:5" x14ac:dyDescent="0.3">
      <c r="A534">
        <v>197010</v>
      </c>
      <c r="B534">
        <v>-2.2799999999999998</v>
      </c>
      <c r="C534">
        <v>-4.29</v>
      </c>
      <c r="D534">
        <v>0.26</v>
      </c>
      <c r="E534">
        <v>0.46</v>
      </c>
    </row>
    <row r="535" spans="1:5" x14ac:dyDescent="0.3">
      <c r="A535">
        <v>197011</v>
      </c>
      <c r="B535">
        <v>4.59</v>
      </c>
      <c r="C535">
        <v>-4.07</v>
      </c>
      <c r="D535">
        <v>1.64</v>
      </c>
      <c r="E535">
        <v>0.46</v>
      </c>
    </row>
    <row r="536" spans="1:5" x14ac:dyDescent="0.3">
      <c r="A536">
        <v>197012</v>
      </c>
      <c r="B536">
        <v>5.72</v>
      </c>
      <c r="C536">
        <v>2.96</v>
      </c>
      <c r="D536">
        <v>0.98</v>
      </c>
      <c r="E536">
        <v>0.42</v>
      </c>
    </row>
    <row r="537" spans="1:5" x14ac:dyDescent="0.3">
      <c r="A537">
        <v>197101</v>
      </c>
      <c r="B537">
        <v>4.84</v>
      </c>
      <c r="C537">
        <v>7.36</v>
      </c>
      <c r="D537">
        <v>1.36</v>
      </c>
      <c r="E537">
        <v>0.38</v>
      </c>
    </row>
    <row r="538" spans="1:5" x14ac:dyDescent="0.3">
      <c r="A538">
        <v>197102</v>
      </c>
      <c r="B538">
        <v>1.41</v>
      </c>
      <c r="C538">
        <v>1.85</v>
      </c>
      <c r="D538">
        <v>-1.33</v>
      </c>
      <c r="E538">
        <v>0.33</v>
      </c>
    </row>
    <row r="539" spans="1:5" x14ac:dyDescent="0.3">
      <c r="A539">
        <v>197103</v>
      </c>
      <c r="B539">
        <v>4.13</v>
      </c>
      <c r="C539">
        <v>2.54</v>
      </c>
      <c r="D539">
        <v>-4.04</v>
      </c>
      <c r="E539">
        <v>0.3</v>
      </c>
    </row>
    <row r="540" spans="1:5" x14ac:dyDescent="0.3">
      <c r="A540">
        <v>197104</v>
      </c>
      <c r="B540">
        <v>3.15</v>
      </c>
      <c r="C540">
        <v>-0.47</v>
      </c>
      <c r="D540">
        <v>0.75</v>
      </c>
      <c r="E540">
        <v>0.28000000000000003</v>
      </c>
    </row>
    <row r="541" spans="1:5" x14ac:dyDescent="0.3">
      <c r="A541">
        <v>197105</v>
      </c>
      <c r="B541">
        <v>-3.98</v>
      </c>
      <c r="C541">
        <v>-1.08</v>
      </c>
      <c r="D541">
        <v>-1.36</v>
      </c>
      <c r="E541">
        <v>0.28999999999999998</v>
      </c>
    </row>
    <row r="542" spans="1:5" x14ac:dyDescent="0.3">
      <c r="A542">
        <v>197106</v>
      </c>
      <c r="B542">
        <v>-0.1</v>
      </c>
      <c r="C542">
        <v>-1.43</v>
      </c>
      <c r="D542">
        <v>-2.0699999999999998</v>
      </c>
      <c r="E542">
        <v>0.37</v>
      </c>
    </row>
    <row r="543" spans="1:5" x14ac:dyDescent="0.3">
      <c r="A543">
        <v>197107</v>
      </c>
      <c r="B543">
        <v>-4.5</v>
      </c>
      <c r="C543">
        <v>-1.51</v>
      </c>
      <c r="D543">
        <v>0.17</v>
      </c>
      <c r="E543">
        <v>0.4</v>
      </c>
    </row>
    <row r="544" spans="1:5" x14ac:dyDescent="0.3">
      <c r="A544">
        <v>197108</v>
      </c>
      <c r="B544">
        <v>3.79</v>
      </c>
      <c r="C544">
        <v>-0.16</v>
      </c>
      <c r="D544">
        <v>2.67</v>
      </c>
      <c r="E544">
        <v>0.47</v>
      </c>
    </row>
    <row r="545" spans="1:5" x14ac:dyDescent="0.3">
      <c r="A545">
        <v>197109</v>
      </c>
      <c r="B545">
        <v>-0.85</v>
      </c>
      <c r="C545">
        <v>0.41</v>
      </c>
      <c r="D545">
        <v>-2.96</v>
      </c>
      <c r="E545">
        <v>0.37</v>
      </c>
    </row>
    <row r="546" spans="1:5" x14ac:dyDescent="0.3">
      <c r="A546">
        <v>197110</v>
      </c>
      <c r="B546">
        <v>-4.42</v>
      </c>
      <c r="C546">
        <v>-1.8</v>
      </c>
      <c r="D546">
        <v>-0.43</v>
      </c>
      <c r="E546">
        <v>0.37</v>
      </c>
    </row>
    <row r="547" spans="1:5" x14ac:dyDescent="0.3">
      <c r="A547">
        <v>197111</v>
      </c>
      <c r="B547">
        <v>-0.46</v>
      </c>
      <c r="C547">
        <v>-2.85</v>
      </c>
      <c r="D547">
        <v>-1.7</v>
      </c>
      <c r="E547">
        <v>0.37</v>
      </c>
    </row>
    <row r="548" spans="1:5" x14ac:dyDescent="0.3">
      <c r="A548">
        <v>197112</v>
      </c>
      <c r="B548">
        <v>8.7100000000000009</v>
      </c>
      <c r="C548">
        <v>3.32</v>
      </c>
      <c r="D548">
        <v>-0.35</v>
      </c>
      <c r="E548">
        <v>0.37</v>
      </c>
    </row>
    <row r="549" spans="1:5" x14ac:dyDescent="0.3">
      <c r="A549">
        <v>197201</v>
      </c>
      <c r="B549">
        <v>2.4900000000000002</v>
      </c>
      <c r="C549">
        <v>6.12</v>
      </c>
      <c r="D549">
        <v>1.99</v>
      </c>
      <c r="E549">
        <v>0.28999999999999998</v>
      </c>
    </row>
    <row r="550" spans="1:5" x14ac:dyDescent="0.3">
      <c r="A550">
        <v>197202</v>
      </c>
      <c r="B550">
        <v>2.87</v>
      </c>
      <c r="C550">
        <v>1.37</v>
      </c>
      <c r="D550">
        <v>-2.76</v>
      </c>
      <c r="E550">
        <v>0.25</v>
      </c>
    </row>
    <row r="551" spans="1:5" x14ac:dyDescent="0.3">
      <c r="A551">
        <v>197203</v>
      </c>
      <c r="B551">
        <v>0.63</v>
      </c>
      <c r="C551">
        <v>-0.26</v>
      </c>
      <c r="D551">
        <v>-1.73</v>
      </c>
      <c r="E551">
        <v>0.27</v>
      </c>
    </row>
    <row r="552" spans="1:5" x14ac:dyDescent="0.3">
      <c r="A552">
        <v>197204</v>
      </c>
      <c r="B552">
        <v>0.28999999999999998</v>
      </c>
      <c r="C552">
        <v>0.02</v>
      </c>
      <c r="D552">
        <v>0.23</v>
      </c>
      <c r="E552">
        <v>0.28999999999999998</v>
      </c>
    </row>
    <row r="553" spans="1:5" x14ac:dyDescent="0.3">
      <c r="A553">
        <v>197205</v>
      </c>
      <c r="B553">
        <v>1.25</v>
      </c>
      <c r="C553">
        <v>-2.79</v>
      </c>
      <c r="D553">
        <v>-2.69</v>
      </c>
      <c r="E553">
        <v>0.3</v>
      </c>
    </row>
    <row r="554" spans="1:5" x14ac:dyDescent="0.3">
      <c r="A554">
        <v>197206</v>
      </c>
      <c r="B554">
        <v>-2.4300000000000002</v>
      </c>
      <c r="C554">
        <v>0.34</v>
      </c>
      <c r="D554">
        <v>-2.5099999999999998</v>
      </c>
      <c r="E554">
        <v>0.28999999999999998</v>
      </c>
    </row>
    <row r="555" spans="1:5" x14ac:dyDescent="0.3">
      <c r="A555">
        <v>197207</v>
      </c>
      <c r="B555">
        <v>-0.8</v>
      </c>
      <c r="C555">
        <v>-2.89</v>
      </c>
      <c r="D555">
        <v>0.78</v>
      </c>
      <c r="E555">
        <v>0.31</v>
      </c>
    </row>
    <row r="556" spans="1:5" x14ac:dyDescent="0.3">
      <c r="A556">
        <v>197208</v>
      </c>
      <c r="B556">
        <v>3.26</v>
      </c>
      <c r="C556">
        <v>-4.09</v>
      </c>
      <c r="D556">
        <v>4.6900000000000004</v>
      </c>
      <c r="E556">
        <v>0.28999999999999998</v>
      </c>
    </row>
    <row r="557" spans="1:5" x14ac:dyDescent="0.3">
      <c r="A557">
        <v>197209</v>
      </c>
      <c r="B557">
        <v>-1.1399999999999999</v>
      </c>
      <c r="C557">
        <v>-2.66</v>
      </c>
      <c r="D557">
        <v>0.47</v>
      </c>
      <c r="E557">
        <v>0.34</v>
      </c>
    </row>
    <row r="558" spans="1:5" x14ac:dyDescent="0.3">
      <c r="A558">
        <v>197210</v>
      </c>
      <c r="B558">
        <v>0.52</v>
      </c>
      <c r="C558">
        <v>-2.74</v>
      </c>
      <c r="D558">
        <v>1.37</v>
      </c>
      <c r="E558">
        <v>0.4</v>
      </c>
    </row>
    <row r="559" spans="1:5" x14ac:dyDescent="0.3">
      <c r="A559">
        <v>197211</v>
      </c>
      <c r="B559">
        <v>4.5999999999999996</v>
      </c>
      <c r="C559">
        <v>-1.1000000000000001</v>
      </c>
      <c r="D559">
        <v>4.76</v>
      </c>
      <c r="E559">
        <v>0.37</v>
      </c>
    </row>
    <row r="560" spans="1:5" x14ac:dyDescent="0.3">
      <c r="A560">
        <v>197212</v>
      </c>
      <c r="B560">
        <v>0.62</v>
      </c>
      <c r="C560">
        <v>-1.86</v>
      </c>
      <c r="D560">
        <v>-2.27</v>
      </c>
      <c r="E560">
        <v>0.37</v>
      </c>
    </row>
    <row r="561" spans="1:5" x14ac:dyDescent="0.3">
      <c r="A561">
        <v>197301</v>
      </c>
      <c r="B561">
        <v>-3.29</v>
      </c>
      <c r="C561">
        <v>-3.49</v>
      </c>
      <c r="D561">
        <v>2.68</v>
      </c>
      <c r="E561">
        <v>0.44</v>
      </c>
    </row>
    <row r="562" spans="1:5" x14ac:dyDescent="0.3">
      <c r="A562">
        <v>197302</v>
      </c>
      <c r="B562">
        <v>-4.8499999999999996</v>
      </c>
      <c r="C562">
        <v>-4</v>
      </c>
      <c r="D562">
        <v>1.7</v>
      </c>
      <c r="E562">
        <v>0.41</v>
      </c>
    </row>
    <row r="563" spans="1:5" x14ac:dyDescent="0.3">
      <c r="A563">
        <v>197303</v>
      </c>
      <c r="B563">
        <v>-1.3</v>
      </c>
      <c r="C563">
        <v>-2.82</v>
      </c>
      <c r="D563">
        <v>2.78</v>
      </c>
      <c r="E563">
        <v>0.46</v>
      </c>
    </row>
    <row r="564" spans="1:5" x14ac:dyDescent="0.3">
      <c r="A564">
        <v>197304</v>
      </c>
      <c r="B564">
        <v>-5.68</v>
      </c>
      <c r="C564">
        <v>-4</v>
      </c>
      <c r="D564">
        <v>5.69</v>
      </c>
      <c r="E564">
        <v>0.52</v>
      </c>
    </row>
    <row r="565" spans="1:5" x14ac:dyDescent="0.3">
      <c r="A565">
        <v>197305</v>
      </c>
      <c r="B565">
        <v>-2.94</v>
      </c>
      <c r="C565">
        <v>-6.13</v>
      </c>
      <c r="D565">
        <v>0.21</v>
      </c>
      <c r="E565">
        <v>0.51</v>
      </c>
    </row>
    <row r="566" spans="1:5" x14ac:dyDescent="0.3">
      <c r="A566">
        <v>197306</v>
      </c>
      <c r="B566">
        <v>-1.56</v>
      </c>
      <c r="C566">
        <v>-2.95</v>
      </c>
      <c r="D566">
        <v>1.44</v>
      </c>
      <c r="E566">
        <v>0.51</v>
      </c>
    </row>
    <row r="567" spans="1:5" x14ac:dyDescent="0.3">
      <c r="A567">
        <v>197307</v>
      </c>
      <c r="B567">
        <v>5.05</v>
      </c>
      <c r="C567">
        <v>7.94</v>
      </c>
      <c r="D567">
        <v>-5.31</v>
      </c>
      <c r="E567">
        <v>0.64</v>
      </c>
    </row>
    <row r="568" spans="1:5" x14ac:dyDescent="0.3">
      <c r="A568">
        <v>197308</v>
      </c>
      <c r="B568">
        <v>-3.82</v>
      </c>
      <c r="C568">
        <v>-2.0099999999999998</v>
      </c>
      <c r="D568">
        <v>1.1399999999999999</v>
      </c>
      <c r="E568">
        <v>0.7</v>
      </c>
    </row>
    <row r="569" spans="1:5" x14ac:dyDescent="0.3">
      <c r="A569">
        <v>197309</v>
      </c>
      <c r="B569">
        <v>4.75</v>
      </c>
      <c r="C569">
        <v>2.92</v>
      </c>
      <c r="D569">
        <v>2.1800000000000002</v>
      </c>
      <c r="E569">
        <v>0.68</v>
      </c>
    </row>
    <row r="570" spans="1:5" x14ac:dyDescent="0.3">
      <c r="A570">
        <v>197310</v>
      </c>
      <c r="B570">
        <v>-0.83</v>
      </c>
      <c r="C570">
        <v>-0.23</v>
      </c>
      <c r="D570">
        <v>1.74</v>
      </c>
      <c r="E570">
        <v>0.65</v>
      </c>
    </row>
    <row r="571" spans="1:5" x14ac:dyDescent="0.3">
      <c r="A571">
        <v>197311</v>
      </c>
      <c r="B571">
        <v>-12.75</v>
      </c>
      <c r="C571">
        <v>-7.74</v>
      </c>
      <c r="D571">
        <v>4.04</v>
      </c>
      <c r="E571">
        <v>0.56000000000000005</v>
      </c>
    </row>
    <row r="572" spans="1:5" x14ac:dyDescent="0.3">
      <c r="A572">
        <v>197312</v>
      </c>
      <c r="B572">
        <v>0.61</v>
      </c>
      <c r="C572">
        <v>-5.26</v>
      </c>
      <c r="D572">
        <v>4.09</v>
      </c>
      <c r="E572">
        <v>0.64</v>
      </c>
    </row>
    <row r="573" spans="1:5" x14ac:dyDescent="0.3">
      <c r="A573">
        <v>197401</v>
      </c>
      <c r="B573">
        <v>-0.17</v>
      </c>
      <c r="C573">
        <v>9.77</v>
      </c>
      <c r="D573">
        <v>5.99</v>
      </c>
      <c r="E573">
        <v>0.63</v>
      </c>
    </row>
    <row r="574" spans="1:5" x14ac:dyDescent="0.3">
      <c r="A574">
        <v>197402</v>
      </c>
      <c r="B574">
        <v>-0.47</v>
      </c>
      <c r="C574">
        <v>0.08</v>
      </c>
      <c r="D574">
        <v>2.54</v>
      </c>
      <c r="E574">
        <v>0.57999999999999996</v>
      </c>
    </row>
    <row r="575" spans="1:5" x14ac:dyDescent="0.3">
      <c r="A575">
        <v>197403</v>
      </c>
      <c r="B575">
        <v>-2.81</v>
      </c>
      <c r="C575">
        <v>2.4900000000000002</v>
      </c>
      <c r="D575">
        <v>-0.11</v>
      </c>
      <c r="E575">
        <v>0.56000000000000005</v>
      </c>
    </row>
    <row r="576" spans="1:5" x14ac:dyDescent="0.3">
      <c r="A576">
        <v>197404</v>
      </c>
      <c r="B576">
        <v>-5.29</v>
      </c>
      <c r="C576">
        <v>-0.65</v>
      </c>
      <c r="D576">
        <v>1.06</v>
      </c>
      <c r="E576">
        <v>0.75</v>
      </c>
    </row>
    <row r="577" spans="1:5" x14ac:dyDescent="0.3">
      <c r="A577">
        <v>197405</v>
      </c>
      <c r="B577">
        <v>-4.68</v>
      </c>
      <c r="C577">
        <v>-2.98</v>
      </c>
      <c r="D577">
        <v>-2.04</v>
      </c>
      <c r="E577">
        <v>0.75</v>
      </c>
    </row>
    <row r="578" spans="1:5" x14ac:dyDescent="0.3">
      <c r="A578">
        <v>197406</v>
      </c>
      <c r="B578">
        <v>-2.83</v>
      </c>
      <c r="C578">
        <v>-0.2</v>
      </c>
      <c r="D578">
        <v>0.79</v>
      </c>
      <c r="E578">
        <v>0.6</v>
      </c>
    </row>
    <row r="579" spans="1:5" x14ac:dyDescent="0.3">
      <c r="A579">
        <v>197407</v>
      </c>
      <c r="B579">
        <v>-8.0500000000000007</v>
      </c>
      <c r="C579">
        <v>0.92</v>
      </c>
      <c r="D579">
        <v>5.14</v>
      </c>
      <c r="E579">
        <v>0.7</v>
      </c>
    </row>
    <row r="580" spans="1:5" x14ac:dyDescent="0.3">
      <c r="A580">
        <v>197408</v>
      </c>
      <c r="B580">
        <v>-9.35</v>
      </c>
      <c r="C580">
        <v>-0.68</v>
      </c>
      <c r="D580">
        <v>2.5</v>
      </c>
      <c r="E580">
        <v>0.6</v>
      </c>
    </row>
    <row r="581" spans="1:5" x14ac:dyDescent="0.3">
      <c r="A581">
        <v>197409</v>
      </c>
      <c r="B581">
        <v>-11.77</v>
      </c>
      <c r="C581">
        <v>0.27</v>
      </c>
      <c r="D581">
        <v>5.49</v>
      </c>
      <c r="E581">
        <v>0.81</v>
      </c>
    </row>
    <row r="582" spans="1:5" x14ac:dyDescent="0.3">
      <c r="A582">
        <v>197410</v>
      </c>
      <c r="B582">
        <v>16.100000000000001</v>
      </c>
      <c r="C582">
        <v>-3.52</v>
      </c>
      <c r="D582">
        <v>-9.99</v>
      </c>
      <c r="E582">
        <v>0.51</v>
      </c>
    </row>
    <row r="583" spans="1:5" x14ac:dyDescent="0.3">
      <c r="A583">
        <v>197411</v>
      </c>
      <c r="B583">
        <v>-4.51</v>
      </c>
      <c r="C583">
        <v>-1.17</v>
      </c>
      <c r="D583">
        <v>-0.16</v>
      </c>
      <c r="E583">
        <v>0.54</v>
      </c>
    </row>
    <row r="584" spans="1:5" x14ac:dyDescent="0.3">
      <c r="A584">
        <v>197412</v>
      </c>
      <c r="B584">
        <v>-3.45</v>
      </c>
      <c r="C584">
        <v>-4.84</v>
      </c>
      <c r="D584">
        <v>0</v>
      </c>
      <c r="E584">
        <v>0.7</v>
      </c>
    </row>
    <row r="585" spans="1:5" x14ac:dyDescent="0.3">
      <c r="A585">
        <v>197501</v>
      </c>
      <c r="B585">
        <v>13.66</v>
      </c>
      <c r="C585">
        <v>11.01</v>
      </c>
      <c r="D585">
        <v>8.44</v>
      </c>
      <c r="E585">
        <v>0.57999999999999996</v>
      </c>
    </row>
    <row r="586" spans="1:5" x14ac:dyDescent="0.3">
      <c r="A586">
        <v>197502</v>
      </c>
      <c r="B586">
        <v>5.56</v>
      </c>
      <c r="C586">
        <v>0.16</v>
      </c>
      <c r="D586">
        <v>-4.5599999999999996</v>
      </c>
      <c r="E586">
        <v>0.43</v>
      </c>
    </row>
    <row r="587" spans="1:5" x14ac:dyDescent="0.3">
      <c r="A587">
        <v>197503</v>
      </c>
      <c r="B587">
        <v>2.66</v>
      </c>
      <c r="C587">
        <v>3.76</v>
      </c>
      <c r="D587">
        <v>2.4900000000000002</v>
      </c>
      <c r="E587">
        <v>0.41</v>
      </c>
    </row>
    <row r="588" spans="1:5" x14ac:dyDescent="0.3">
      <c r="A588">
        <v>197504</v>
      </c>
      <c r="B588">
        <v>4.2300000000000004</v>
      </c>
      <c r="C588">
        <v>-0.53</v>
      </c>
      <c r="D588">
        <v>-1.1100000000000001</v>
      </c>
      <c r="E588">
        <v>0.44</v>
      </c>
    </row>
    <row r="589" spans="1:5" x14ac:dyDescent="0.3">
      <c r="A589">
        <v>197505</v>
      </c>
      <c r="B589">
        <v>5.19</v>
      </c>
      <c r="C589">
        <v>3.83</v>
      </c>
      <c r="D589">
        <v>-4.0199999999999996</v>
      </c>
      <c r="E589">
        <v>0.44</v>
      </c>
    </row>
    <row r="590" spans="1:5" x14ac:dyDescent="0.3">
      <c r="A590">
        <v>197506</v>
      </c>
      <c r="B590">
        <v>4.83</v>
      </c>
      <c r="C590">
        <v>0.77</v>
      </c>
      <c r="D590">
        <v>1.32</v>
      </c>
      <c r="E590">
        <v>0.41</v>
      </c>
    </row>
    <row r="591" spans="1:5" x14ac:dyDescent="0.3">
      <c r="A591">
        <v>197507</v>
      </c>
      <c r="B591">
        <v>-6.59</v>
      </c>
      <c r="C591">
        <v>2.68</v>
      </c>
      <c r="D591">
        <v>1.68</v>
      </c>
      <c r="E591">
        <v>0.48</v>
      </c>
    </row>
    <row r="592" spans="1:5" x14ac:dyDescent="0.3">
      <c r="A592">
        <v>197508</v>
      </c>
      <c r="B592">
        <v>-2.85</v>
      </c>
      <c r="C592">
        <v>-3.24</v>
      </c>
      <c r="D592">
        <v>-0.8</v>
      </c>
      <c r="E592">
        <v>0.48</v>
      </c>
    </row>
    <row r="593" spans="1:5" x14ac:dyDescent="0.3">
      <c r="A593">
        <v>197509</v>
      </c>
      <c r="B593">
        <v>-4.26</v>
      </c>
      <c r="C593">
        <v>-0.13</v>
      </c>
      <c r="D593">
        <v>0.36</v>
      </c>
      <c r="E593">
        <v>0.53</v>
      </c>
    </row>
    <row r="594" spans="1:5" x14ac:dyDescent="0.3">
      <c r="A594">
        <v>197510</v>
      </c>
      <c r="B594">
        <v>5.31</v>
      </c>
      <c r="C594">
        <v>-4.03</v>
      </c>
      <c r="D594">
        <v>0.33</v>
      </c>
      <c r="E594">
        <v>0.56000000000000005</v>
      </c>
    </row>
    <row r="595" spans="1:5" x14ac:dyDescent="0.3">
      <c r="A595">
        <v>197511</v>
      </c>
      <c r="B595">
        <v>2.65</v>
      </c>
      <c r="C595">
        <v>-1.18</v>
      </c>
      <c r="D595">
        <v>1.98</v>
      </c>
      <c r="E595">
        <v>0.41</v>
      </c>
    </row>
    <row r="596" spans="1:5" x14ac:dyDescent="0.3">
      <c r="A596">
        <v>197512</v>
      </c>
      <c r="B596">
        <v>-1.6</v>
      </c>
      <c r="C596">
        <v>-0.75</v>
      </c>
      <c r="D596">
        <v>1.73</v>
      </c>
      <c r="E596">
        <v>0.48</v>
      </c>
    </row>
    <row r="597" spans="1:5" x14ac:dyDescent="0.3">
      <c r="A597">
        <v>197601</v>
      </c>
      <c r="B597">
        <v>12.16</v>
      </c>
      <c r="C597">
        <v>4.8099999999999996</v>
      </c>
      <c r="D597">
        <v>8.57</v>
      </c>
      <c r="E597">
        <v>0.47</v>
      </c>
    </row>
    <row r="598" spans="1:5" x14ac:dyDescent="0.3">
      <c r="A598">
        <v>197602</v>
      </c>
      <c r="B598">
        <v>0.32</v>
      </c>
      <c r="C598">
        <v>7.04</v>
      </c>
      <c r="D598">
        <v>5.76</v>
      </c>
      <c r="E598">
        <v>0.34</v>
      </c>
    </row>
    <row r="599" spans="1:5" x14ac:dyDescent="0.3">
      <c r="A599">
        <v>197603</v>
      </c>
      <c r="B599">
        <v>2.33</v>
      </c>
      <c r="C599">
        <v>-1.19</v>
      </c>
      <c r="D599">
        <v>-0.02</v>
      </c>
      <c r="E599">
        <v>0.4</v>
      </c>
    </row>
    <row r="600" spans="1:5" x14ac:dyDescent="0.3">
      <c r="A600">
        <v>197604</v>
      </c>
      <c r="B600">
        <v>-1.49</v>
      </c>
      <c r="C600">
        <v>-0.04</v>
      </c>
      <c r="D600">
        <v>-7.0000000000000007E-2</v>
      </c>
      <c r="E600">
        <v>0.42</v>
      </c>
    </row>
    <row r="601" spans="1:5" x14ac:dyDescent="0.3">
      <c r="A601">
        <v>197605</v>
      </c>
      <c r="B601">
        <v>-1.34</v>
      </c>
      <c r="C601">
        <v>-1.24</v>
      </c>
      <c r="D601">
        <v>-1.32</v>
      </c>
      <c r="E601">
        <v>0.37</v>
      </c>
    </row>
    <row r="602" spans="1:5" x14ac:dyDescent="0.3">
      <c r="A602">
        <v>197606</v>
      </c>
      <c r="B602">
        <v>4.05</v>
      </c>
      <c r="C602">
        <v>-1.35</v>
      </c>
      <c r="D602">
        <v>0.69</v>
      </c>
      <c r="E602">
        <v>0.43</v>
      </c>
    </row>
    <row r="603" spans="1:5" x14ac:dyDescent="0.3">
      <c r="A603">
        <v>197607</v>
      </c>
      <c r="B603">
        <v>-1.07</v>
      </c>
      <c r="C603">
        <v>0.3</v>
      </c>
      <c r="D603">
        <v>1.7</v>
      </c>
      <c r="E603">
        <v>0.47</v>
      </c>
    </row>
    <row r="604" spans="1:5" x14ac:dyDescent="0.3">
      <c r="A604">
        <v>197608</v>
      </c>
      <c r="B604">
        <v>-0.56000000000000005</v>
      </c>
      <c r="C604">
        <v>-2.02</v>
      </c>
      <c r="D604">
        <v>0.8</v>
      </c>
      <c r="E604">
        <v>0.42</v>
      </c>
    </row>
    <row r="605" spans="1:5" x14ac:dyDescent="0.3">
      <c r="A605">
        <v>197609</v>
      </c>
      <c r="B605">
        <v>2.06</v>
      </c>
      <c r="C605">
        <v>0</v>
      </c>
      <c r="D605">
        <v>-0.3</v>
      </c>
      <c r="E605">
        <v>0.44</v>
      </c>
    </row>
    <row r="606" spans="1:5" x14ac:dyDescent="0.3">
      <c r="A606">
        <v>197610</v>
      </c>
      <c r="B606">
        <v>-2.42</v>
      </c>
      <c r="C606">
        <v>0.23</v>
      </c>
      <c r="D606">
        <v>-7.0000000000000007E-2</v>
      </c>
      <c r="E606">
        <v>0.41</v>
      </c>
    </row>
    <row r="607" spans="1:5" x14ac:dyDescent="0.3">
      <c r="A607">
        <v>197611</v>
      </c>
      <c r="B607">
        <v>0.36</v>
      </c>
      <c r="C607">
        <v>2.31</v>
      </c>
      <c r="D607">
        <v>1.52</v>
      </c>
      <c r="E607">
        <v>0.4</v>
      </c>
    </row>
    <row r="608" spans="1:5" x14ac:dyDescent="0.3">
      <c r="A608">
        <v>197612</v>
      </c>
      <c r="B608">
        <v>5.65</v>
      </c>
      <c r="C608">
        <v>3</v>
      </c>
      <c r="D608">
        <v>2.23</v>
      </c>
      <c r="E608">
        <v>0.4</v>
      </c>
    </row>
    <row r="609" spans="1:5" x14ac:dyDescent="0.3">
      <c r="A609">
        <v>197701</v>
      </c>
      <c r="B609">
        <v>-4.05</v>
      </c>
      <c r="C609">
        <v>4.7699999999999996</v>
      </c>
      <c r="D609">
        <v>4.2699999999999996</v>
      </c>
      <c r="E609">
        <v>0.36</v>
      </c>
    </row>
    <row r="610" spans="1:5" x14ac:dyDescent="0.3">
      <c r="A610">
        <v>197702</v>
      </c>
      <c r="B610">
        <v>-1.95</v>
      </c>
      <c r="C610">
        <v>1.08</v>
      </c>
      <c r="D610">
        <v>0.51</v>
      </c>
      <c r="E610">
        <v>0.35</v>
      </c>
    </row>
    <row r="611" spans="1:5" x14ac:dyDescent="0.3">
      <c r="A611">
        <v>197703</v>
      </c>
      <c r="B611">
        <v>-1.37</v>
      </c>
      <c r="C611">
        <v>0.99</v>
      </c>
      <c r="D611">
        <v>1</v>
      </c>
      <c r="E611">
        <v>0.38</v>
      </c>
    </row>
    <row r="612" spans="1:5" x14ac:dyDescent="0.3">
      <c r="A612">
        <v>197704</v>
      </c>
      <c r="B612">
        <v>0.15</v>
      </c>
      <c r="C612">
        <v>-0.12</v>
      </c>
      <c r="D612">
        <v>3.44</v>
      </c>
      <c r="E612">
        <v>0.38</v>
      </c>
    </row>
    <row r="613" spans="1:5" x14ac:dyDescent="0.3">
      <c r="A613">
        <v>197705</v>
      </c>
      <c r="B613">
        <v>-1.46</v>
      </c>
      <c r="C613">
        <v>1.17</v>
      </c>
      <c r="D613">
        <v>0.86</v>
      </c>
      <c r="E613">
        <v>0.37</v>
      </c>
    </row>
    <row r="614" spans="1:5" x14ac:dyDescent="0.3">
      <c r="A614">
        <v>197706</v>
      </c>
      <c r="B614">
        <v>4.71</v>
      </c>
      <c r="C614">
        <v>2.13</v>
      </c>
      <c r="D614">
        <v>-0.67</v>
      </c>
      <c r="E614">
        <v>0.4</v>
      </c>
    </row>
    <row r="615" spans="1:5" x14ac:dyDescent="0.3">
      <c r="A615">
        <v>197707</v>
      </c>
      <c r="B615">
        <v>-1.69</v>
      </c>
      <c r="C615">
        <v>2.12</v>
      </c>
      <c r="D615">
        <v>-0.6</v>
      </c>
      <c r="E615">
        <v>0.42</v>
      </c>
    </row>
    <row r="616" spans="1:5" x14ac:dyDescent="0.3">
      <c r="A616">
        <v>197708</v>
      </c>
      <c r="B616">
        <v>-1.75</v>
      </c>
      <c r="C616">
        <v>1.51</v>
      </c>
      <c r="D616">
        <v>-2.79</v>
      </c>
      <c r="E616">
        <v>0.44</v>
      </c>
    </row>
    <row r="617" spans="1:5" x14ac:dyDescent="0.3">
      <c r="A617">
        <v>197709</v>
      </c>
      <c r="B617">
        <v>-0.27</v>
      </c>
      <c r="C617">
        <v>1.45</v>
      </c>
      <c r="D617">
        <v>-0.49</v>
      </c>
      <c r="E617">
        <v>0.43</v>
      </c>
    </row>
    <row r="618" spans="1:5" x14ac:dyDescent="0.3">
      <c r="A618">
        <v>197710</v>
      </c>
      <c r="B618">
        <v>-4.38</v>
      </c>
      <c r="C618">
        <v>1.27</v>
      </c>
      <c r="D618">
        <v>1.72</v>
      </c>
      <c r="E618">
        <v>0.49</v>
      </c>
    </row>
    <row r="619" spans="1:5" x14ac:dyDescent="0.3">
      <c r="A619">
        <v>197711</v>
      </c>
      <c r="B619">
        <v>4</v>
      </c>
      <c r="C619">
        <v>3.74</v>
      </c>
      <c r="D619">
        <v>0.28999999999999998</v>
      </c>
      <c r="E619">
        <v>0.5</v>
      </c>
    </row>
    <row r="620" spans="1:5" x14ac:dyDescent="0.3">
      <c r="A620">
        <v>197712</v>
      </c>
      <c r="B620">
        <v>0.27</v>
      </c>
      <c r="C620">
        <v>1.36</v>
      </c>
      <c r="D620">
        <v>-0.39</v>
      </c>
      <c r="E620">
        <v>0.49</v>
      </c>
    </row>
    <row r="621" spans="1:5" x14ac:dyDescent="0.3">
      <c r="A621">
        <v>197801</v>
      </c>
      <c r="B621">
        <v>-6.01</v>
      </c>
      <c r="C621">
        <v>2.2200000000000002</v>
      </c>
      <c r="D621">
        <v>3.31</v>
      </c>
      <c r="E621">
        <v>0.49</v>
      </c>
    </row>
    <row r="622" spans="1:5" x14ac:dyDescent="0.3">
      <c r="A622">
        <v>197802</v>
      </c>
      <c r="B622">
        <v>-1.38</v>
      </c>
      <c r="C622">
        <v>3.59</v>
      </c>
      <c r="D622">
        <v>0.75</v>
      </c>
      <c r="E622">
        <v>0.46</v>
      </c>
    </row>
    <row r="623" spans="1:5" x14ac:dyDescent="0.3">
      <c r="A623">
        <v>197803</v>
      </c>
      <c r="B623">
        <v>2.85</v>
      </c>
      <c r="C623">
        <v>3.49</v>
      </c>
      <c r="D623">
        <v>1.19</v>
      </c>
      <c r="E623">
        <v>0.53</v>
      </c>
    </row>
    <row r="624" spans="1:5" x14ac:dyDescent="0.3">
      <c r="A624">
        <v>197804</v>
      </c>
      <c r="B624">
        <v>7.88</v>
      </c>
      <c r="C624">
        <v>0.4</v>
      </c>
      <c r="D624">
        <v>-3.56</v>
      </c>
      <c r="E624">
        <v>0.54</v>
      </c>
    </row>
    <row r="625" spans="1:5" x14ac:dyDescent="0.3">
      <c r="A625">
        <v>197805</v>
      </c>
      <c r="B625">
        <v>1.76</v>
      </c>
      <c r="C625">
        <v>4.5599999999999996</v>
      </c>
      <c r="D625">
        <v>-0.63</v>
      </c>
      <c r="E625">
        <v>0.51</v>
      </c>
    </row>
    <row r="626" spans="1:5" x14ac:dyDescent="0.3">
      <c r="A626">
        <v>197806</v>
      </c>
      <c r="B626">
        <v>-1.69</v>
      </c>
      <c r="C626">
        <v>1.72</v>
      </c>
      <c r="D626">
        <v>0.54</v>
      </c>
      <c r="E626">
        <v>0.54</v>
      </c>
    </row>
    <row r="627" spans="1:5" x14ac:dyDescent="0.3">
      <c r="A627">
        <v>197807</v>
      </c>
      <c r="B627">
        <v>5.1100000000000003</v>
      </c>
      <c r="C627">
        <v>0.28000000000000003</v>
      </c>
      <c r="D627">
        <v>-1.1499999999999999</v>
      </c>
      <c r="E627">
        <v>0.56000000000000005</v>
      </c>
    </row>
    <row r="628" spans="1:5" x14ac:dyDescent="0.3">
      <c r="A628">
        <v>197808</v>
      </c>
      <c r="B628">
        <v>3.75</v>
      </c>
      <c r="C628">
        <v>5.0599999999999996</v>
      </c>
      <c r="D628">
        <v>-0.44</v>
      </c>
      <c r="E628">
        <v>0.56000000000000005</v>
      </c>
    </row>
    <row r="629" spans="1:5" x14ac:dyDescent="0.3">
      <c r="A629">
        <v>197809</v>
      </c>
      <c r="B629">
        <v>-1.43</v>
      </c>
      <c r="C629">
        <v>-0.4</v>
      </c>
      <c r="D629">
        <v>1.88</v>
      </c>
      <c r="E629">
        <v>0.62</v>
      </c>
    </row>
    <row r="630" spans="1:5" x14ac:dyDescent="0.3">
      <c r="A630">
        <v>197810</v>
      </c>
      <c r="B630">
        <v>-11.91</v>
      </c>
      <c r="C630">
        <v>-9.91</v>
      </c>
      <c r="D630">
        <v>1.4</v>
      </c>
      <c r="E630">
        <v>0.68</v>
      </c>
    </row>
    <row r="631" spans="1:5" x14ac:dyDescent="0.3">
      <c r="A631">
        <v>197811</v>
      </c>
      <c r="B631">
        <v>2.71</v>
      </c>
      <c r="C631">
        <v>3.02</v>
      </c>
      <c r="D631">
        <v>-2.23</v>
      </c>
      <c r="E631">
        <v>0.7</v>
      </c>
    </row>
    <row r="632" spans="1:5" x14ac:dyDescent="0.3">
      <c r="A632">
        <v>197812</v>
      </c>
      <c r="B632">
        <v>0.88</v>
      </c>
      <c r="C632">
        <v>1.25</v>
      </c>
      <c r="D632">
        <v>-2.2000000000000002</v>
      </c>
      <c r="E632">
        <v>0.78</v>
      </c>
    </row>
    <row r="633" spans="1:5" x14ac:dyDescent="0.3">
      <c r="A633">
        <v>197901</v>
      </c>
      <c r="B633">
        <v>4.2300000000000004</v>
      </c>
      <c r="C633">
        <v>3.65</v>
      </c>
      <c r="D633">
        <v>2.29</v>
      </c>
      <c r="E633">
        <v>0.77</v>
      </c>
    </row>
    <row r="634" spans="1:5" x14ac:dyDescent="0.3">
      <c r="A634">
        <v>197902</v>
      </c>
      <c r="B634">
        <v>-3.56</v>
      </c>
      <c r="C634">
        <v>0.44</v>
      </c>
      <c r="D634">
        <v>1.21</v>
      </c>
      <c r="E634">
        <v>0.73</v>
      </c>
    </row>
    <row r="635" spans="1:5" x14ac:dyDescent="0.3">
      <c r="A635">
        <v>197903</v>
      </c>
      <c r="B635">
        <v>5.68</v>
      </c>
      <c r="C635">
        <v>3.2</v>
      </c>
      <c r="D635">
        <v>-0.7</v>
      </c>
      <c r="E635">
        <v>0.81</v>
      </c>
    </row>
    <row r="636" spans="1:5" x14ac:dyDescent="0.3">
      <c r="A636">
        <v>197904</v>
      </c>
      <c r="B636">
        <v>-0.06</v>
      </c>
      <c r="C636">
        <v>2.1800000000000002</v>
      </c>
      <c r="D636">
        <v>1.05</v>
      </c>
      <c r="E636">
        <v>0.8</v>
      </c>
    </row>
    <row r="637" spans="1:5" x14ac:dyDescent="0.3">
      <c r="A637">
        <v>197905</v>
      </c>
      <c r="B637">
        <v>-2.21</v>
      </c>
      <c r="C637">
        <v>0.56000000000000005</v>
      </c>
      <c r="D637">
        <v>1.93</v>
      </c>
      <c r="E637">
        <v>0.82</v>
      </c>
    </row>
    <row r="638" spans="1:5" x14ac:dyDescent="0.3">
      <c r="A638">
        <v>197906</v>
      </c>
      <c r="B638">
        <v>3.85</v>
      </c>
      <c r="C638">
        <v>1.1599999999999999</v>
      </c>
      <c r="D638">
        <v>1.5</v>
      </c>
      <c r="E638">
        <v>0.81</v>
      </c>
    </row>
    <row r="639" spans="1:5" x14ac:dyDescent="0.3">
      <c r="A639">
        <v>197907</v>
      </c>
      <c r="B639">
        <v>0.82</v>
      </c>
      <c r="C639">
        <v>1.31</v>
      </c>
      <c r="D639">
        <v>1.69</v>
      </c>
      <c r="E639">
        <v>0.77</v>
      </c>
    </row>
    <row r="640" spans="1:5" x14ac:dyDescent="0.3">
      <c r="A640">
        <v>197908</v>
      </c>
      <c r="B640">
        <v>5.53</v>
      </c>
      <c r="C640">
        <v>2.0699999999999998</v>
      </c>
      <c r="D640">
        <v>-1.54</v>
      </c>
      <c r="E640">
        <v>0.77</v>
      </c>
    </row>
    <row r="641" spans="1:5" x14ac:dyDescent="0.3">
      <c r="A641">
        <v>197909</v>
      </c>
      <c r="B641">
        <v>-0.82</v>
      </c>
      <c r="C641">
        <v>-0.28000000000000003</v>
      </c>
      <c r="D641">
        <v>-0.91</v>
      </c>
      <c r="E641">
        <v>0.83</v>
      </c>
    </row>
    <row r="642" spans="1:5" x14ac:dyDescent="0.3">
      <c r="A642">
        <v>197910</v>
      </c>
      <c r="B642">
        <v>-8.1</v>
      </c>
      <c r="C642">
        <v>-3.33</v>
      </c>
      <c r="D642">
        <v>-1.87</v>
      </c>
      <c r="E642">
        <v>0.87</v>
      </c>
    </row>
    <row r="643" spans="1:5" x14ac:dyDescent="0.3">
      <c r="A643">
        <v>197911</v>
      </c>
      <c r="B643">
        <v>5.21</v>
      </c>
      <c r="C643">
        <v>2.73</v>
      </c>
      <c r="D643">
        <v>-3.23</v>
      </c>
      <c r="E643">
        <v>0.99</v>
      </c>
    </row>
    <row r="644" spans="1:5" x14ac:dyDescent="0.3">
      <c r="A644">
        <v>197912</v>
      </c>
      <c r="B644">
        <v>1.79</v>
      </c>
      <c r="C644">
        <v>4.22</v>
      </c>
      <c r="D644">
        <v>-2</v>
      </c>
      <c r="E644">
        <v>0.95</v>
      </c>
    </row>
    <row r="645" spans="1:5" x14ac:dyDescent="0.3">
      <c r="A645">
        <v>198001</v>
      </c>
      <c r="B645">
        <v>5.51</v>
      </c>
      <c r="C645">
        <v>1.68</v>
      </c>
      <c r="D645">
        <v>1.81</v>
      </c>
      <c r="E645">
        <v>0.8</v>
      </c>
    </row>
    <row r="646" spans="1:5" x14ac:dyDescent="0.3">
      <c r="A646">
        <v>198002</v>
      </c>
      <c r="B646">
        <v>-1.22</v>
      </c>
      <c r="C646">
        <v>-1.81</v>
      </c>
      <c r="D646">
        <v>0.67</v>
      </c>
      <c r="E646">
        <v>0.89</v>
      </c>
    </row>
    <row r="647" spans="1:5" x14ac:dyDescent="0.3">
      <c r="A647">
        <v>198003</v>
      </c>
      <c r="B647">
        <v>-12.9</v>
      </c>
      <c r="C647">
        <v>-6.62</v>
      </c>
      <c r="D647">
        <v>-1.08</v>
      </c>
      <c r="E647">
        <v>1.21</v>
      </c>
    </row>
    <row r="648" spans="1:5" x14ac:dyDescent="0.3">
      <c r="A648">
        <v>198004</v>
      </c>
      <c r="B648">
        <v>3.97</v>
      </c>
      <c r="C648">
        <v>0.94</v>
      </c>
      <c r="D648">
        <v>1.1399999999999999</v>
      </c>
      <c r="E648">
        <v>1.26</v>
      </c>
    </row>
    <row r="649" spans="1:5" x14ac:dyDescent="0.3">
      <c r="A649">
        <v>198005</v>
      </c>
      <c r="B649">
        <v>5.26</v>
      </c>
      <c r="C649">
        <v>2.16</v>
      </c>
      <c r="D649">
        <v>0.41</v>
      </c>
      <c r="E649">
        <v>0.81</v>
      </c>
    </row>
    <row r="650" spans="1:5" x14ac:dyDescent="0.3">
      <c r="A650">
        <v>198006</v>
      </c>
      <c r="B650">
        <v>3.06</v>
      </c>
      <c r="C650">
        <v>1.67</v>
      </c>
      <c r="D650">
        <v>-0.89</v>
      </c>
      <c r="E650">
        <v>0.61</v>
      </c>
    </row>
    <row r="651" spans="1:5" x14ac:dyDescent="0.3">
      <c r="A651">
        <v>198007</v>
      </c>
      <c r="B651">
        <v>6.49</v>
      </c>
      <c r="C651">
        <v>4.25</v>
      </c>
      <c r="D651">
        <v>-6.37</v>
      </c>
      <c r="E651">
        <v>0.53</v>
      </c>
    </row>
    <row r="652" spans="1:5" x14ac:dyDescent="0.3">
      <c r="A652">
        <v>198008</v>
      </c>
      <c r="B652">
        <v>1.8</v>
      </c>
      <c r="C652">
        <v>3.92</v>
      </c>
      <c r="D652">
        <v>-2.64</v>
      </c>
      <c r="E652">
        <v>0.64</v>
      </c>
    </row>
    <row r="653" spans="1:5" x14ac:dyDescent="0.3">
      <c r="A653">
        <v>198009</v>
      </c>
      <c r="B653">
        <v>2.19</v>
      </c>
      <c r="C653">
        <v>0.85</v>
      </c>
      <c r="D653">
        <v>-4.72</v>
      </c>
      <c r="E653">
        <v>0.75</v>
      </c>
    </row>
    <row r="654" spans="1:5" x14ac:dyDescent="0.3">
      <c r="A654">
        <v>198010</v>
      </c>
      <c r="B654">
        <v>1.06</v>
      </c>
      <c r="C654">
        <v>2.4300000000000002</v>
      </c>
      <c r="D654">
        <v>-2.78</v>
      </c>
      <c r="E654">
        <v>0.95</v>
      </c>
    </row>
    <row r="655" spans="1:5" x14ac:dyDescent="0.3">
      <c r="A655">
        <v>198011</v>
      </c>
      <c r="B655">
        <v>9.59</v>
      </c>
      <c r="C655">
        <v>-3.43</v>
      </c>
      <c r="D655">
        <v>-8.4</v>
      </c>
      <c r="E655">
        <v>0.96</v>
      </c>
    </row>
    <row r="656" spans="1:5" x14ac:dyDescent="0.3">
      <c r="A656">
        <v>198012</v>
      </c>
      <c r="B656">
        <v>-4.5199999999999996</v>
      </c>
      <c r="C656">
        <v>-0.26</v>
      </c>
      <c r="D656">
        <v>2.69</v>
      </c>
      <c r="E656">
        <v>1.31</v>
      </c>
    </row>
    <row r="657" spans="1:5" x14ac:dyDescent="0.3">
      <c r="A657">
        <v>198101</v>
      </c>
      <c r="B657">
        <v>-5.04</v>
      </c>
      <c r="C657">
        <v>3.01</v>
      </c>
      <c r="D657">
        <v>6.86</v>
      </c>
      <c r="E657">
        <v>1.04</v>
      </c>
    </row>
    <row r="658" spans="1:5" x14ac:dyDescent="0.3">
      <c r="A658">
        <v>198102</v>
      </c>
      <c r="B658">
        <v>0.56000000000000005</v>
      </c>
      <c r="C658">
        <v>-0.28000000000000003</v>
      </c>
      <c r="D658">
        <v>0.99</v>
      </c>
      <c r="E658">
        <v>1.07</v>
      </c>
    </row>
    <row r="659" spans="1:5" x14ac:dyDescent="0.3">
      <c r="A659">
        <v>198103</v>
      </c>
      <c r="B659">
        <v>3.56</v>
      </c>
      <c r="C659">
        <v>3.65</v>
      </c>
      <c r="D659">
        <v>0.66</v>
      </c>
      <c r="E659">
        <v>1.21</v>
      </c>
    </row>
    <row r="660" spans="1:5" x14ac:dyDescent="0.3">
      <c r="A660">
        <v>198104</v>
      </c>
      <c r="B660">
        <v>-2.1</v>
      </c>
      <c r="C660">
        <v>4.41</v>
      </c>
      <c r="D660">
        <v>2.27</v>
      </c>
      <c r="E660">
        <v>1.08</v>
      </c>
    </row>
    <row r="661" spans="1:5" x14ac:dyDescent="0.3">
      <c r="A661">
        <v>198105</v>
      </c>
      <c r="B661">
        <v>0.11</v>
      </c>
      <c r="C661">
        <v>1.98</v>
      </c>
      <c r="D661">
        <v>-0.42</v>
      </c>
      <c r="E661">
        <v>1.1499999999999999</v>
      </c>
    </row>
    <row r="662" spans="1:5" x14ac:dyDescent="0.3">
      <c r="A662">
        <v>198106</v>
      </c>
      <c r="B662">
        <v>-2.36</v>
      </c>
      <c r="C662">
        <v>-0.84</v>
      </c>
      <c r="D662">
        <v>5.13</v>
      </c>
      <c r="E662">
        <v>1.35</v>
      </c>
    </row>
    <row r="663" spans="1:5" x14ac:dyDescent="0.3">
      <c r="A663">
        <v>198107</v>
      </c>
      <c r="B663">
        <v>-1.54</v>
      </c>
      <c r="C663">
        <v>-2.21</v>
      </c>
      <c r="D663">
        <v>-0.59</v>
      </c>
      <c r="E663">
        <v>1.24</v>
      </c>
    </row>
    <row r="664" spans="1:5" x14ac:dyDescent="0.3">
      <c r="A664">
        <v>198108</v>
      </c>
      <c r="B664">
        <v>-7.03</v>
      </c>
      <c r="C664">
        <v>-1.94</v>
      </c>
      <c r="D664">
        <v>4.8499999999999996</v>
      </c>
      <c r="E664">
        <v>1.28</v>
      </c>
    </row>
    <row r="665" spans="1:5" x14ac:dyDescent="0.3">
      <c r="A665">
        <v>198109</v>
      </c>
      <c r="B665">
        <v>-7.17</v>
      </c>
      <c r="C665">
        <v>-2.7</v>
      </c>
      <c r="D665">
        <v>5.19</v>
      </c>
      <c r="E665">
        <v>1.24</v>
      </c>
    </row>
    <row r="666" spans="1:5" x14ac:dyDescent="0.3">
      <c r="A666">
        <v>198110</v>
      </c>
      <c r="B666">
        <v>4.92</v>
      </c>
      <c r="C666">
        <v>2.14</v>
      </c>
      <c r="D666">
        <v>-4.21</v>
      </c>
      <c r="E666">
        <v>1.21</v>
      </c>
    </row>
    <row r="667" spans="1:5" x14ac:dyDescent="0.3">
      <c r="A667">
        <v>198111</v>
      </c>
      <c r="B667">
        <v>3.36</v>
      </c>
      <c r="C667">
        <v>-0.99</v>
      </c>
      <c r="D667">
        <v>1.91</v>
      </c>
      <c r="E667">
        <v>1.07</v>
      </c>
    </row>
    <row r="668" spans="1:5" x14ac:dyDescent="0.3">
      <c r="A668">
        <v>198112</v>
      </c>
      <c r="B668">
        <v>-3.65</v>
      </c>
      <c r="C668">
        <v>1.1499999999999999</v>
      </c>
      <c r="D668">
        <v>0.74</v>
      </c>
      <c r="E668">
        <v>0.87</v>
      </c>
    </row>
    <row r="669" spans="1:5" x14ac:dyDescent="0.3">
      <c r="A669">
        <v>198201</v>
      </c>
      <c r="B669">
        <v>-3.24</v>
      </c>
      <c r="C669">
        <v>-1.44</v>
      </c>
      <c r="D669">
        <v>3.14</v>
      </c>
      <c r="E669">
        <v>0.8</v>
      </c>
    </row>
    <row r="670" spans="1:5" x14ac:dyDescent="0.3">
      <c r="A670">
        <v>198202</v>
      </c>
      <c r="B670">
        <v>-5.86</v>
      </c>
      <c r="C670">
        <v>0.48</v>
      </c>
      <c r="D670">
        <v>6.07</v>
      </c>
      <c r="E670">
        <v>0.92</v>
      </c>
    </row>
    <row r="671" spans="1:5" x14ac:dyDescent="0.3">
      <c r="A671">
        <v>198203</v>
      </c>
      <c r="B671">
        <v>-1.87</v>
      </c>
      <c r="C671">
        <v>-0.22</v>
      </c>
      <c r="D671">
        <v>3.78</v>
      </c>
      <c r="E671">
        <v>0.98</v>
      </c>
    </row>
    <row r="672" spans="1:5" x14ac:dyDescent="0.3">
      <c r="A672">
        <v>198204</v>
      </c>
      <c r="B672">
        <v>3.27</v>
      </c>
      <c r="C672">
        <v>1.5</v>
      </c>
      <c r="D672">
        <v>-2.8</v>
      </c>
      <c r="E672">
        <v>1.1299999999999999</v>
      </c>
    </row>
    <row r="673" spans="1:5" x14ac:dyDescent="0.3">
      <c r="A673">
        <v>198205</v>
      </c>
      <c r="B673">
        <v>-3.99</v>
      </c>
      <c r="C673">
        <v>0.46</v>
      </c>
      <c r="D673">
        <v>1.83</v>
      </c>
      <c r="E673">
        <v>1.06</v>
      </c>
    </row>
    <row r="674" spans="1:5" x14ac:dyDescent="0.3">
      <c r="A674">
        <v>198206</v>
      </c>
      <c r="B674">
        <v>-3.09</v>
      </c>
      <c r="C674">
        <v>-0.4</v>
      </c>
      <c r="D674">
        <v>1.54</v>
      </c>
      <c r="E674">
        <v>0.96</v>
      </c>
    </row>
    <row r="675" spans="1:5" x14ac:dyDescent="0.3">
      <c r="A675">
        <v>198207</v>
      </c>
      <c r="B675">
        <v>-3.19</v>
      </c>
      <c r="C675">
        <v>0.85</v>
      </c>
      <c r="D675">
        <v>0.17</v>
      </c>
      <c r="E675">
        <v>1.05</v>
      </c>
    </row>
    <row r="676" spans="1:5" x14ac:dyDescent="0.3">
      <c r="A676">
        <v>198208</v>
      </c>
      <c r="B676">
        <v>11.14</v>
      </c>
      <c r="C676">
        <v>-4.09</v>
      </c>
      <c r="D676">
        <v>1.18</v>
      </c>
      <c r="E676">
        <v>0.76</v>
      </c>
    </row>
    <row r="677" spans="1:5" x14ac:dyDescent="0.3">
      <c r="A677">
        <v>198209</v>
      </c>
      <c r="B677">
        <v>1.29</v>
      </c>
      <c r="C677">
        <v>2.86</v>
      </c>
      <c r="D677">
        <v>0.33</v>
      </c>
      <c r="E677">
        <v>0.51</v>
      </c>
    </row>
    <row r="678" spans="1:5" x14ac:dyDescent="0.3">
      <c r="A678">
        <v>198210</v>
      </c>
      <c r="B678">
        <v>11.3</v>
      </c>
      <c r="C678">
        <v>2.38</v>
      </c>
      <c r="D678">
        <v>-3.71</v>
      </c>
      <c r="E678">
        <v>0.59</v>
      </c>
    </row>
    <row r="679" spans="1:5" x14ac:dyDescent="0.3">
      <c r="A679">
        <v>198211</v>
      </c>
      <c r="B679">
        <v>4.67</v>
      </c>
      <c r="C679">
        <v>4.8</v>
      </c>
      <c r="D679">
        <v>-1.98</v>
      </c>
      <c r="E679">
        <v>0.63</v>
      </c>
    </row>
    <row r="680" spans="1:5" x14ac:dyDescent="0.3">
      <c r="A680">
        <v>198212</v>
      </c>
      <c r="B680">
        <v>0.55000000000000004</v>
      </c>
      <c r="C680">
        <v>-0.18</v>
      </c>
      <c r="D680">
        <v>0.04</v>
      </c>
      <c r="E680">
        <v>0.67</v>
      </c>
    </row>
    <row r="681" spans="1:5" x14ac:dyDescent="0.3">
      <c r="A681">
        <v>198301</v>
      </c>
      <c r="B681">
        <v>3.6</v>
      </c>
      <c r="C681">
        <v>2.72</v>
      </c>
      <c r="D681">
        <v>-0.83</v>
      </c>
      <c r="E681">
        <v>0.69</v>
      </c>
    </row>
    <row r="682" spans="1:5" x14ac:dyDescent="0.3">
      <c r="A682">
        <v>198302</v>
      </c>
      <c r="B682">
        <v>2.59</v>
      </c>
      <c r="C682">
        <v>3.27</v>
      </c>
      <c r="D682">
        <v>0.72</v>
      </c>
      <c r="E682">
        <v>0.62</v>
      </c>
    </row>
    <row r="683" spans="1:5" x14ac:dyDescent="0.3">
      <c r="A683">
        <v>198303</v>
      </c>
      <c r="B683">
        <v>2.82</v>
      </c>
      <c r="C683">
        <v>1.78</v>
      </c>
      <c r="D683">
        <v>2.08</v>
      </c>
      <c r="E683">
        <v>0.63</v>
      </c>
    </row>
    <row r="684" spans="1:5" x14ac:dyDescent="0.3">
      <c r="A684">
        <v>198304</v>
      </c>
      <c r="B684">
        <v>6.67</v>
      </c>
      <c r="C684">
        <v>0.52</v>
      </c>
      <c r="D684">
        <v>0.62</v>
      </c>
      <c r="E684">
        <v>0.71</v>
      </c>
    </row>
    <row r="685" spans="1:5" x14ac:dyDescent="0.3">
      <c r="A685">
        <v>198305</v>
      </c>
      <c r="B685">
        <v>0.52</v>
      </c>
      <c r="C685">
        <v>6.13</v>
      </c>
      <c r="D685">
        <v>-1.41</v>
      </c>
      <c r="E685">
        <v>0.69</v>
      </c>
    </row>
    <row r="686" spans="1:5" x14ac:dyDescent="0.3">
      <c r="A686">
        <v>198306</v>
      </c>
      <c r="B686">
        <v>3.07</v>
      </c>
      <c r="C686">
        <v>0.9</v>
      </c>
      <c r="D686">
        <v>-3.92</v>
      </c>
      <c r="E686">
        <v>0.67</v>
      </c>
    </row>
    <row r="687" spans="1:5" x14ac:dyDescent="0.3">
      <c r="A687">
        <v>198307</v>
      </c>
      <c r="B687">
        <v>-4.07</v>
      </c>
      <c r="C687">
        <v>1.47</v>
      </c>
      <c r="D687">
        <v>5.65</v>
      </c>
      <c r="E687">
        <v>0.74</v>
      </c>
    </row>
    <row r="688" spans="1:5" x14ac:dyDescent="0.3">
      <c r="A688">
        <v>198308</v>
      </c>
      <c r="B688">
        <v>-0.5</v>
      </c>
      <c r="C688">
        <v>-4.29</v>
      </c>
      <c r="D688">
        <v>5.55</v>
      </c>
      <c r="E688">
        <v>0.76</v>
      </c>
    </row>
    <row r="689" spans="1:5" x14ac:dyDescent="0.3">
      <c r="A689">
        <v>198309</v>
      </c>
      <c r="B689">
        <v>0.91</v>
      </c>
      <c r="C689">
        <v>0.59</v>
      </c>
      <c r="D689">
        <v>1.1200000000000001</v>
      </c>
      <c r="E689">
        <v>0.76</v>
      </c>
    </row>
    <row r="690" spans="1:5" x14ac:dyDescent="0.3">
      <c r="A690">
        <v>198310</v>
      </c>
      <c r="B690">
        <v>-3.44</v>
      </c>
      <c r="C690">
        <v>-3.6</v>
      </c>
      <c r="D690">
        <v>5.08</v>
      </c>
      <c r="E690">
        <v>0.76</v>
      </c>
    </row>
    <row r="691" spans="1:5" x14ac:dyDescent="0.3">
      <c r="A691">
        <v>198311</v>
      </c>
      <c r="B691">
        <v>2.16</v>
      </c>
      <c r="C691">
        <v>2.04</v>
      </c>
      <c r="D691">
        <v>-0.62</v>
      </c>
      <c r="E691">
        <v>0.7</v>
      </c>
    </row>
    <row r="692" spans="1:5" x14ac:dyDescent="0.3">
      <c r="A692">
        <v>198312</v>
      </c>
      <c r="B692">
        <v>-1.78</v>
      </c>
      <c r="C692">
        <v>-0.28999999999999998</v>
      </c>
      <c r="D692">
        <v>1.66</v>
      </c>
      <c r="E692">
        <v>0.73</v>
      </c>
    </row>
    <row r="693" spans="1:5" x14ac:dyDescent="0.3">
      <c r="A693">
        <v>198401</v>
      </c>
      <c r="B693">
        <v>-1.92</v>
      </c>
      <c r="C693">
        <v>-0.44</v>
      </c>
      <c r="D693">
        <v>7.6</v>
      </c>
      <c r="E693">
        <v>0.76</v>
      </c>
    </row>
    <row r="694" spans="1:5" x14ac:dyDescent="0.3">
      <c r="A694">
        <v>198402</v>
      </c>
      <c r="B694">
        <v>-4.82</v>
      </c>
      <c r="C694">
        <v>-1.7</v>
      </c>
      <c r="D694">
        <v>3.35</v>
      </c>
      <c r="E694">
        <v>0.71</v>
      </c>
    </row>
    <row r="695" spans="1:5" x14ac:dyDescent="0.3">
      <c r="A695">
        <v>198403</v>
      </c>
      <c r="B695">
        <v>0.63</v>
      </c>
      <c r="C695">
        <v>7.0000000000000007E-2</v>
      </c>
      <c r="D695">
        <v>0.49</v>
      </c>
      <c r="E695">
        <v>0.73</v>
      </c>
    </row>
    <row r="696" spans="1:5" x14ac:dyDescent="0.3">
      <c r="A696">
        <v>198404</v>
      </c>
      <c r="B696">
        <v>-0.51</v>
      </c>
      <c r="C696">
        <v>-1.2</v>
      </c>
      <c r="D696">
        <v>1.29</v>
      </c>
      <c r="E696">
        <v>0.81</v>
      </c>
    </row>
    <row r="697" spans="1:5" x14ac:dyDescent="0.3">
      <c r="A697">
        <v>198405</v>
      </c>
      <c r="B697">
        <v>-5.97</v>
      </c>
      <c r="C697">
        <v>0.04</v>
      </c>
      <c r="D697">
        <v>0.26</v>
      </c>
      <c r="E697">
        <v>0.78</v>
      </c>
    </row>
    <row r="698" spans="1:5" x14ac:dyDescent="0.3">
      <c r="A698">
        <v>198406</v>
      </c>
      <c r="B698">
        <v>1.82</v>
      </c>
      <c r="C698">
        <v>-0.32</v>
      </c>
      <c r="D698">
        <v>-2.62</v>
      </c>
      <c r="E698">
        <v>0.75</v>
      </c>
    </row>
    <row r="699" spans="1:5" x14ac:dyDescent="0.3">
      <c r="A699">
        <v>198407</v>
      </c>
      <c r="B699">
        <v>-2.74</v>
      </c>
      <c r="C699">
        <v>-2.2200000000000002</v>
      </c>
      <c r="D699">
        <v>0.49</v>
      </c>
      <c r="E699">
        <v>0.82</v>
      </c>
    </row>
    <row r="700" spans="1:5" x14ac:dyDescent="0.3">
      <c r="A700">
        <v>198408</v>
      </c>
      <c r="B700">
        <v>10.28</v>
      </c>
      <c r="C700">
        <v>-0.24</v>
      </c>
      <c r="D700">
        <v>-1.85</v>
      </c>
      <c r="E700">
        <v>0.83</v>
      </c>
    </row>
    <row r="701" spans="1:5" x14ac:dyDescent="0.3">
      <c r="A701">
        <v>198409</v>
      </c>
      <c r="B701">
        <v>-0.8</v>
      </c>
      <c r="C701">
        <v>0.2</v>
      </c>
      <c r="D701">
        <v>5.33</v>
      </c>
      <c r="E701">
        <v>0.86</v>
      </c>
    </row>
    <row r="702" spans="1:5" x14ac:dyDescent="0.3">
      <c r="A702">
        <v>198410</v>
      </c>
      <c r="B702">
        <v>-0.84</v>
      </c>
      <c r="C702">
        <v>-1.22</v>
      </c>
      <c r="D702">
        <v>0.5</v>
      </c>
      <c r="E702">
        <v>1</v>
      </c>
    </row>
    <row r="703" spans="1:5" x14ac:dyDescent="0.3">
      <c r="A703">
        <v>198411</v>
      </c>
      <c r="B703">
        <v>-1.76</v>
      </c>
      <c r="C703">
        <v>-0.6</v>
      </c>
      <c r="D703">
        <v>4.08</v>
      </c>
      <c r="E703">
        <v>0.73</v>
      </c>
    </row>
    <row r="704" spans="1:5" x14ac:dyDescent="0.3">
      <c r="A704">
        <v>198412</v>
      </c>
      <c r="B704">
        <v>1.84</v>
      </c>
      <c r="C704">
        <v>-0.6</v>
      </c>
      <c r="D704">
        <v>-0.16</v>
      </c>
      <c r="E704">
        <v>0.64</v>
      </c>
    </row>
    <row r="705" spans="1:5" x14ac:dyDescent="0.3">
      <c r="A705">
        <v>198501</v>
      </c>
      <c r="B705">
        <v>7.99</v>
      </c>
      <c r="C705">
        <v>3.27</v>
      </c>
      <c r="D705">
        <v>-5.44</v>
      </c>
      <c r="E705">
        <v>0.65</v>
      </c>
    </row>
    <row r="706" spans="1:5" x14ac:dyDescent="0.3">
      <c r="A706">
        <v>198502</v>
      </c>
      <c r="B706">
        <v>1.22</v>
      </c>
      <c r="C706">
        <v>0.76</v>
      </c>
      <c r="D706">
        <v>-0.11</v>
      </c>
      <c r="E706">
        <v>0.57999999999999996</v>
      </c>
    </row>
    <row r="707" spans="1:5" x14ac:dyDescent="0.3">
      <c r="A707">
        <v>198503</v>
      </c>
      <c r="B707">
        <v>-0.84</v>
      </c>
      <c r="C707">
        <v>-1.17</v>
      </c>
      <c r="D707">
        <v>4.0999999999999996</v>
      </c>
      <c r="E707">
        <v>0.62</v>
      </c>
    </row>
    <row r="708" spans="1:5" x14ac:dyDescent="0.3">
      <c r="A708">
        <v>198504</v>
      </c>
      <c r="B708">
        <v>-0.96</v>
      </c>
      <c r="C708">
        <v>0.15</v>
      </c>
      <c r="D708">
        <v>3.73</v>
      </c>
      <c r="E708">
        <v>0.72</v>
      </c>
    </row>
    <row r="709" spans="1:5" x14ac:dyDescent="0.3">
      <c r="A709">
        <v>198505</v>
      </c>
      <c r="B709">
        <v>5.09</v>
      </c>
      <c r="C709">
        <v>-2.2400000000000002</v>
      </c>
      <c r="D709">
        <v>-0.85</v>
      </c>
      <c r="E709">
        <v>0.66</v>
      </c>
    </row>
    <row r="710" spans="1:5" x14ac:dyDescent="0.3">
      <c r="A710">
        <v>198506</v>
      </c>
      <c r="B710">
        <v>1.27</v>
      </c>
      <c r="C710">
        <v>0.62</v>
      </c>
      <c r="D710">
        <v>0.62</v>
      </c>
      <c r="E710">
        <v>0.55000000000000004</v>
      </c>
    </row>
    <row r="711" spans="1:5" x14ac:dyDescent="0.3">
      <c r="A711">
        <v>198507</v>
      </c>
      <c r="B711">
        <v>-0.74</v>
      </c>
      <c r="C711">
        <v>2.85</v>
      </c>
      <c r="D711">
        <v>-1.68</v>
      </c>
      <c r="E711">
        <v>0.62</v>
      </c>
    </row>
    <row r="712" spans="1:5" x14ac:dyDescent="0.3">
      <c r="A712">
        <v>198508</v>
      </c>
      <c r="B712">
        <v>-1.02</v>
      </c>
      <c r="C712">
        <v>-0.35</v>
      </c>
      <c r="D712">
        <v>2.27</v>
      </c>
      <c r="E712">
        <v>0.55000000000000004</v>
      </c>
    </row>
    <row r="713" spans="1:5" x14ac:dyDescent="0.3">
      <c r="A713">
        <v>198509</v>
      </c>
      <c r="B713">
        <v>-4.54</v>
      </c>
      <c r="C713">
        <v>-1.59</v>
      </c>
      <c r="D713">
        <v>1.33</v>
      </c>
      <c r="E713">
        <v>0.6</v>
      </c>
    </row>
    <row r="714" spans="1:5" x14ac:dyDescent="0.3">
      <c r="A714">
        <v>198510</v>
      </c>
      <c r="B714">
        <v>4.0199999999999996</v>
      </c>
      <c r="C714">
        <v>-1.56</v>
      </c>
      <c r="D714">
        <v>0.79</v>
      </c>
      <c r="E714">
        <v>0.65</v>
      </c>
    </row>
    <row r="715" spans="1:5" x14ac:dyDescent="0.3">
      <c r="A715">
        <v>198511</v>
      </c>
      <c r="B715">
        <v>6.48</v>
      </c>
      <c r="C715">
        <v>0.23</v>
      </c>
      <c r="D715">
        <v>-2.93</v>
      </c>
      <c r="E715">
        <v>0.61</v>
      </c>
    </row>
    <row r="716" spans="1:5" x14ac:dyDescent="0.3">
      <c r="A716">
        <v>198512</v>
      </c>
      <c r="B716">
        <v>3.88</v>
      </c>
      <c r="C716">
        <v>-0.51</v>
      </c>
      <c r="D716">
        <v>-1.59</v>
      </c>
      <c r="E716">
        <v>0.65</v>
      </c>
    </row>
    <row r="717" spans="1:5" x14ac:dyDescent="0.3">
      <c r="A717">
        <v>198601</v>
      </c>
      <c r="B717">
        <v>0.65</v>
      </c>
      <c r="C717">
        <v>1.23</v>
      </c>
      <c r="D717">
        <v>0.55000000000000004</v>
      </c>
      <c r="E717">
        <v>0.56000000000000005</v>
      </c>
    </row>
    <row r="718" spans="1:5" x14ac:dyDescent="0.3">
      <c r="A718">
        <v>198602</v>
      </c>
      <c r="B718">
        <v>7.13</v>
      </c>
      <c r="C718">
        <v>-0.64</v>
      </c>
      <c r="D718">
        <v>-0.93</v>
      </c>
      <c r="E718">
        <v>0.53</v>
      </c>
    </row>
    <row r="719" spans="1:5" x14ac:dyDescent="0.3">
      <c r="A719">
        <v>198603</v>
      </c>
      <c r="B719">
        <v>4.88</v>
      </c>
      <c r="C719">
        <v>-0.53</v>
      </c>
      <c r="D719">
        <v>-0.44</v>
      </c>
      <c r="E719">
        <v>0.6</v>
      </c>
    </row>
    <row r="720" spans="1:5" x14ac:dyDescent="0.3">
      <c r="A720">
        <v>198604</v>
      </c>
      <c r="B720">
        <v>-1.31</v>
      </c>
      <c r="C720">
        <v>2.84</v>
      </c>
      <c r="D720">
        <v>-2.93</v>
      </c>
      <c r="E720">
        <v>0.52</v>
      </c>
    </row>
    <row r="721" spans="1:5" x14ac:dyDescent="0.3">
      <c r="A721">
        <v>198605</v>
      </c>
      <c r="B721">
        <v>4.62</v>
      </c>
      <c r="C721">
        <v>-1.32</v>
      </c>
      <c r="D721">
        <v>-0.11</v>
      </c>
      <c r="E721">
        <v>0.49</v>
      </c>
    </row>
    <row r="722" spans="1:5" x14ac:dyDescent="0.3">
      <c r="A722">
        <v>198606</v>
      </c>
      <c r="B722">
        <v>1.03</v>
      </c>
      <c r="C722">
        <v>-0.9</v>
      </c>
      <c r="D722">
        <v>1.41</v>
      </c>
      <c r="E722">
        <v>0.52</v>
      </c>
    </row>
    <row r="723" spans="1:5" x14ac:dyDescent="0.3">
      <c r="A723">
        <v>198607</v>
      </c>
      <c r="B723">
        <v>-6.45</v>
      </c>
      <c r="C723">
        <v>-3.33</v>
      </c>
      <c r="D723">
        <v>4.84</v>
      </c>
      <c r="E723">
        <v>0.52</v>
      </c>
    </row>
    <row r="724" spans="1:5" x14ac:dyDescent="0.3">
      <c r="A724">
        <v>198608</v>
      </c>
      <c r="B724">
        <v>6.07</v>
      </c>
      <c r="C724">
        <v>-4.2</v>
      </c>
      <c r="D724">
        <v>3.48</v>
      </c>
      <c r="E724">
        <v>0.46</v>
      </c>
    </row>
    <row r="725" spans="1:5" x14ac:dyDescent="0.3">
      <c r="A725">
        <v>198609</v>
      </c>
      <c r="B725">
        <v>-8.6</v>
      </c>
      <c r="C725">
        <v>2.2799999999999998</v>
      </c>
      <c r="D725">
        <v>3.22</v>
      </c>
      <c r="E725">
        <v>0.45</v>
      </c>
    </row>
    <row r="726" spans="1:5" x14ac:dyDescent="0.3">
      <c r="A726">
        <v>198610</v>
      </c>
      <c r="B726">
        <v>4.66</v>
      </c>
      <c r="C726">
        <v>-2.41</v>
      </c>
      <c r="D726">
        <v>-1.23</v>
      </c>
      <c r="E726">
        <v>0.46</v>
      </c>
    </row>
    <row r="727" spans="1:5" x14ac:dyDescent="0.3">
      <c r="A727">
        <v>198611</v>
      </c>
      <c r="B727">
        <v>1.17</v>
      </c>
      <c r="C727">
        <v>-1.93</v>
      </c>
      <c r="D727">
        <v>-0.08</v>
      </c>
      <c r="E727">
        <v>0.39</v>
      </c>
    </row>
    <row r="728" spans="1:5" x14ac:dyDescent="0.3">
      <c r="A728">
        <v>198612</v>
      </c>
      <c r="B728">
        <v>-3.27</v>
      </c>
      <c r="C728">
        <v>0.09</v>
      </c>
      <c r="D728">
        <v>0.33</v>
      </c>
      <c r="E728">
        <v>0.49</v>
      </c>
    </row>
    <row r="729" spans="1:5" x14ac:dyDescent="0.3">
      <c r="A729">
        <v>198701</v>
      </c>
      <c r="B729">
        <v>12.47</v>
      </c>
      <c r="C729">
        <v>-1.8</v>
      </c>
      <c r="D729">
        <v>-3.17</v>
      </c>
      <c r="E729">
        <v>0.42</v>
      </c>
    </row>
    <row r="730" spans="1:5" x14ac:dyDescent="0.3">
      <c r="A730">
        <v>198702</v>
      </c>
      <c r="B730">
        <v>4.3899999999999997</v>
      </c>
      <c r="C730">
        <v>3.48</v>
      </c>
      <c r="D730">
        <v>-5.98</v>
      </c>
      <c r="E730">
        <v>0.43</v>
      </c>
    </row>
    <row r="731" spans="1:5" x14ac:dyDescent="0.3">
      <c r="A731">
        <v>198703</v>
      </c>
      <c r="B731">
        <v>1.64</v>
      </c>
      <c r="C731">
        <v>0.37</v>
      </c>
      <c r="D731">
        <v>1.59</v>
      </c>
      <c r="E731">
        <v>0.47</v>
      </c>
    </row>
    <row r="732" spans="1:5" x14ac:dyDescent="0.3">
      <c r="A732">
        <v>198704</v>
      </c>
      <c r="B732">
        <v>-2.11</v>
      </c>
      <c r="C732">
        <v>-1.69</v>
      </c>
      <c r="D732">
        <v>-0.31</v>
      </c>
      <c r="E732">
        <v>0.44</v>
      </c>
    </row>
    <row r="733" spans="1:5" x14ac:dyDescent="0.3">
      <c r="A733">
        <v>198705</v>
      </c>
      <c r="B733">
        <v>0.11</v>
      </c>
      <c r="C733">
        <v>-0.52</v>
      </c>
      <c r="D733">
        <v>0.17</v>
      </c>
      <c r="E733">
        <v>0.38</v>
      </c>
    </row>
    <row r="734" spans="1:5" x14ac:dyDescent="0.3">
      <c r="A734">
        <v>198706</v>
      </c>
      <c r="B734">
        <v>3.94</v>
      </c>
      <c r="C734">
        <v>-2.21</v>
      </c>
      <c r="D734">
        <v>1.01</v>
      </c>
      <c r="E734">
        <v>0.48</v>
      </c>
    </row>
    <row r="735" spans="1:5" x14ac:dyDescent="0.3">
      <c r="A735">
        <v>198707</v>
      </c>
      <c r="B735">
        <v>3.85</v>
      </c>
      <c r="C735">
        <v>-0.7</v>
      </c>
      <c r="D735">
        <v>0.63</v>
      </c>
      <c r="E735">
        <v>0.46</v>
      </c>
    </row>
    <row r="736" spans="1:5" x14ac:dyDescent="0.3">
      <c r="A736">
        <v>198708</v>
      </c>
      <c r="B736">
        <v>3.52</v>
      </c>
      <c r="C736">
        <v>-0.74</v>
      </c>
      <c r="D736">
        <v>-0.91</v>
      </c>
      <c r="E736">
        <v>0.47</v>
      </c>
    </row>
    <row r="737" spans="1:5" x14ac:dyDescent="0.3">
      <c r="A737">
        <v>198709</v>
      </c>
      <c r="B737">
        <v>-2.59</v>
      </c>
      <c r="C737">
        <v>0.52</v>
      </c>
      <c r="D737">
        <v>0.28000000000000003</v>
      </c>
      <c r="E737">
        <v>0.45</v>
      </c>
    </row>
    <row r="738" spans="1:5" x14ac:dyDescent="0.3">
      <c r="A738">
        <v>198710</v>
      </c>
      <c r="B738">
        <v>-23.24</v>
      </c>
      <c r="C738">
        <v>-8.3800000000000008</v>
      </c>
      <c r="D738">
        <v>4.29</v>
      </c>
      <c r="E738">
        <v>0.6</v>
      </c>
    </row>
    <row r="739" spans="1:5" x14ac:dyDescent="0.3">
      <c r="A739">
        <v>198711</v>
      </c>
      <c r="B739">
        <v>-7.77</v>
      </c>
      <c r="C739">
        <v>2.78</v>
      </c>
      <c r="D739">
        <v>3.14</v>
      </c>
      <c r="E739">
        <v>0.35</v>
      </c>
    </row>
    <row r="740" spans="1:5" x14ac:dyDescent="0.3">
      <c r="A740">
        <v>198712</v>
      </c>
      <c r="B740">
        <v>6.81</v>
      </c>
      <c r="C740">
        <v>0.14000000000000001</v>
      </c>
      <c r="D740">
        <v>-4.4800000000000004</v>
      </c>
      <c r="E740">
        <v>0.39</v>
      </c>
    </row>
    <row r="741" spans="1:5" x14ac:dyDescent="0.3">
      <c r="A741">
        <v>198801</v>
      </c>
      <c r="B741">
        <v>4.21</v>
      </c>
      <c r="C741">
        <v>-0.76</v>
      </c>
      <c r="D741">
        <v>5.09</v>
      </c>
      <c r="E741">
        <v>0.28999999999999998</v>
      </c>
    </row>
    <row r="742" spans="1:5" x14ac:dyDescent="0.3">
      <c r="A742">
        <v>198802</v>
      </c>
      <c r="B742">
        <v>4.75</v>
      </c>
      <c r="C742">
        <v>3.33</v>
      </c>
      <c r="D742">
        <v>-1.68</v>
      </c>
      <c r="E742">
        <v>0.46</v>
      </c>
    </row>
    <row r="743" spans="1:5" x14ac:dyDescent="0.3">
      <c r="A743">
        <v>198803</v>
      </c>
      <c r="B743">
        <v>-2.27</v>
      </c>
      <c r="C743">
        <v>6.13</v>
      </c>
      <c r="D743">
        <v>0.71</v>
      </c>
      <c r="E743">
        <v>0.44</v>
      </c>
    </row>
    <row r="744" spans="1:5" x14ac:dyDescent="0.3">
      <c r="A744">
        <v>198804</v>
      </c>
      <c r="B744">
        <v>0.56000000000000005</v>
      </c>
      <c r="C744">
        <v>0.96</v>
      </c>
      <c r="D744">
        <v>1.68</v>
      </c>
      <c r="E744">
        <v>0.46</v>
      </c>
    </row>
    <row r="745" spans="1:5" x14ac:dyDescent="0.3">
      <c r="A745">
        <v>198805</v>
      </c>
      <c r="B745">
        <v>-0.28999999999999998</v>
      </c>
      <c r="C745">
        <v>-2.63</v>
      </c>
      <c r="D745">
        <v>2.31</v>
      </c>
      <c r="E745">
        <v>0.51</v>
      </c>
    </row>
    <row r="746" spans="1:5" x14ac:dyDescent="0.3">
      <c r="A746">
        <v>198806</v>
      </c>
      <c r="B746">
        <v>4.79</v>
      </c>
      <c r="C746">
        <v>2.16</v>
      </c>
      <c r="D746">
        <v>-1.07</v>
      </c>
      <c r="E746">
        <v>0.49</v>
      </c>
    </row>
    <row r="747" spans="1:5" x14ac:dyDescent="0.3">
      <c r="A747">
        <v>198807</v>
      </c>
      <c r="B747">
        <v>-1.25</v>
      </c>
      <c r="C747">
        <v>-0.21</v>
      </c>
      <c r="D747">
        <v>2.2599999999999998</v>
      </c>
      <c r="E747">
        <v>0.51</v>
      </c>
    </row>
    <row r="748" spans="1:5" x14ac:dyDescent="0.3">
      <c r="A748">
        <v>198808</v>
      </c>
      <c r="B748">
        <v>-3.31</v>
      </c>
      <c r="C748">
        <v>0.12</v>
      </c>
      <c r="D748">
        <v>2.17</v>
      </c>
      <c r="E748">
        <v>0.59</v>
      </c>
    </row>
    <row r="749" spans="1:5" x14ac:dyDescent="0.3">
      <c r="A749">
        <v>198809</v>
      </c>
      <c r="B749">
        <v>3.3</v>
      </c>
      <c r="C749">
        <v>-1.33</v>
      </c>
      <c r="D749">
        <v>-0.7</v>
      </c>
      <c r="E749">
        <v>0.62</v>
      </c>
    </row>
    <row r="750" spans="1:5" x14ac:dyDescent="0.3">
      <c r="A750">
        <v>198810</v>
      </c>
      <c r="B750">
        <v>1.1499999999999999</v>
      </c>
      <c r="C750">
        <v>-2.89</v>
      </c>
      <c r="D750">
        <v>1.72</v>
      </c>
      <c r="E750">
        <v>0.61</v>
      </c>
    </row>
    <row r="751" spans="1:5" x14ac:dyDescent="0.3">
      <c r="A751">
        <v>198811</v>
      </c>
      <c r="B751">
        <v>-2.29</v>
      </c>
      <c r="C751">
        <v>-1.77</v>
      </c>
      <c r="D751">
        <v>1.21</v>
      </c>
      <c r="E751">
        <v>0.56999999999999995</v>
      </c>
    </row>
    <row r="752" spans="1:5" x14ac:dyDescent="0.3">
      <c r="A752">
        <v>198812</v>
      </c>
      <c r="B752">
        <v>1.49</v>
      </c>
      <c r="C752">
        <v>1.89</v>
      </c>
      <c r="D752">
        <v>-1.42</v>
      </c>
      <c r="E752">
        <v>0.63</v>
      </c>
    </row>
    <row r="753" spans="1:5" x14ac:dyDescent="0.3">
      <c r="A753">
        <v>198901</v>
      </c>
      <c r="B753">
        <v>6.1</v>
      </c>
      <c r="C753">
        <v>-2.12</v>
      </c>
      <c r="D753">
        <v>0.53</v>
      </c>
      <c r="E753">
        <v>0.55000000000000004</v>
      </c>
    </row>
    <row r="754" spans="1:5" x14ac:dyDescent="0.3">
      <c r="A754">
        <v>198902</v>
      </c>
      <c r="B754">
        <v>-2.25</v>
      </c>
      <c r="C754">
        <v>2.78</v>
      </c>
      <c r="D754">
        <v>0.94</v>
      </c>
      <c r="E754">
        <v>0.61</v>
      </c>
    </row>
    <row r="755" spans="1:5" x14ac:dyDescent="0.3">
      <c r="A755">
        <v>198903</v>
      </c>
      <c r="B755">
        <v>1.57</v>
      </c>
      <c r="C755">
        <v>0.74</v>
      </c>
      <c r="D755">
        <v>0.49</v>
      </c>
      <c r="E755">
        <v>0.67</v>
      </c>
    </row>
    <row r="756" spans="1:5" x14ac:dyDescent="0.3">
      <c r="A756">
        <v>198904</v>
      </c>
      <c r="B756">
        <v>4.33</v>
      </c>
      <c r="C756">
        <v>-0.55000000000000004</v>
      </c>
      <c r="D756">
        <v>-1.45</v>
      </c>
      <c r="E756">
        <v>0.67</v>
      </c>
    </row>
    <row r="757" spans="1:5" x14ac:dyDescent="0.3">
      <c r="A757">
        <v>198905</v>
      </c>
      <c r="B757">
        <v>3.35</v>
      </c>
      <c r="C757">
        <v>0.04</v>
      </c>
      <c r="D757">
        <v>-0.74</v>
      </c>
      <c r="E757">
        <v>0.79</v>
      </c>
    </row>
    <row r="758" spans="1:5" x14ac:dyDescent="0.3">
      <c r="A758">
        <v>198906</v>
      </c>
      <c r="B758">
        <v>-1.35</v>
      </c>
      <c r="C758">
        <v>-1.01</v>
      </c>
      <c r="D758">
        <v>2.1800000000000002</v>
      </c>
      <c r="E758">
        <v>0.71</v>
      </c>
    </row>
    <row r="759" spans="1:5" x14ac:dyDescent="0.3">
      <c r="A759">
        <v>198907</v>
      </c>
      <c r="B759">
        <v>7.2</v>
      </c>
      <c r="C759">
        <v>-4.0199999999999996</v>
      </c>
      <c r="D759">
        <v>-2.87</v>
      </c>
      <c r="E759">
        <v>0.7</v>
      </c>
    </row>
    <row r="760" spans="1:5" x14ac:dyDescent="0.3">
      <c r="A760">
        <v>198908</v>
      </c>
      <c r="B760">
        <v>1.44</v>
      </c>
      <c r="C760">
        <v>0.47</v>
      </c>
      <c r="D760">
        <v>0.7</v>
      </c>
      <c r="E760">
        <v>0.74</v>
      </c>
    </row>
    <row r="761" spans="1:5" x14ac:dyDescent="0.3">
      <c r="A761">
        <v>198909</v>
      </c>
      <c r="B761">
        <v>-0.76</v>
      </c>
      <c r="C761">
        <v>0.3</v>
      </c>
      <c r="D761">
        <v>-1.28</v>
      </c>
      <c r="E761">
        <v>0.65</v>
      </c>
    </row>
    <row r="762" spans="1:5" x14ac:dyDescent="0.3">
      <c r="A762">
        <v>198910</v>
      </c>
      <c r="B762">
        <v>-3.67</v>
      </c>
      <c r="C762">
        <v>-3.26</v>
      </c>
      <c r="D762">
        <v>-1.02</v>
      </c>
      <c r="E762">
        <v>0.68</v>
      </c>
    </row>
    <row r="763" spans="1:5" x14ac:dyDescent="0.3">
      <c r="A763">
        <v>198911</v>
      </c>
      <c r="B763">
        <v>1.03</v>
      </c>
      <c r="C763">
        <v>-1.28</v>
      </c>
      <c r="D763">
        <v>-1.0900000000000001</v>
      </c>
      <c r="E763">
        <v>0.69</v>
      </c>
    </row>
    <row r="764" spans="1:5" x14ac:dyDescent="0.3">
      <c r="A764">
        <v>198912</v>
      </c>
      <c r="B764">
        <v>1.1599999999999999</v>
      </c>
      <c r="C764">
        <v>-2.38</v>
      </c>
      <c r="D764">
        <v>0.27</v>
      </c>
      <c r="E764">
        <v>0.61</v>
      </c>
    </row>
    <row r="765" spans="1:5" x14ac:dyDescent="0.3">
      <c r="A765">
        <v>199001</v>
      </c>
      <c r="B765">
        <v>-7.85</v>
      </c>
      <c r="C765">
        <v>-1.3</v>
      </c>
      <c r="D765">
        <v>0.81</v>
      </c>
      <c r="E765">
        <v>0.56999999999999995</v>
      </c>
    </row>
    <row r="766" spans="1:5" x14ac:dyDescent="0.3">
      <c r="A766">
        <v>199002</v>
      </c>
      <c r="B766">
        <v>1.1100000000000001</v>
      </c>
      <c r="C766">
        <v>1.02</v>
      </c>
      <c r="D766">
        <v>0.63</v>
      </c>
      <c r="E766">
        <v>0.56999999999999995</v>
      </c>
    </row>
    <row r="767" spans="1:5" x14ac:dyDescent="0.3">
      <c r="A767">
        <v>199003</v>
      </c>
      <c r="B767">
        <v>1.83</v>
      </c>
      <c r="C767">
        <v>1.52</v>
      </c>
      <c r="D767">
        <v>-2.91</v>
      </c>
      <c r="E767">
        <v>0.64</v>
      </c>
    </row>
    <row r="768" spans="1:5" x14ac:dyDescent="0.3">
      <c r="A768">
        <v>199004</v>
      </c>
      <c r="B768">
        <v>-3.36</v>
      </c>
      <c r="C768">
        <v>-0.51</v>
      </c>
      <c r="D768">
        <v>-2.52</v>
      </c>
      <c r="E768">
        <v>0.69</v>
      </c>
    </row>
    <row r="769" spans="1:5" x14ac:dyDescent="0.3">
      <c r="A769">
        <v>199005</v>
      </c>
      <c r="B769">
        <v>8.42</v>
      </c>
      <c r="C769">
        <v>-2.54</v>
      </c>
      <c r="D769">
        <v>-3.75</v>
      </c>
      <c r="E769">
        <v>0.68</v>
      </c>
    </row>
    <row r="770" spans="1:5" x14ac:dyDescent="0.3">
      <c r="A770">
        <v>199006</v>
      </c>
      <c r="B770">
        <v>-1.0900000000000001</v>
      </c>
      <c r="C770">
        <v>1.4</v>
      </c>
      <c r="D770">
        <v>-2.02</v>
      </c>
      <c r="E770">
        <v>0.63</v>
      </c>
    </row>
    <row r="771" spans="1:5" x14ac:dyDescent="0.3">
      <c r="A771">
        <v>199007</v>
      </c>
      <c r="B771">
        <v>-1.9</v>
      </c>
      <c r="C771">
        <v>-3.21</v>
      </c>
      <c r="D771">
        <v>-0.02</v>
      </c>
      <c r="E771">
        <v>0.68</v>
      </c>
    </row>
    <row r="772" spans="1:5" x14ac:dyDescent="0.3">
      <c r="A772">
        <v>199008</v>
      </c>
      <c r="B772">
        <v>-10.15</v>
      </c>
      <c r="C772">
        <v>-3.59</v>
      </c>
      <c r="D772">
        <v>1.58</v>
      </c>
      <c r="E772">
        <v>0.66</v>
      </c>
    </row>
    <row r="773" spans="1:5" x14ac:dyDescent="0.3">
      <c r="A773">
        <v>199009</v>
      </c>
      <c r="B773">
        <v>-6.12</v>
      </c>
      <c r="C773">
        <v>-3.64</v>
      </c>
      <c r="D773">
        <v>0.77</v>
      </c>
      <c r="E773">
        <v>0.6</v>
      </c>
    </row>
    <row r="774" spans="1:5" x14ac:dyDescent="0.3">
      <c r="A774">
        <v>199010</v>
      </c>
      <c r="B774">
        <v>-1.92</v>
      </c>
      <c r="C774">
        <v>-5.53</v>
      </c>
      <c r="D774">
        <v>0.24</v>
      </c>
      <c r="E774">
        <v>0.68</v>
      </c>
    </row>
    <row r="775" spans="1:5" x14ac:dyDescent="0.3">
      <c r="A775">
        <v>199011</v>
      </c>
      <c r="B775">
        <v>6.35</v>
      </c>
      <c r="C775">
        <v>0.34</v>
      </c>
      <c r="D775">
        <v>-3.14</v>
      </c>
      <c r="E775">
        <v>0.56999999999999995</v>
      </c>
    </row>
    <row r="776" spans="1:5" x14ac:dyDescent="0.3">
      <c r="A776">
        <v>199012</v>
      </c>
      <c r="B776">
        <v>2.46</v>
      </c>
      <c r="C776">
        <v>0.78</v>
      </c>
      <c r="D776">
        <v>-1.6</v>
      </c>
      <c r="E776">
        <v>0.6</v>
      </c>
    </row>
    <row r="777" spans="1:5" x14ac:dyDescent="0.3">
      <c r="A777">
        <v>199101</v>
      </c>
      <c r="B777">
        <v>4.6900000000000004</v>
      </c>
      <c r="C777">
        <v>3.81</v>
      </c>
      <c r="D777">
        <v>-1.83</v>
      </c>
      <c r="E777">
        <v>0.52</v>
      </c>
    </row>
    <row r="778" spans="1:5" x14ac:dyDescent="0.3">
      <c r="A778">
        <v>199102</v>
      </c>
      <c r="B778">
        <v>7.19</v>
      </c>
      <c r="C778">
        <v>3.94</v>
      </c>
      <c r="D778">
        <v>-0.53</v>
      </c>
      <c r="E778">
        <v>0.48</v>
      </c>
    </row>
    <row r="779" spans="1:5" x14ac:dyDescent="0.3">
      <c r="A779">
        <v>199103</v>
      </c>
      <c r="B779">
        <v>2.65</v>
      </c>
      <c r="C779">
        <v>3.91</v>
      </c>
      <c r="D779">
        <v>-1.21</v>
      </c>
      <c r="E779">
        <v>0.44</v>
      </c>
    </row>
    <row r="780" spans="1:5" x14ac:dyDescent="0.3">
      <c r="A780">
        <v>199104</v>
      </c>
      <c r="B780">
        <v>-0.28000000000000003</v>
      </c>
      <c r="C780">
        <v>0.49</v>
      </c>
      <c r="D780">
        <v>1.37</v>
      </c>
      <c r="E780">
        <v>0.53</v>
      </c>
    </row>
    <row r="781" spans="1:5" x14ac:dyDescent="0.3">
      <c r="A781">
        <v>199105</v>
      </c>
      <c r="B781">
        <v>3.65</v>
      </c>
      <c r="C781">
        <v>-0.33</v>
      </c>
      <c r="D781">
        <v>-0.56000000000000005</v>
      </c>
      <c r="E781">
        <v>0.47</v>
      </c>
    </row>
    <row r="782" spans="1:5" x14ac:dyDescent="0.3">
      <c r="A782">
        <v>199106</v>
      </c>
      <c r="B782">
        <v>-4.9400000000000004</v>
      </c>
      <c r="C782">
        <v>7.0000000000000007E-2</v>
      </c>
      <c r="D782">
        <v>1.23</v>
      </c>
      <c r="E782">
        <v>0.42</v>
      </c>
    </row>
    <row r="783" spans="1:5" x14ac:dyDescent="0.3">
      <c r="A783">
        <v>199107</v>
      </c>
      <c r="B783">
        <v>4.24</v>
      </c>
      <c r="C783">
        <v>-0.94</v>
      </c>
      <c r="D783">
        <v>-1.3</v>
      </c>
      <c r="E783">
        <v>0.49</v>
      </c>
    </row>
    <row r="784" spans="1:5" x14ac:dyDescent="0.3">
      <c r="A784">
        <v>199108</v>
      </c>
      <c r="B784">
        <v>2.3199999999999998</v>
      </c>
      <c r="C784">
        <v>1.61</v>
      </c>
      <c r="D784">
        <v>-0.78</v>
      </c>
      <c r="E784">
        <v>0.46</v>
      </c>
    </row>
    <row r="785" spans="1:5" x14ac:dyDescent="0.3">
      <c r="A785">
        <v>199109</v>
      </c>
      <c r="B785">
        <v>-1.59</v>
      </c>
      <c r="C785">
        <v>1.65</v>
      </c>
      <c r="D785">
        <v>-0.96</v>
      </c>
      <c r="E785">
        <v>0.46</v>
      </c>
    </row>
    <row r="786" spans="1:5" x14ac:dyDescent="0.3">
      <c r="A786">
        <v>199110</v>
      </c>
      <c r="B786">
        <v>1.29</v>
      </c>
      <c r="C786">
        <v>0.91</v>
      </c>
      <c r="D786">
        <v>-0.44</v>
      </c>
      <c r="E786">
        <v>0.42</v>
      </c>
    </row>
    <row r="787" spans="1:5" x14ac:dyDescent="0.3">
      <c r="A787">
        <v>199111</v>
      </c>
      <c r="B787">
        <v>-4.1900000000000004</v>
      </c>
      <c r="C787">
        <v>-0.48</v>
      </c>
      <c r="D787">
        <v>-1.92</v>
      </c>
      <c r="E787">
        <v>0.39</v>
      </c>
    </row>
    <row r="788" spans="1:5" x14ac:dyDescent="0.3">
      <c r="A788">
        <v>199112</v>
      </c>
      <c r="B788">
        <v>10.84</v>
      </c>
      <c r="C788">
        <v>-2.2200000000000002</v>
      </c>
      <c r="D788">
        <v>-4.01</v>
      </c>
      <c r="E788">
        <v>0.38</v>
      </c>
    </row>
    <row r="789" spans="1:5" x14ac:dyDescent="0.3">
      <c r="A789">
        <v>199201</v>
      </c>
      <c r="B789">
        <v>-0.59</v>
      </c>
      <c r="C789">
        <v>8.48</v>
      </c>
      <c r="D789">
        <v>4.5599999999999996</v>
      </c>
      <c r="E789">
        <v>0.34</v>
      </c>
    </row>
    <row r="790" spans="1:5" x14ac:dyDescent="0.3">
      <c r="A790">
        <v>199202</v>
      </c>
      <c r="B790">
        <v>1.0900000000000001</v>
      </c>
      <c r="C790">
        <v>0.88</v>
      </c>
      <c r="D790">
        <v>6.37</v>
      </c>
      <c r="E790">
        <v>0.28000000000000003</v>
      </c>
    </row>
    <row r="791" spans="1:5" x14ac:dyDescent="0.3">
      <c r="A791">
        <v>199203</v>
      </c>
      <c r="B791">
        <v>-2.66</v>
      </c>
      <c r="C791">
        <v>-1.04</v>
      </c>
      <c r="D791">
        <v>3.66</v>
      </c>
      <c r="E791">
        <v>0.34</v>
      </c>
    </row>
    <row r="792" spans="1:5" x14ac:dyDescent="0.3">
      <c r="A792">
        <v>199204</v>
      </c>
      <c r="B792">
        <v>1.07</v>
      </c>
      <c r="C792">
        <v>-6.12</v>
      </c>
      <c r="D792">
        <v>4.3</v>
      </c>
      <c r="E792">
        <v>0.32</v>
      </c>
    </row>
    <row r="793" spans="1:5" x14ac:dyDescent="0.3">
      <c r="A793">
        <v>199205</v>
      </c>
      <c r="B793">
        <v>0.3</v>
      </c>
      <c r="C793">
        <v>0.39</v>
      </c>
      <c r="D793">
        <v>1.26</v>
      </c>
      <c r="E793">
        <v>0.28000000000000003</v>
      </c>
    </row>
    <row r="794" spans="1:5" x14ac:dyDescent="0.3">
      <c r="A794">
        <v>199206</v>
      </c>
      <c r="B794">
        <v>-2.34</v>
      </c>
      <c r="C794">
        <v>-3.1</v>
      </c>
      <c r="D794">
        <v>3.4</v>
      </c>
      <c r="E794">
        <v>0.32</v>
      </c>
    </row>
    <row r="795" spans="1:5" x14ac:dyDescent="0.3">
      <c r="A795">
        <v>199207</v>
      </c>
      <c r="B795">
        <v>3.77</v>
      </c>
      <c r="C795">
        <v>-0.43</v>
      </c>
      <c r="D795">
        <v>-0.52</v>
      </c>
      <c r="E795">
        <v>0.31</v>
      </c>
    </row>
    <row r="796" spans="1:5" x14ac:dyDescent="0.3">
      <c r="A796">
        <v>199208</v>
      </c>
      <c r="B796">
        <v>-2.38</v>
      </c>
      <c r="C796">
        <v>-0.1</v>
      </c>
      <c r="D796">
        <v>-1.02</v>
      </c>
      <c r="E796">
        <v>0.26</v>
      </c>
    </row>
    <row r="797" spans="1:5" x14ac:dyDescent="0.3">
      <c r="A797">
        <v>199209</v>
      </c>
      <c r="B797">
        <v>1.19</v>
      </c>
      <c r="C797">
        <v>0.56000000000000005</v>
      </c>
      <c r="D797">
        <v>-0.2</v>
      </c>
      <c r="E797">
        <v>0.26</v>
      </c>
    </row>
    <row r="798" spans="1:5" x14ac:dyDescent="0.3">
      <c r="A798">
        <v>199210</v>
      </c>
      <c r="B798">
        <v>1.02</v>
      </c>
      <c r="C798">
        <v>2.04</v>
      </c>
      <c r="D798">
        <v>-2.1</v>
      </c>
      <c r="E798">
        <v>0.23</v>
      </c>
    </row>
    <row r="799" spans="1:5" x14ac:dyDescent="0.3">
      <c r="A799">
        <v>199211</v>
      </c>
      <c r="B799">
        <v>4.13</v>
      </c>
      <c r="C799">
        <v>3.68</v>
      </c>
      <c r="D799">
        <v>-1.48</v>
      </c>
      <c r="E799">
        <v>0.23</v>
      </c>
    </row>
    <row r="800" spans="1:5" x14ac:dyDescent="0.3">
      <c r="A800">
        <v>199212</v>
      </c>
      <c r="B800">
        <v>1.53</v>
      </c>
      <c r="C800">
        <v>1.65</v>
      </c>
      <c r="D800">
        <v>2.54</v>
      </c>
      <c r="E800">
        <v>0.28000000000000003</v>
      </c>
    </row>
    <row r="801" spans="1:5" x14ac:dyDescent="0.3">
      <c r="A801">
        <v>199301</v>
      </c>
      <c r="B801">
        <v>0.93</v>
      </c>
      <c r="C801">
        <v>2.0299999999999998</v>
      </c>
      <c r="D801">
        <v>5.87</v>
      </c>
      <c r="E801">
        <v>0.23</v>
      </c>
    </row>
    <row r="802" spans="1:5" x14ac:dyDescent="0.3">
      <c r="A802">
        <v>199302</v>
      </c>
      <c r="B802">
        <v>0.12</v>
      </c>
      <c r="C802">
        <v>-3.43</v>
      </c>
      <c r="D802">
        <v>6.42</v>
      </c>
      <c r="E802">
        <v>0.22</v>
      </c>
    </row>
    <row r="803" spans="1:5" x14ac:dyDescent="0.3">
      <c r="A803">
        <v>199303</v>
      </c>
      <c r="B803">
        <v>2.2999999999999998</v>
      </c>
      <c r="C803">
        <v>0.24</v>
      </c>
      <c r="D803">
        <v>1.23</v>
      </c>
      <c r="E803">
        <v>0.25</v>
      </c>
    </row>
    <row r="804" spans="1:5" x14ac:dyDescent="0.3">
      <c r="A804">
        <v>199304</v>
      </c>
      <c r="B804">
        <v>-3.05</v>
      </c>
      <c r="C804">
        <v>-0.69</v>
      </c>
      <c r="D804">
        <v>2.61</v>
      </c>
      <c r="E804">
        <v>0.24</v>
      </c>
    </row>
    <row r="805" spans="1:5" x14ac:dyDescent="0.3">
      <c r="A805">
        <v>199305</v>
      </c>
      <c r="B805">
        <v>2.89</v>
      </c>
      <c r="C805">
        <v>1.95</v>
      </c>
      <c r="D805">
        <v>-3.42</v>
      </c>
      <c r="E805">
        <v>0.22</v>
      </c>
    </row>
    <row r="806" spans="1:5" x14ac:dyDescent="0.3">
      <c r="A806">
        <v>199306</v>
      </c>
      <c r="B806">
        <v>0.31</v>
      </c>
      <c r="C806">
        <v>-0.28999999999999998</v>
      </c>
      <c r="D806">
        <v>2.63</v>
      </c>
      <c r="E806">
        <v>0.25</v>
      </c>
    </row>
    <row r="807" spans="1:5" x14ac:dyDescent="0.3">
      <c r="A807">
        <v>199307</v>
      </c>
      <c r="B807">
        <v>-0.34</v>
      </c>
      <c r="C807">
        <v>0.94</v>
      </c>
      <c r="D807">
        <v>3.23</v>
      </c>
      <c r="E807">
        <v>0.24</v>
      </c>
    </row>
    <row r="808" spans="1:5" x14ac:dyDescent="0.3">
      <c r="A808">
        <v>199308</v>
      </c>
      <c r="B808">
        <v>3.71</v>
      </c>
      <c r="C808">
        <v>0.3</v>
      </c>
      <c r="D808">
        <v>-0.4</v>
      </c>
      <c r="E808">
        <v>0.25</v>
      </c>
    </row>
    <row r="809" spans="1:5" x14ac:dyDescent="0.3">
      <c r="A809">
        <v>199309</v>
      </c>
      <c r="B809">
        <v>-0.12</v>
      </c>
      <c r="C809">
        <v>3.11</v>
      </c>
      <c r="D809">
        <v>-0.46</v>
      </c>
      <c r="E809">
        <v>0.26</v>
      </c>
    </row>
    <row r="810" spans="1:5" x14ac:dyDescent="0.3">
      <c r="A810">
        <v>199310</v>
      </c>
      <c r="B810">
        <v>1.41</v>
      </c>
      <c r="C810">
        <v>1.45</v>
      </c>
      <c r="D810">
        <v>-1.57</v>
      </c>
      <c r="E810">
        <v>0.22</v>
      </c>
    </row>
    <row r="811" spans="1:5" x14ac:dyDescent="0.3">
      <c r="A811">
        <v>199311</v>
      </c>
      <c r="B811">
        <v>-1.89</v>
      </c>
      <c r="C811">
        <v>-1.41</v>
      </c>
      <c r="D811">
        <v>-0.26</v>
      </c>
      <c r="E811">
        <v>0.25</v>
      </c>
    </row>
    <row r="812" spans="1:5" x14ac:dyDescent="0.3">
      <c r="A812">
        <v>199312</v>
      </c>
      <c r="B812">
        <v>1.65</v>
      </c>
      <c r="C812">
        <v>1.22</v>
      </c>
      <c r="D812">
        <v>0.61</v>
      </c>
      <c r="E812">
        <v>0.23</v>
      </c>
    </row>
    <row r="813" spans="1:5" x14ac:dyDescent="0.3">
      <c r="A813">
        <v>199401</v>
      </c>
      <c r="B813">
        <v>2.87</v>
      </c>
      <c r="C813">
        <v>0.11</v>
      </c>
      <c r="D813">
        <v>2.1</v>
      </c>
      <c r="E813">
        <v>0.25</v>
      </c>
    </row>
    <row r="814" spans="1:5" x14ac:dyDescent="0.3">
      <c r="A814">
        <v>199402</v>
      </c>
      <c r="B814">
        <v>-2.5499999999999998</v>
      </c>
      <c r="C814">
        <v>2.7</v>
      </c>
      <c r="D814">
        <v>-1.37</v>
      </c>
      <c r="E814">
        <v>0.21</v>
      </c>
    </row>
    <row r="815" spans="1:5" x14ac:dyDescent="0.3">
      <c r="A815">
        <v>199403</v>
      </c>
      <c r="B815">
        <v>-4.78</v>
      </c>
      <c r="C815">
        <v>-0.98</v>
      </c>
      <c r="D815">
        <v>1.3</v>
      </c>
      <c r="E815">
        <v>0.27</v>
      </c>
    </row>
    <row r="816" spans="1:5" x14ac:dyDescent="0.3">
      <c r="A816">
        <v>199404</v>
      </c>
      <c r="B816">
        <v>0.68</v>
      </c>
      <c r="C816">
        <v>-0.92</v>
      </c>
      <c r="D816">
        <v>1.65</v>
      </c>
      <c r="E816">
        <v>0.27</v>
      </c>
    </row>
    <row r="817" spans="1:5" x14ac:dyDescent="0.3">
      <c r="A817">
        <v>199405</v>
      </c>
      <c r="B817">
        <v>0.57999999999999996</v>
      </c>
      <c r="C817">
        <v>-2.0099999999999998</v>
      </c>
      <c r="D817">
        <v>0.13</v>
      </c>
      <c r="E817">
        <v>0.31</v>
      </c>
    </row>
    <row r="818" spans="1:5" x14ac:dyDescent="0.3">
      <c r="A818">
        <v>199406</v>
      </c>
      <c r="B818">
        <v>-3.03</v>
      </c>
      <c r="C818">
        <v>-0.48</v>
      </c>
      <c r="D818">
        <v>1.76</v>
      </c>
      <c r="E818">
        <v>0.31</v>
      </c>
    </row>
    <row r="819" spans="1:5" x14ac:dyDescent="0.3">
      <c r="A819">
        <v>199407</v>
      </c>
      <c r="B819">
        <v>2.82</v>
      </c>
      <c r="C819">
        <v>-1.73</v>
      </c>
      <c r="D819">
        <v>0.57999999999999996</v>
      </c>
      <c r="E819">
        <v>0.28000000000000003</v>
      </c>
    </row>
    <row r="820" spans="1:5" x14ac:dyDescent="0.3">
      <c r="A820">
        <v>199408</v>
      </c>
      <c r="B820">
        <v>4.01</v>
      </c>
      <c r="C820">
        <v>1.35</v>
      </c>
      <c r="D820">
        <v>-2.81</v>
      </c>
      <c r="E820">
        <v>0.37</v>
      </c>
    </row>
    <row r="821" spans="1:5" x14ac:dyDescent="0.3">
      <c r="A821">
        <v>199409</v>
      </c>
      <c r="B821">
        <v>-2.31</v>
      </c>
      <c r="C821">
        <v>2.83</v>
      </c>
      <c r="D821">
        <v>-1.89</v>
      </c>
      <c r="E821">
        <v>0.37</v>
      </c>
    </row>
    <row r="822" spans="1:5" x14ac:dyDescent="0.3">
      <c r="A822">
        <v>199410</v>
      </c>
      <c r="B822">
        <v>1.34</v>
      </c>
      <c r="C822">
        <v>-2.35</v>
      </c>
      <c r="D822">
        <v>-1.76</v>
      </c>
      <c r="E822">
        <v>0.38</v>
      </c>
    </row>
    <row r="823" spans="1:5" x14ac:dyDescent="0.3">
      <c r="A823">
        <v>199411</v>
      </c>
      <c r="B823">
        <v>-4.04</v>
      </c>
      <c r="C823">
        <v>0.27</v>
      </c>
      <c r="D823">
        <v>-0.96</v>
      </c>
      <c r="E823">
        <v>0.37</v>
      </c>
    </row>
    <row r="824" spans="1:5" x14ac:dyDescent="0.3">
      <c r="A824">
        <v>199412</v>
      </c>
      <c r="B824">
        <v>0.86</v>
      </c>
      <c r="C824">
        <v>0.04</v>
      </c>
      <c r="D824">
        <v>0.55000000000000004</v>
      </c>
      <c r="E824">
        <v>0.44</v>
      </c>
    </row>
    <row r="825" spans="1:5" x14ac:dyDescent="0.3">
      <c r="A825">
        <v>199501</v>
      </c>
      <c r="B825">
        <v>1.8</v>
      </c>
      <c r="C825">
        <v>-2.65</v>
      </c>
      <c r="D825">
        <v>0.82</v>
      </c>
      <c r="E825">
        <v>0.42</v>
      </c>
    </row>
    <row r="826" spans="1:5" x14ac:dyDescent="0.3">
      <c r="A826">
        <v>199502</v>
      </c>
      <c r="B826">
        <v>3.63</v>
      </c>
      <c r="C826">
        <v>-0.67</v>
      </c>
      <c r="D826">
        <v>1.07</v>
      </c>
      <c r="E826">
        <v>0.4</v>
      </c>
    </row>
    <row r="827" spans="1:5" x14ac:dyDescent="0.3">
      <c r="A827">
        <v>199503</v>
      </c>
      <c r="B827">
        <v>2.19</v>
      </c>
      <c r="C827">
        <v>-0.71</v>
      </c>
      <c r="D827">
        <v>-1.07</v>
      </c>
      <c r="E827">
        <v>0.46</v>
      </c>
    </row>
    <row r="828" spans="1:5" x14ac:dyDescent="0.3">
      <c r="A828">
        <v>199504</v>
      </c>
      <c r="B828">
        <v>2.11</v>
      </c>
      <c r="C828">
        <v>-0.62</v>
      </c>
      <c r="D828">
        <v>2.2599999999999998</v>
      </c>
      <c r="E828">
        <v>0.44</v>
      </c>
    </row>
    <row r="829" spans="1:5" x14ac:dyDescent="0.3">
      <c r="A829">
        <v>199505</v>
      </c>
      <c r="B829">
        <v>2.9</v>
      </c>
      <c r="C829">
        <v>-2.2000000000000002</v>
      </c>
      <c r="D829">
        <v>1.7</v>
      </c>
      <c r="E829">
        <v>0.54</v>
      </c>
    </row>
    <row r="830" spans="1:5" x14ac:dyDescent="0.3">
      <c r="A830">
        <v>199506</v>
      </c>
      <c r="B830">
        <v>2.72</v>
      </c>
      <c r="C830">
        <v>2.93</v>
      </c>
      <c r="D830">
        <v>-2.29</v>
      </c>
      <c r="E830">
        <v>0.47</v>
      </c>
    </row>
    <row r="831" spans="1:5" x14ac:dyDescent="0.3">
      <c r="A831">
        <v>199507</v>
      </c>
      <c r="B831">
        <v>3.72</v>
      </c>
      <c r="C831">
        <v>2.09</v>
      </c>
      <c r="D831">
        <v>-1.69</v>
      </c>
      <c r="E831">
        <v>0.45</v>
      </c>
    </row>
    <row r="832" spans="1:5" x14ac:dyDescent="0.3">
      <c r="A832">
        <v>199508</v>
      </c>
      <c r="B832">
        <v>0.55000000000000004</v>
      </c>
      <c r="C832">
        <v>1.58</v>
      </c>
      <c r="D832">
        <v>2.67</v>
      </c>
      <c r="E832">
        <v>0.47</v>
      </c>
    </row>
    <row r="833" spans="1:5" x14ac:dyDescent="0.3">
      <c r="A833">
        <v>199509</v>
      </c>
      <c r="B833">
        <v>3.35</v>
      </c>
      <c r="C833">
        <v>-2.06</v>
      </c>
      <c r="D833">
        <v>-0.76</v>
      </c>
      <c r="E833">
        <v>0.43</v>
      </c>
    </row>
    <row r="834" spans="1:5" x14ac:dyDescent="0.3">
      <c r="A834">
        <v>199510</v>
      </c>
      <c r="B834">
        <v>-1.52</v>
      </c>
      <c r="C834">
        <v>-3.74</v>
      </c>
      <c r="D834">
        <v>-0.72</v>
      </c>
      <c r="E834">
        <v>0.47</v>
      </c>
    </row>
    <row r="835" spans="1:5" x14ac:dyDescent="0.3">
      <c r="A835">
        <v>199511</v>
      </c>
      <c r="B835">
        <v>3.96</v>
      </c>
      <c r="C835">
        <v>-1.17</v>
      </c>
      <c r="D835">
        <v>0.9</v>
      </c>
      <c r="E835">
        <v>0.42</v>
      </c>
    </row>
    <row r="836" spans="1:5" x14ac:dyDescent="0.3">
      <c r="A836">
        <v>199512</v>
      </c>
      <c r="B836">
        <v>1.03</v>
      </c>
      <c r="C836">
        <v>0.56000000000000005</v>
      </c>
      <c r="D836">
        <v>0.84</v>
      </c>
      <c r="E836">
        <v>0.49</v>
      </c>
    </row>
    <row r="837" spans="1:5" x14ac:dyDescent="0.3">
      <c r="A837">
        <v>199601</v>
      </c>
      <c r="B837">
        <v>2.2599999999999998</v>
      </c>
      <c r="C837">
        <v>-2.68</v>
      </c>
      <c r="D837">
        <v>0.4</v>
      </c>
      <c r="E837">
        <v>0.43</v>
      </c>
    </row>
    <row r="838" spans="1:5" x14ac:dyDescent="0.3">
      <c r="A838">
        <v>199602</v>
      </c>
      <c r="B838">
        <v>1.33</v>
      </c>
      <c r="C838">
        <v>1.9</v>
      </c>
      <c r="D838">
        <v>-1.38</v>
      </c>
      <c r="E838">
        <v>0.39</v>
      </c>
    </row>
    <row r="839" spans="1:5" x14ac:dyDescent="0.3">
      <c r="A839">
        <v>199603</v>
      </c>
      <c r="B839">
        <v>0.73</v>
      </c>
      <c r="C839">
        <v>1.29</v>
      </c>
      <c r="D839">
        <v>1.03</v>
      </c>
      <c r="E839">
        <v>0.39</v>
      </c>
    </row>
    <row r="840" spans="1:5" x14ac:dyDescent="0.3">
      <c r="A840">
        <v>199604</v>
      </c>
      <c r="B840">
        <v>2.06</v>
      </c>
      <c r="C840">
        <v>4.93</v>
      </c>
      <c r="D840">
        <v>-3.91</v>
      </c>
      <c r="E840">
        <v>0.46</v>
      </c>
    </row>
    <row r="841" spans="1:5" x14ac:dyDescent="0.3">
      <c r="A841">
        <v>199605</v>
      </c>
      <c r="B841">
        <v>2.36</v>
      </c>
      <c r="C841">
        <v>3.06</v>
      </c>
      <c r="D841">
        <v>-1.19</v>
      </c>
      <c r="E841">
        <v>0.42</v>
      </c>
    </row>
    <row r="842" spans="1:5" x14ac:dyDescent="0.3">
      <c r="A842">
        <v>199606</v>
      </c>
      <c r="B842">
        <v>-1.1399999999999999</v>
      </c>
      <c r="C842">
        <v>-3.6</v>
      </c>
      <c r="D842">
        <v>1.58</v>
      </c>
      <c r="E842">
        <v>0.4</v>
      </c>
    </row>
    <row r="843" spans="1:5" x14ac:dyDescent="0.3">
      <c r="A843">
        <v>199607</v>
      </c>
      <c r="B843">
        <v>-5.97</v>
      </c>
      <c r="C843">
        <v>-3.84</v>
      </c>
      <c r="D843">
        <v>4.47</v>
      </c>
      <c r="E843">
        <v>0.45</v>
      </c>
    </row>
    <row r="844" spans="1:5" x14ac:dyDescent="0.3">
      <c r="A844">
        <v>199608</v>
      </c>
      <c r="B844">
        <v>2.77</v>
      </c>
      <c r="C844">
        <v>2.31</v>
      </c>
      <c r="D844">
        <v>-0.41</v>
      </c>
      <c r="E844">
        <v>0.41</v>
      </c>
    </row>
    <row r="845" spans="1:5" x14ac:dyDescent="0.3">
      <c r="A845">
        <v>199609</v>
      </c>
      <c r="B845">
        <v>5.01</v>
      </c>
      <c r="C845">
        <v>-0.9</v>
      </c>
      <c r="D845">
        <v>-3.19</v>
      </c>
      <c r="E845">
        <v>0.44</v>
      </c>
    </row>
    <row r="846" spans="1:5" x14ac:dyDescent="0.3">
      <c r="A846">
        <v>199610</v>
      </c>
      <c r="B846">
        <v>0.86</v>
      </c>
      <c r="C846">
        <v>-4.45</v>
      </c>
      <c r="D846">
        <v>5.07</v>
      </c>
      <c r="E846">
        <v>0.42</v>
      </c>
    </row>
    <row r="847" spans="1:5" x14ac:dyDescent="0.3">
      <c r="A847">
        <v>199611</v>
      </c>
      <c r="B847">
        <v>6.25</v>
      </c>
      <c r="C847">
        <v>-3.91</v>
      </c>
      <c r="D847">
        <v>1.18</v>
      </c>
      <c r="E847">
        <v>0.41</v>
      </c>
    </row>
    <row r="848" spans="1:5" x14ac:dyDescent="0.3">
      <c r="A848">
        <v>199612</v>
      </c>
      <c r="B848">
        <v>-1.7</v>
      </c>
      <c r="C848">
        <v>3.21</v>
      </c>
      <c r="D848">
        <v>0.91</v>
      </c>
      <c r="E848">
        <v>0.46</v>
      </c>
    </row>
    <row r="849" spans="1:5" x14ac:dyDescent="0.3">
      <c r="A849">
        <v>199701</v>
      </c>
      <c r="B849">
        <v>4.9800000000000004</v>
      </c>
      <c r="C849">
        <v>-1.83</v>
      </c>
      <c r="D849">
        <v>-1.66</v>
      </c>
      <c r="E849">
        <v>0.45</v>
      </c>
    </row>
    <row r="850" spans="1:5" x14ac:dyDescent="0.3">
      <c r="A850">
        <v>199702</v>
      </c>
      <c r="B850">
        <v>-0.49</v>
      </c>
      <c r="C850">
        <v>-2.9</v>
      </c>
      <c r="D850">
        <v>5.21</v>
      </c>
      <c r="E850">
        <v>0.39</v>
      </c>
    </row>
    <row r="851" spans="1:5" x14ac:dyDescent="0.3">
      <c r="A851">
        <v>199703</v>
      </c>
      <c r="B851">
        <v>-5.0199999999999996</v>
      </c>
      <c r="C851">
        <v>-0.38</v>
      </c>
      <c r="D851">
        <v>3.82</v>
      </c>
      <c r="E851">
        <v>0.43</v>
      </c>
    </row>
    <row r="852" spans="1:5" x14ac:dyDescent="0.3">
      <c r="A852">
        <v>199704</v>
      </c>
      <c r="B852">
        <v>4.04</v>
      </c>
      <c r="C852">
        <v>-5.66</v>
      </c>
      <c r="D852">
        <v>-7.0000000000000007E-2</v>
      </c>
      <c r="E852">
        <v>0.43</v>
      </c>
    </row>
    <row r="853" spans="1:5" x14ac:dyDescent="0.3">
      <c r="A853">
        <v>199705</v>
      </c>
      <c r="B853">
        <v>6.74</v>
      </c>
      <c r="C853">
        <v>4.91</v>
      </c>
      <c r="D853">
        <v>-3.87</v>
      </c>
      <c r="E853">
        <v>0.49</v>
      </c>
    </row>
    <row r="854" spans="1:5" x14ac:dyDescent="0.3">
      <c r="A854">
        <v>199706</v>
      </c>
      <c r="B854">
        <v>4.0999999999999996</v>
      </c>
      <c r="C854">
        <v>1.31</v>
      </c>
      <c r="D854">
        <v>1.26</v>
      </c>
      <c r="E854">
        <v>0.37</v>
      </c>
    </row>
    <row r="855" spans="1:5" x14ac:dyDescent="0.3">
      <c r="A855">
        <v>199707</v>
      </c>
      <c r="B855">
        <v>7.33</v>
      </c>
      <c r="C855">
        <v>-2.8</v>
      </c>
      <c r="D855">
        <v>0.84</v>
      </c>
      <c r="E855">
        <v>0.43</v>
      </c>
    </row>
    <row r="856" spans="1:5" x14ac:dyDescent="0.3">
      <c r="A856">
        <v>199708</v>
      </c>
      <c r="B856">
        <v>-4.1500000000000004</v>
      </c>
      <c r="C856">
        <v>7.3</v>
      </c>
      <c r="D856">
        <v>1.37</v>
      </c>
      <c r="E856">
        <v>0.41</v>
      </c>
    </row>
    <row r="857" spans="1:5" x14ac:dyDescent="0.3">
      <c r="A857">
        <v>199709</v>
      </c>
      <c r="B857">
        <v>5.35</v>
      </c>
      <c r="C857">
        <v>2.61</v>
      </c>
      <c r="D857">
        <v>0.02</v>
      </c>
      <c r="E857">
        <v>0.44</v>
      </c>
    </row>
    <row r="858" spans="1:5" x14ac:dyDescent="0.3">
      <c r="A858">
        <v>199710</v>
      </c>
      <c r="B858">
        <v>-3.8</v>
      </c>
      <c r="C858">
        <v>-0.7</v>
      </c>
      <c r="D858">
        <v>1.99</v>
      </c>
      <c r="E858">
        <v>0.42</v>
      </c>
    </row>
    <row r="859" spans="1:5" x14ac:dyDescent="0.3">
      <c r="A859">
        <v>199711</v>
      </c>
      <c r="B859">
        <v>2.98</v>
      </c>
      <c r="C859">
        <v>-4.95</v>
      </c>
      <c r="D859">
        <v>0.81</v>
      </c>
      <c r="E859">
        <v>0.39</v>
      </c>
    </row>
    <row r="860" spans="1:5" x14ac:dyDescent="0.3">
      <c r="A860">
        <v>199712</v>
      </c>
      <c r="B860">
        <v>1.32</v>
      </c>
      <c r="C860">
        <v>-2.36</v>
      </c>
      <c r="D860">
        <v>3.48</v>
      </c>
      <c r="E860">
        <v>0.48</v>
      </c>
    </row>
    <row r="861" spans="1:5" x14ac:dyDescent="0.3">
      <c r="A861">
        <v>199801</v>
      </c>
      <c r="B861">
        <v>0.15</v>
      </c>
      <c r="C861">
        <v>-1.1499999999999999</v>
      </c>
      <c r="D861">
        <v>-1.47</v>
      </c>
      <c r="E861">
        <v>0.43</v>
      </c>
    </row>
    <row r="862" spans="1:5" x14ac:dyDescent="0.3">
      <c r="A862">
        <v>199802</v>
      </c>
      <c r="B862">
        <v>7.04</v>
      </c>
      <c r="C862">
        <v>0.01</v>
      </c>
      <c r="D862">
        <v>-0.12</v>
      </c>
      <c r="E862">
        <v>0.39</v>
      </c>
    </row>
    <row r="863" spans="1:5" x14ac:dyDescent="0.3">
      <c r="A863">
        <v>199803</v>
      </c>
      <c r="B863">
        <v>4.76</v>
      </c>
      <c r="C863">
        <v>-0.93</v>
      </c>
      <c r="D863">
        <v>1.03</v>
      </c>
      <c r="E863">
        <v>0.39</v>
      </c>
    </row>
    <row r="864" spans="1:5" x14ac:dyDescent="0.3">
      <c r="A864">
        <v>199804</v>
      </c>
      <c r="B864">
        <v>0.73</v>
      </c>
      <c r="C864">
        <v>0.22</v>
      </c>
      <c r="D864">
        <v>0.73</v>
      </c>
      <c r="E864">
        <v>0.43</v>
      </c>
    </row>
    <row r="865" spans="1:5" x14ac:dyDescent="0.3">
      <c r="A865">
        <v>199805</v>
      </c>
      <c r="B865">
        <v>-3.07</v>
      </c>
      <c r="C865">
        <v>-3.73</v>
      </c>
      <c r="D865">
        <v>4.1500000000000004</v>
      </c>
      <c r="E865">
        <v>0.4</v>
      </c>
    </row>
    <row r="866" spans="1:5" x14ac:dyDescent="0.3">
      <c r="A866">
        <v>199806</v>
      </c>
      <c r="B866">
        <v>3.18</v>
      </c>
      <c r="C866">
        <v>-3.16</v>
      </c>
      <c r="D866">
        <v>-2.3199999999999998</v>
      </c>
      <c r="E866">
        <v>0.41</v>
      </c>
    </row>
    <row r="867" spans="1:5" x14ac:dyDescent="0.3">
      <c r="A867">
        <v>199807</v>
      </c>
      <c r="B867">
        <v>-2.46</v>
      </c>
      <c r="C867">
        <v>-5.13</v>
      </c>
      <c r="D867">
        <v>-0.96</v>
      </c>
      <c r="E867">
        <v>0.4</v>
      </c>
    </row>
    <row r="868" spans="1:5" x14ac:dyDescent="0.3">
      <c r="A868">
        <v>199808</v>
      </c>
      <c r="B868">
        <v>-16.079999999999998</v>
      </c>
      <c r="C868">
        <v>-5.3</v>
      </c>
      <c r="D868">
        <v>3.4</v>
      </c>
      <c r="E868">
        <v>0.43</v>
      </c>
    </row>
    <row r="869" spans="1:5" x14ac:dyDescent="0.3">
      <c r="A869">
        <v>199809</v>
      </c>
      <c r="B869">
        <v>6.15</v>
      </c>
      <c r="C869">
        <v>-0.14000000000000001</v>
      </c>
      <c r="D869">
        <v>-3.32</v>
      </c>
      <c r="E869">
        <v>0.46</v>
      </c>
    </row>
    <row r="870" spans="1:5" x14ac:dyDescent="0.3">
      <c r="A870">
        <v>199810</v>
      </c>
      <c r="B870">
        <v>7.13</v>
      </c>
      <c r="C870">
        <v>-3.3</v>
      </c>
      <c r="D870">
        <v>-2.21</v>
      </c>
      <c r="E870">
        <v>0.32</v>
      </c>
    </row>
    <row r="871" spans="1:5" x14ac:dyDescent="0.3">
      <c r="A871">
        <v>199811</v>
      </c>
      <c r="B871">
        <v>6.1</v>
      </c>
      <c r="C871">
        <v>1.08</v>
      </c>
      <c r="D871">
        <v>-3.14</v>
      </c>
      <c r="E871">
        <v>0.31</v>
      </c>
    </row>
    <row r="872" spans="1:5" x14ac:dyDescent="0.3">
      <c r="A872">
        <v>199812</v>
      </c>
      <c r="B872">
        <v>6.16</v>
      </c>
      <c r="C872">
        <v>-0.34</v>
      </c>
      <c r="D872">
        <v>-4.46</v>
      </c>
      <c r="E872">
        <v>0.38</v>
      </c>
    </row>
    <row r="873" spans="1:5" x14ac:dyDescent="0.3">
      <c r="A873">
        <v>199901</v>
      </c>
      <c r="B873">
        <v>3.5</v>
      </c>
      <c r="C873">
        <v>0.38</v>
      </c>
      <c r="D873">
        <v>-4.03</v>
      </c>
      <c r="E873">
        <v>0.35</v>
      </c>
    </row>
    <row r="874" spans="1:5" x14ac:dyDescent="0.3">
      <c r="A874">
        <v>199902</v>
      </c>
      <c r="B874">
        <v>-4.08</v>
      </c>
      <c r="C874">
        <v>-5.67</v>
      </c>
      <c r="D874">
        <v>1.4</v>
      </c>
      <c r="E874">
        <v>0.35</v>
      </c>
    </row>
    <row r="875" spans="1:5" x14ac:dyDescent="0.3">
      <c r="A875">
        <v>199903</v>
      </c>
      <c r="B875">
        <v>3.45</v>
      </c>
      <c r="C875">
        <v>-3.92</v>
      </c>
      <c r="D875">
        <v>-2.65</v>
      </c>
      <c r="E875">
        <v>0.43</v>
      </c>
    </row>
    <row r="876" spans="1:5" x14ac:dyDescent="0.3">
      <c r="A876">
        <v>199904</v>
      </c>
      <c r="B876">
        <v>4.33</v>
      </c>
      <c r="C876">
        <v>3.97</v>
      </c>
      <c r="D876">
        <v>2.5299999999999998</v>
      </c>
      <c r="E876">
        <v>0.37</v>
      </c>
    </row>
    <row r="877" spans="1:5" x14ac:dyDescent="0.3">
      <c r="A877">
        <v>199905</v>
      </c>
      <c r="B877">
        <v>-2.46</v>
      </c>
      <c r="C877">
        <v>3.43</v>
      </c>
      <c r="D877">
        <v>2.4</v>
      </c>
      <c r="E877">
        <v>0.34</v>
      </c>
    </row>
    <row r="878" spans="1:5" x14ac:dyDescent="0.3">
      <c r="A878">
        <v>199906</v>
      </c>
      <c r="B878">
        <v>4.7699999999999996</v>
      </c>
      <c r="C878">
        <v>3.06</v>
      </c>
      <c r="D878">
        <v>-3.59</v>
      </c>
      <c r="E878">
        <v>0.4</v>
      </c>
    </row>
    <row r="879" spans="1:5" x14ac:dyDescent="0.3">
      <c r="A879">
        <v>199907</v>
      </c>
      <c r="B879">
        <v>-3.47</v>
      </c>
      <c r="C879">
        <v>2.7</v>
      </c>
      <c r="D879">
        <v>-0.82</v>
      </c>
      <c r="E879">
        <v>0.38</v>
      </c>
    </row>
    <row r="880" spans="1:5" x14ac:dyDescent="0.3">
      <c r="A880">
        <v>199908</v>
      </c>
      <c r="B880">
        <v>-1.38</v>
      </c>
      <c r="C880">
        <v>-1.21</v>
      </c>
      <c r="D880">
        <v>-1.38</v>
      </c>
      <c r="E880">
        <v>0.39</v>
      </c>
    </row>
    <row r="881" spans="1:5" x14ac:dyDescent="0.3">
      <c r="A881">
        <v>199909</v>
      </c>
      <c r="B881">
        <v>-2.81</v>
      </c>
      <c r="C881">
        <v>3.35</v>
      </c>
      <c r="D881">
        <v>-3.44</v>
      </c>
      <c r="E881">
        <v>0.39</v>
      </c>
    </row>
    <row r="882" spans="1:5" x14ac:dyDescent="0.3">
      <c r="A882">
        <v>199910</v>
      </c>
      <c r="B882">
        <v>6.13</v>
      </c>
      <c r="C882">
        <v>-6.89</v>
      </c>
      <c r="D882">
        <v>-2.93</v>
      </c>
      <c r="E882">
        <v>0.39</v>
      </c>
    </row>
    <row r="883" spans="1:5" x14ac:dyDescent="0.3">
      <c r="A883">
        <v>199911</v>
      </c>
      <c r="B883">
        <v>3.37</v>
      </c>
      <c r="C883">
        <v>7.43</v>
      </c>
      <c r="D883">
        <v>-6.55</v>
      </c>
      <c r="E883">
        <v>0.36</v>
      </c>
    </row>
    <row r="884" spans="1:5" x14ac:dyDescent="0.3">
      <c r="A884">
        <v>199912</v>
      </c>
      <c r="B884">
        <v>7.72</v>
      </c>
      <c r="C884">
        <v>7.2</v>
      </c>
      <c r="D884">
        <v>-8.74</v>
      </c>
      <c r="E884">
        <v>0.44</v>
      </c>
    </row>
    <row r="885" spans="1:5" x14ac:dyDescent="0.3">
      <c r="A885">
        <v>200001</v>
      </c>
      <c r="B885">
        <v>-4.74</v>
      </c>
      <c r="C885">
        <v>5.05</v>
      </c>
      <c r="D885">
        <v>-0.45</v>
      </c>
      <c r="E885">
        <v>0.41</v>
      </c>
    </row>
    <row r="886" spans="1:5" x14ac:dyDescent="0.3">
      <c r="A886">
        <v>200002</v>
      </c>
      <c r="B886">
        <v>2.4500000000000002</v>
      </c>
      <c r="C886">
        <v>22.14</v>
      </c>
      <c r="D886">
        <v>-10.57</v>
      </c>
      <c r="E886">
        <v>0.43</v>
      </c>
    </row>
    <row r="887" spans="1:5" x14ac:dyDescent="0.3">
      <c r="A887">
        <v>200003</v>
      </c>
      <c r="B887">
        <v>5.2</v>
      </c>
      <c r="C887">
        <v>-17.28</v>
      </c>
      <c r="D887">
        <v>7.94</v>
      </c>
      <c r="E887">
        <v>0.47</v>
      </c>
    </row>
    <row r="888" spans="1:5" x14ac:dyDescent="0.3">
      <c r="A888">
        <v>200004</v>
      </c>
      <c r="B888">
        <v>-6.4</v>
      </c>
      <c r="C888">
        <v>-7.71</v>
      </c>
      <c r="D888">
        <v>8.56</v>
      </c>
      <c r="E888">
        <v>0.46</v>
      </c>
    </row>
    <row r="889" spans="1:5" x14ac:dyDescent="0.3">
      <c r="A889">
        <v>200005</v>
      </c>
      <c r="B889">
        <v>-4.42</v>
      </c>
      <c r="C889">
        <v>-5.01</v>
      </c>
      <c r="D889">
        <v>2.4300000000000002</v>
      </c>
      <c r="E889">
        <v>0.5</v>
      </c>
    </row>
    <row r="890" spans="1:5" x14ac:dyDescent="0.3">
      <c r="A890">
        <v>200006</v>
      </c>
      <c r="B890">
        <v>4.6399999999999997</v>
      </c>
      <c r="C890">
        <v>14.03</v>
      </c>
      <c r="D890">
        <v>-10.1</v>
      </c>
      <c r="E890">
        <v>0.4</v>
      </c>
    </row>
    <row r="891" spans="1:5" x14ac:dyDescent="0.3">
      <c r="A891">
        <v>200007</v>
      </c>
      <c r="B891">
        <v>-2.5099999999999998</v>
      </c>
      <c r="C891">
        <v>-2.79</v>
      </c>
      <c r="D891">
        <v>8.14</v>
      </c>
      <c r="E891">
        <v>0.48</v>
      </c>
    </row>
    <row r="892" spans="1:5" x14ac:dyDescent="0.3">
      <c r="A892">
        <v>200008</v>
      </c>
      <c r="B892">
        <v>7.03</v>
      </c>
      <c r="C892">
        <v>-1.1299999999999999</v>
      </c>
      <c r="D892">
        <v>-0.67</v>
      </c>
      <c r="E892">
        <v>0.5</v>
      </c>
    </row>
    <row r="893" spans="1:5" x14ac:dyDescent="0.3">
      <c r="A893">
        <v>200009</v>
      </c>
      <c r="B893">
        <v>-5.45</v>
      </c>
      <c r="C893">
        <v>-1.39</v>
      </c>
      <c r="D893">
        <v>6.25</v>
      </c>
      <c r="E893">
        <v>0.51</v>
      </c>
    </row>
    <row r="894" spans="1:5" x14ac:dyDescent="0.3">
      <c r="A894">
        <v>200010</v>
      </c>
      <c r="B894">
        <v>-2.76</v>
      </c>
      <c r="C894">
        <v>-3.76</v>
      </c>
      <c r="D894">
        <v>5.52</v>
      </c>
      <c r="E894">
        <v>0.56000000000000005</v>
      </c>
    </row>
    <row r="895" spans="1:5" x14ac:dyDescent="0.3">
      <c r="A895">
        <v>200011</v>
      </c>
      <c r="B895">
        <v>-10.72</v>
      </c>
      <c r="C895">
        <v>-2.79</v>
      </c>
      <c r="D895">
        <v>11.3</v>
      </c>
      <c r="E895">
        <v>0.51</v>
      </c>
    </row>
    <row r="896" spans="1:5" x14ac:dyDescent="0.3">
      <c r="A896">
        <v>200012</v>
      </c>
      <c r="B896">
        <v>1.19</v>
      </c>
      <c r="C896">
        <v>0.97</v>
      </c>
      <c r="D896">
        <v>7.33</v>
      </c>
      <c r="E896">
        <v>0.5</v>
      </c>
    </row>
    <row r="897" spans="1:5" x14ac:dyDescent="0.3">
      <c r="A897">
        <v>200101</v>
      </c>
      <c r="B897">
        <v>3.13</v>
      </c>
      <c r="C897">
        <v>6.57</v>
      </c>
      <c r="D897">
        <v>-4.91</v>
      </c>
      <c r="E897">
        <v>0.54</v>
      </c>
    </row>
    <row r="898" spans="1:5" x14ac:dyDescent="0.3">
      <c r="A898">
        <v>200102</v>
      </c>
      <c r="B898">
        <v>-10.050000000000001</v>
      </c>
      <c r="C898">
        <v>-0.74</v>
      </c>
      <c r="D898">
        <v>12.9</v>
      </c>
      <c r="E898">
        <v>0.38</v>
      </c>
    </row>
    <row r="899" spans="1:5" x14ac:dyDescent="0.3">
      <c r="A899">
        <v>200103</v>
      </c>
      <c r="B899">
        <v>-7.26</v>
      </c>
      <c r="C899">
        <v>0.34</v>
      </c>
      <c r="D899">
        <v>6.46</v>
      </c>
      <c r="E899">
        <v>0.42</v>
      </c>
    </row>
    <row r="900" spans="1:5" x14ac:dyDescent="0.3">
      <c r="A900">
        <v>200104</v>
      </c>
      <c r="B900">
        <v>7.94</v>
      </c>
      <c r="C900">
        <v>0.52</v>
      </c>
      <c r="D900">
        <v>-4.6900000000000004</v>
      </c>
      <c r="E900">
        <v>0.39</v>
      </c>
    </row>
    <row r="901" spans="1:5" x14ac:dyDescent="0.3">
      <c r="A901">
        <v>200105</v>
      </c>
      <c r="B901">
        <v>0.72</v>
      </c>
      <c r="C901">
        <v>2.6</v>
      </c>
      <c r="D901">
        <v>3.14</v>
      </c>
      <c r="E901">
        <v>0.32</v>
      </c>
    </row>
    <row r="902" spans="1:5" x14ac:dyDescent="0.3">
      <c r="A902">
        <v>200106</v>
      </c>
      <c r="B902">
        <v>-1.94</v>
      </c>
      <c r="C902">
        <v>6.05</v>
      </c>
      <c r="D902">
        <v>-1.06</v>
      </c>
      <c r="E902">
        <v>0.28000000000000003</v>
      </c>
    </row>
    <row r="903" spans="1:5" x14ac:dyDescent="0.3">
      <c r="A903">
        <v>200107</v>
      </c>
      <c r="B903">
        <v>-2.13</v>
      </c>
      <c r="C903">
        <v>-4.3600000000000003</v>
      </c>
      <c r="D903">
        <v>5.59</v>
      </c>
      <c r="E903">
        <v>0.3</v>
      </c>
    </row>
    <row r="904" spans="1:5" x14ac:dyDescent="0.3">
      <c r="A904">
        <v>200108</v>
      </c>
      <c r="B904">
        <v>-6.46</v>
      </c>
      <c r="C904">
        <v>2.4900000000000002</v>
      </c>
      <c r="D904">
        <v>2.5099999999999998</v>
      </c>
      <c r="E904">
        <v>0.31</v>
      </c>
    </row>
    <row r="905" spans="1:5" x14ac:dyDescent="0.3">
      <c r="A905">
        <v>200109</v>
      </c>
      <c r="B905">
        <v>-9.25</v>
      </c>
      <c r="C905">
        <v>-6.11</v>
      </c>
      <c r="D905">
        <v>1.59</v>
      </c>
      <c r="E905">
        <v>0.28000000000000003</v>
      </c>
    </row>
    <row r="906" spans="1:5" x14ac:dyDescent="0.3">
      <c r="A906">
        <v>200110</v>
      </c>
      <c r="B906">
        <v>2.46</v>
      </c>
      <c r="C906">
        <v>7.61</v>
      </c>
      <c r="D906">
        <v>-8.08</v>
      </c>
      <c r="E906">
        <v>0.22</v>
      </c>
    </row>
    <row r="907" spans="1:5" x14ac:dyDescent="0.3">
      <c r="A907">
        <v>200111</v>
      </c>
      <c r="B907">
        <v>7.54</v>
      </c>
      <c r="C907">
        <v>-0.43</v>
      </c>
      <c r="D907">
        <v>2.02</v>
      </c>
      <c r="E907">
        <v>0.17</v>
      </c>
    </row>
    <row r="908" spans="1:5" x14ac:dyDescent="0.3">
      <c r="A908">
        <v>200112</v>
      </c>
      <c r="B908">
        <v>1.61</v>
      </c>
      <c r="C908">
        <v>4.57</v>
      </c>
      <c r="D908">
        <v>1.1000000000000001</v>
      </c>
      <c r="E908">
        <v>0.15</v>
      </c>
    </row>
    <row r="909" spans="1:5" x14ac:dyDescent="0.3">
      <c r="A909">
        <v>200201</v>
      </c>
      <c r="B909">
        <v>-1.44</v>
      </c>
      <c r="C909">
        <v>1.19</v>
      </c>
      <c r="D909">
        <v>3.31</v>
      </c>
      <c r="E909">
        <v>0.14000000000000001</v>
      </c>
    </row>
    <row r="910" spans="1:5" x14ac:dyDescent="0.3">
      <c r="A910">
        <v>200202</v>
      </c>
      <c r="B910">
        <v>-2.29</v>
      </c>
      <c r="C910">
        <v>-1.1000000000000001</v>
      </c>
      <c r="D910">
        <v>2.5</v>
      </c>
      <c r="E910">
        <v>0.13</v>
      </c>
    </row>
    <row r="911" spans="1:5" x14ac:dyDescent="0.3">
      <c r="A911">
        <v>200203</v>
      </c>
      <c r="B911">
        <v>4.24</v>
      </c>
      <c r="C911">
        <v>4.24</v>
      </c>
      <c r="D911">
        <v>1.1000000000000001</v>
      </c>
      <c r="E911">
        <v>0.13</v>
      </c>
    </row>
    <row r="912" spans="1:5" x14ac:dyDescent="0.3">
      <c r="A912">
        <v>200204</v>
      </c>
      <c r="B912">
        <v>-5.2</v>
      </c>
      <c r="C912">
        <v>5.94</v>
      </c>
      <c r="D912">
        <v>3.93</v>
      </c>
      <c r="E912">
        <v>0.15</v>
      </c>
    </row>
    <row r="913" spans="1:5" x14ac:dyDescent="0.3">
      <c r="A913">
        <v>200205</v>
      </c>
      <c r="B913">
        <v>-1.38</v>
      </c>
      <c r="C913">
        <v>-3.22</v>
      </c>
      <c r="D913">
        <v>1.71</v>
      </c>
      <c r="E913">
        <v>0.14000000000000001</v>
      </c>
    </row>
    <row r="914" spans="1:5" x14ac:dyDescent="0.3">
      <c r="A914">
        <v>200206</v>
      </c>
      <c r="B914">
        <v>-7.21</v>
      </c>
      <c r="C914">
        <v>4.26</v>
      </c>
      <c r="D914">
        <v>0.15</v>
      </c>
      <c r="E914">
        <v>0.13</v>
      </c>
    </row>
    <row r="915" spans="1:5" x14ac:dyDescent="0.3">
      <c r="A915">
        <v>200207</v>
      </c>
      <c r="B915">
        <v>-8.18</v>
      </c>
      <c r="C915">
        <v>-5.3</v>
      </c>
      <c r="D915">
        <v>-3.41</v>
      </c>
      <c r="E915">
        <v>0.15</v>
      </c>
    </row>
    <row r="916" spans="1:5" x14ac:dyDescent="0.3">
      <c r="A916">
        <v>200208</v>
      </c>
      <c r="B916">
        <v>0.5</v>
      </c>
      <c r="C916">
        <v>-2.4300000000000002</v>
      </c>
      <c r="D916">
        <v>2.48</v>
      </c>
      <c r="E916">
        <v>0.14000000000000001</v>
      </c>
    </row>
    <row r="917" spans="1:5" x14ac:dyDescent="0.3">
      <c r="A917">
        <v>200209</v>
      </c>
      <c r="B917">
        <v>-10.35</v>
      </c>
      <c r="C917">
        <v>2.57</v>
      </c>
      <c r="D917">
        <v>1.31</v>
      </c>
      <c r="E917">
        <v>0.14000000000000001</v>
      </c>
    </row>
    <row r="918" spans="1:5" x14ac:dyDescent="0.3">
      <c r="A918">
        <v>200210</v>
      </c>
      <c r="B918">
        <v>7.84</v>
      </c>
      <c r="C918">
        <v>-2.91</v>
      </c>
      <c r="D918">
        <v>-5.44</v>
      </c>
      <c r="E918">
        <v>0.14000000000000001</v>
      </c>
    </row>
    <row r="919" spans="1:5" x14ac:dyDescent="0.3">
      <c r="A919">
        <v>200211</v>
      </c>
      <c r="B919">
        <v>5.96</v>
      </c>
      <c r="C919">
        <v>2.84</v>
      </c>
      <c r="D919">
        <v>-1.1399999999999999</v>
      </c>
      <c r="E919">
        <v>0.12</v>
      </c>
    </row>
    <row r="920" spans="1:5" x14ac:dyDescent="0.3">
      <c r="A920">
        <v>200212</v>
      </c>
      <c r="B920">
        <v>-5.76</v>
      </c>
      <c r="C920">
        <v>0</v>
      </c>
      <c r="D920">
        <v>2.25</v>
      </c>
      <c r="E920">
        <v>0.11</v>
      </c>
    </row>
    <row r="921" spans="1:5" x14ac:dyDescent="0.3">
      <c r="A921">
        <v>200301</v>
      </c>
      <c r="B921">
        <v>-2.57</v>
      </c>
      <c r="C921">
        <v>1.39</v>
      </c>
      <c r="D921">
        <v>-0.94</v>
      </c>
      <c r="E921">
        <v>0.1</v>
      </c>
    </row>
    <row r="922" spans="1:5" x14ac:dyDescent="0.3">
      <c r="A922">
        <v>200302</v>
      </c>
      <c r="B922">
        <v>-1.88</v>
      </c>
      <c r="C922">
        <v>-0.36</v>
      </c>
      <c r="D922">
        <v>-1.43</v>
      </c>
      <c r="E922">
        <v>0.09</v>
      </c>
    </row>
    <row r="923" spans="1:5" x14ac:dyDescent="0.3">
      <c r="A923">
        <v>200303</v>
      </c>
      <c r="B923">
        <v>1.0900000000000001</v>
      </c>
      <c r="C923">
        <v>0.9</v>
      </c>
      <c r="D923">
        <v>-2.1</v>
      </c>
      <c r="E923">
        <v>0.1</v>
      </c>
    </row>
    <row r="924" spans="1:5" x14ac:dyDescent="0.3">
      <c r="A924">
        <v>200304</v>
      </c>
      <c r="B924">
        <v>8.2200000000000006</v>
      </c>
      <c r="C924">
        <v>0.55000000000000004</v>
      </c>
      <c r="D924">
        <v>1.05</v>
      </c>
      <c r="E924">
        <v>0.1</v>
      </c>
    </row>
    <row r="925" spans="1:5" x14ac:dyDescent="0.3">
      <c r="A925">
        <v>200305</v>
      </c>
      <c r="B925">
        <v>6.05</v>
      </c>
      <c r="C925">
        <v>4.7</v>
      </c>
      <c r="D925">
        <v>-0.3</v>
      </c>
      <c r="E925">
        <v>0.09</v>
      </c>
    </row>
    <row r="926" spans="1:5" x14ac:dyDescent="0.3">
      <c r="A926">
        <v>200306</v>
      </c>
      <c r="B926">
        <v>1.42</v>
      </c>
      <c r="C926">
        <v>1.66</v>
      </c>
      <c r="D926">
        <v>0.68</v>
      </c>
      <c r="E926">
        <v>0.1</v>
      </c>
    </row>
    <row r="927" spans="1:5" x14ac:dyDescent="0.3">
      <c r="A927">
        <v>200307</v>
      </c>
      <c r="B927">
        <v>2.35</v>
      </c>
      <c r="C927">
        <v>5.35</v>
      </c>
      <c r="D927">
        <v>-1.08</v>
      </c>
      <c r="E927">
        <v>7.0000000000000007E-2</v>
      </c>
    </row>
    <row r="928" spans="1:5" x14ac:dyDescent="0.3">
      <c r="A928">
        <v>200308</v>
      </c>
      <c r="B928">
        <v>2.34</v>
      </c>
      <c r="C928">
        <v>2.69</v>
      </c>
      <c r="D928">
        <v>2.1</v>
      </c>
      <c r="E928">
        <v>7.0000000000000007E-2</v>
      </c>
    </row>
    <row r="929" spans="1:5" x14ac:dyDescent="0.3">
      <c r="A929">
        <v>200309</v>
      </c>
      <c r="B929">
        <v>-1.24</v>
      </c>
      <c r="C929">
        <v>0.77</v>
      </c>
      <c r="D929">
        <v>0</v>
      </c>
      <c r="E929">
        <v>0.08</v>
      </c>
    </row>
    <row r="930" spans="1:5" x14ac:dyDescent="0.3">
      <c r="A930">
        <v>200310</v>
      </c>
      <c r="B930">
        <v>6.08</v>
      </c>
      <c r="C930">
        <v>2.84</v>
      </c>
      <c r="D930">
        <v>1.88</v>
      </c>
      <c r="E930">
        <v>7.0000000000000007E-2</v>
      </c>
    </row>
    <row r="931" spans="1:5" x14ac:dyDescent="0.3">
      <c r="A931">
        <v>200311</v>
      </c>
      <c r="B931">
        <v>1.35</v>
      </c>
      <c r="C931">
        <v>2.16</v>
      </c>
      <c r="D931">
        <v>1.95</v>
      </c>
      <c r="E931">
        <v>7.0000000000000007E-2</v>
      </c>
    </row>
    <row r="932" spans="1:5" x14ac:dyDescent="0.3">
      <c r="A932">
        <v>200312</v>
      </c>
      <c r="B932">
        <v>4.29</v>
      </c>
      <c r="C932">
        <v>-3.07</v>
      </c>
      <c r="D932">
        <v>2.39</v>
      </c>
      <c r="E932">
        <v>0.08</v>
      </c>
    </row>
    <row r="933" spans="1:5" x14ac:dyDescent="0.3">
      <c r="A933">
        <v>200401</v>
      </c>
      <c r="B933">
        <v>2.15</v>
      </c>
      <c r="C933">
        <v>2.76</v>
      </c>
      <c r="D933">
        <v>1.95</v>
      </c>
      <c r="E933">
        <v>7.0000000000000007E-2</v>
      </c>
    </row>
    <row r="934" spans="1:5" x14ac:dyDescent="0.3">
      <c r="A934">
        <v>200402</v>
      </c>
      <c r="B934">
        <v>1.4</v>
      </c>
      <c r="C934">
        <v>-1.43</v>
      </c>
      <c r="D934">
        <v>0.5</v>
      </c>
      <c r="E934">
        <v>0.06</v>
      </c>
    </row>
    <row r="935" spans="1:5" x14ac:dyDescent="0.3">
      <c r="A935">
        <v>200403</v>
      </c>
      <c r="B935">
        <v>-1.32</v>
      </c>
      <c r="C935">
        <v>1.76</v>
      </c>
      <c r="D935">
        <v>0.23</v>
      </c>
      <c r="E935">
        <v>0.09</v>
      </c>
    </row>
    <row r="936" spans="1:5" x14ac:dyDescent="0.3">
      <c r="A936">
        <v>200404</v>
      </c>
      <c r="B936">
        <v>-1.83</v>
      </c>
      <c r="C936">
        <v>-2.1</v>
      </c>
      <c r="D936">
        <v>-2.65</v>
      </c>
      <c r="E936">
        <v>0.08</v>
      </c>
    </row>
    <row r="937" spans="1:5" x14ac:dyDescent="0.3">
      <c r="A937">
        <v>200405</v>
      </c>
      <c r="B937">
        <v>1.17</v>
      </c>
      <c r="C937">
        <v>-0.18</v>
      </c>
      <c r="D937">
        <v>-0.36</v>
      </c>
      <c r="E937">
        <v>0.06</v>
      </c>
    </row>
    <row r="938" spans="1:5" x14ac:dyDescent="0.3">
      <c r="A938">
        <v>200406</v>
      </c>
      <c r="B938">
        <v>1.86</v>
      </c>
      <c r="C938">
        <v>2.23</v>
      </c>
      <c r="D938">
        <v>1.34</v>
      </c>
      <c r="E938">
        <v>0.08</v>
      </c>
    </row>
    <row r="939" spans="1:5" x14ac:dyDescent="0.3">
      <c r="A939">
        <v>200407</v>
      </c>
      <c r="B939">
        <v>-4.0599999999999996</v>
      </c>
      <c r="C939">
        <v>-3.79</v>
      </c>
      <c r="D939">
        <v>4.1100000000000003</v>
      </c>
      <c r="E939">
        <v>0.1</v>
      </c>
    </row>
    <row r="940" spans="1:5" x14ac:dyDescent="0.3">
      <c r="A940">
        <v>200408</v>
      </c>
      <c r="B940">
        <v>0.08</v>
      </c>
      <c r="C940">
        <v>-1.58</v>
      </c>
      <c r="D940">
        <v>0.97</v>
      </c>
      <c r="E940">
        <v>0.11</v>
      </c>
    </row>
    <row r="941" spans="1:5" x14ac:dyDescent="0.3">
      <c r="A941">
        <v>200409</v>
      </c>
      <c r="B941">
        <v>1.6</v>
      </c>
      <c r="C941">
        <v>3.04</v>
      </c>
      <c r="D941">
        <v>-0.24</v>
      </c>
      <c r="E941">
        <v>0.11</v>
      </c>
    </row>
    <row r="942" spans="1:5" x14ac:dyDescent="0.3">
      <c r="A942">
        <v>200410</v>
      </c>
      <c r="B942">
        <v>1.43</v>
      </c>
      <c r="C942">
        <v>0.31</v>
      </c>
      <c r="D942">
        <v>-0.61</v>
      </c>
      <c r="E942">
        <v>0.11</v>
      </c>
    </row>
    <row r="943" spans="1:5" x14ac:dyDescent="0.3">
      <c r="A943">
        <v>200411</v>
      </c>
      <c r="B943">
        <v>4.54</v>
      </c>
      <c r="C943">
        <v>3.9</v>
      </c>
      <c r="D943">
        <v>1.81</v>
      </c>
      <c r="E943">
        <v>0.15</v>
      </c>
    </row>
    <row r="944" spans="1:5" x14ac:dyDescent="0.3">
      <c r="A944">
        <v>200412</v>
      </c>
      <c r="B944">
        <v>3.43</v>
      </c>
      <c r="C944">
        <v>0.13</v>
      </c>
      <c r="D944">
        <v>-7.0000000000000007E-2</v>
      </c>
      <c r="E944">
        <v>0.16</v>
      </c>
    </row>
    <row r="945" spans="1:5" x14ac:dyDescent="0.3">
      <c r="A945">
        <v>200501</v>
      </c>
      <c r="B945">
        <v>-2.76</v>
      </c>
      <c r="C945">
        <v>-1.52</v>
      </c>
      <c r="D945">
        <v>1.96</v>
      </c>
      <c r="E945">
        <v>0.16</v>
      </c>
    </row>
    <row r="946" spans="1:5" x14ac:dyDescent="0.3">
      <c r="A946">
        <v>200502</v>
      </c>
      <c r="B946">
        <v>1.89</v>
      </c>
      <c r="C946">
        <v>-0.5</v>
      </c>
      <c r="D946">
        <v>1.65</v>
      </c>
      <c r="E946">
        <v>0.16</v>
      </c>
    </row>
    <row r="947" spans="1:5" x14ac:dyDescent="0.3">
      <c r="A947">
        <v>200503</v>
      </c>
      <c r="B947">
        <v>-1.97</v>
      </c>
      <c r="C947">
        <v>-1.41</v>
      </c>
      <c r="D947">
        <v>1.57</v>
      </c>
      <c r="E947">
        <v>0.21</v>
      </c>
    </row>
    <row r="948" spans="1:5" x14ac:dyDescent="0.3">
      <c r="A948">
        <v>200504</v>
      </c>
      <c r="B948">
        <v>-2.61</v>
      </c>
      <c r="C948">
        <v>-4</v>
      </c>
      <c r="D948">
        <v>-0.35</v>
      </c>
      <c r="E948">
        <v>0.21</v>
      </c>
    </row>
    <row r="949" spans="1:5" x14ac:dyDescent="0.3">
      <c r="A949">
        <v>200505</v>
      </c>
      <c r="B949">
        <v>3.65</v>
      </c>
      <c r="C949">
        <v>2.87</v>
      </c>
      <c r="D949">
        <v>-0.81</v>
      </c>
      <c r="E949">
        <v>0.24</v>
      </c>
    </row>
    <row r="950" spans="1:5" x14ac:dyDescent="0.3">
      <c r="A950">
        <v>200506</v>
      </c>
      <c r="B950">
        <v>0.56999999999999995</v>
      </c>
      <c r="C950">
        <v>2.59</v>
      </c>
      <c r="D950">
        <v>2.65</v>
      </c>
      <c r="E950">
        <v>0.23</v>
      </c>
    </row>
    <row r="951" spans="1:5" x14ac:dyDescent="0.3">
      <c r="A951">
        <v>200507</v>
      </c>
      <c r="B951">
        <v>3.92</v>
      </c>
      <c r="C951">
        <v>2.93</v>
      </c>
      <c r="D951">
        <v>-0.51</v>
      </c>
      <c r="E951">
        <v>0.24</v>
      </c>
    </row>
    <row r="952" spans="1:5" x14ac:dyDescent="0.3">
      <c r="A952">
        <v>200508</v>
      </c>
      <c r="B952">
        <v>-1.22</v>
      </c>
      <c r="C952">
        <v>-0.92</v>
      </c>
      <c r="D952">
        <v>1.27</v>
      </c>
      <c r="E952">
        <v>0.3</v>
      </c>
    </row>
    <row r="953" spans="1:5" x14ac:dyDescent="0.3">
      <c r="A953">
        <v>200509</v>
      </c>
      <c r="B953">
        <v>0.49</v>
      </c>
      <c r="C953">
        <v>-0.57999999999999996</v>
      </c>
      <c r="D953">
        <v>0.77</v>
      </c>
      <c r="E953">
        <v>0.28999999999999998</v>
      </c>
    </row>
    <row r="954" spans="1:5" x14ac:dyDescent="0.3">
      <c r="A954">
        <v>200510</v>
      </c>
      <c r="B954">
        <v>-2.02</v>
      </c>
      <c r="C954">
        <v>-1.21</v>
      </c>
      <c r="D954">
        <v>0.23</v>
      </c>
      <c r="E954">
        <v>0.27</v>
      </c>
    </row>
    <row r="955" spans="1:5" x14ac:dyDescent="0.3">
      <c r="A955">
        <v>200511</v>
      </c>
      <c r="B955">
        <v>3.61</v>
      </c>
      <c r="C955">
        <v>0.91</v>
      </c>
      <c r="D955">
        <v>-1.18</v>
      </c>
      <c r="E955">
        <v>0.31</v>
      </c>
    </row>
    <row r="956" spans="1:5" x14ac:dyDescent="0.3">
      <c r="A956">
        <v>200512</v>
      </c>
      <c r="B956">
        <v>-0.25</v>
      </c>
      <c r="C956">
        <v>-0.46</v>
      </c>
      <c r="D956">
        <v>0.44</v>
      </c>
      <c r="E956">
        <v>0.32</v>
      </c>
    </row>
    <row r="957" spans="1:5" x14ac:dyDescent="0.3">
      <c r="A957">
        <v>200601</v>
      </c>
      <c r="B957">
        <v>3.04</v>
      </c>
      <c r="C957">
        <v>5.42</v>
      </c>
      <c r="D957">
        <v>1.1200000000000001</v>
      </c>
      <c r="E957">
        <v>0.35</v>
      </c>
    </row>
    <row r="958" spans="1:5" x14ac:dyDescent="0.3">
      <c r="A958">
        <v>200602</v>
      </c>
      <c r="B958">
        <v>-0.3</v>
      </c>
      <c r="C958">
        <v>-0.38</v>
      </c>
      <c r="D958">
        <v>-0.25</v>
      </c>
      <c r="E958">
        <v>0.34</v>
      </c>
    </row>
    <row r="959" spans="1:5" x14ac:dyDescent="0.3">
      <c r="A959">
        <v>200603</v>
      </c>
      <c r="B959">
        <v>1.46</v>
      </c>
      <c r="C959">
        <v>3.55</v>
      </c>
      <c r="D959">
        <v>0.61</v>
      </c>
      <c r="E959">
        <v>0.37</v>
      </c>
    </row>
    <row r="960" spans="1:5" x14ac:dyDescent="0.3">
      <c r="A960">
        <v>200604</v>
      </c>
      <c r="B960">
        <v>0.73</v>
      </c>
      <c r="C960">
        <v>-1.34</v>
      </c>
      <c r="D960">
        <v>2.59</v>
      </c>
      <c r="E960">
        <v>0.36</v>
      </c>
    </row>
    <row r="961" spans="1:5" x14ac:dyDescent="0.3">
      <c r="A961">
        <v>200605</v>
      </c>
      <c r="B961">
        <v>-3.57</v>
      </c>
      <c r="C961">
        <v>-3.04</v>
      </c>
      <c r="D961">
        <v>2.5499999999999998</v>
      </c>
      <c r="E961">
        <v>0.43</v>
      </c>
    </row>
    <row r="962" spans="1:5" x14ac:dyDescent="0.3">
      <c r="A962">
        <v>200606</v>
      </c>
      <c r="B962">
        <v>-0.35</v>
      </c>
      <c r="C962">
        <v>-0.35</v>
      </c>
      <c r="D962">
        <v>0.87</v>
      </c>
      <c r="E962">
        <v>0.4</v>
      </c>
    </row>
    <row r="963" spans="1:5" x14ac:dyDescent="0.3">
      <c r="A963">
        <v>200607</v>
      </c>
      <c r="B963">
        <v>-0.78</v>
      </c>
      <c r="C963">
        <v>-4.08</v>
      </c>
      <c r="D963">
        <v>2.94</v>
      </c>
      <c r="E963">
        <v>0.4</v>
      </c>
    </row>
    <row r="964" spans="1:5" x14ac:dyDescent="0.3">
      <c r="A964">
        <v>200608</v>
      </c>
      <c r="B964">
        <v>2.0299999999999998</v>
      </c>
      <c r="C964">
        <v>0.9</v>
      </c>
      <c r="D964">
        <v>-1.72</v>
      </c>
      <c r="E964">
        <v>0.42</v>
      </c>
    </row>
    <row r="965" spans="1:5" x14ac:dyDescent="0.3">
      <c r="A965">
        <v>200609</v>
      </c>
      <c r="B965">
        <v>1.84</v>
      </c>
      <c r="C965">
        <v>-1.37</v>
      </c>
      <c r="D965">
        <v>0.05</v>
      </c>
      <c r="E965">
        <v>0.41</v>
      </c>
    </row>
    <row r="966" spans="1:5" x14ac:dyDescent="0.3">
      <c r="A966">
        <v>200610</v>
      </c>
      <c r="B966">
        <v>3.23</v>
      </c>
      <c r="C966">
        <v>1.73</v>
      </c>
      <c r="D966">
        <v>-0.04</v>
      </c>
      <c r="E966">
        <v>0.41</v>
      </c>
    </row>
    <row r="967" spans="1:5" x14ac:dyDescent="0.3">
      <c r="A967">
        <v>200611</v>
      </c>
      <c r="B967">
        <v>1.71</v>
      </c>
      <c r="C967">
        <v>0.86</v>
      </c>
      <c r="D967">
        <v>7.0000000000000007E-2</v>
      </c>
      <c r="E967">
        <v>0.42</v>
      </c>
    </row>
    <row r="968" spans="1:5" x14ac:dyDescent="0.3">
      <c r="A968">
        <v>200612</v>
      </c>
      <c r="B968">
        <v>0.87</v>
      </c>
      <c r="C968">
        <v>-1.1000000000000001</v>
      </c>
      <c r="D968">
        <v>3.16</v>
      </c>
      <c r="E968">
        <v>0.4</v>
      </c>
    </row>
    <row r="969" spans="1:5" x14ac:dyDescent="0.3">
      <c r="A969">
        <v>200701</v>
      </c>
      <c r="B969">
        <v>1.4</v>
      </c>
      <c r="C969">
        <v>0.1</v>
      </c>
      <c r="D969">
        <v>-0.11</v>
      </c>
      <c r="E969">
        <v>0.44</v>
      </c>
    </row>
    <row r="970" spans="1:5" x14ac:dyDescent="0.3">
      <c r="A970">
        <v>200702</v>
      </c>
      <c r="B970">
        <v>-1.96</v>
      </c>
      <c r="C970">
        <v>1.32</v>
      </c>
      <c r="D970">
        <v>-0.09</v>
      </c>
      <c r="E970">
        <v>0.38</v>
      </c>
    </row>
    <row r="971" spans="1:5" x14ac:dyDescent="0.3">
      <c r="A971">
        <v>200703</v>
      </c>
      <c r="B971">
        <v>0.68</v>
      </c>
      <c r="C971">
        <v>-0.06</v>
      </c>
      <c r="D971">
        <v>-0.22</v>
      </c>
      <c r="E971">
        <v>0.43</v>
      </c>
    </row>
    <row r="972" spans="1:5" x14ac:dyDescent="0.3">
      <c r="A972">
        <v>200704</v>
      </c>
      <c r="B972">
        <v>3.49</v>
      </c>
      <c r="C972">
        <v>-2.06</v>
      </c>
      <c r="D972">
        <v>-1.1499999999999999</v>
      </c>
      <c r="E972">
        <v>0.44</v>
      </c>
    </row>
    <row r="973" spans="1:5" x14ac:dyDescent="0.3">
      <c r="A973">
        <v>200705</v>
      </c>
      <c r="B973">
        <v>3.24</v>
      </c>
      <c r="C973">
        <v>0.03</v>
      </c>
      <c r="D973">
        <v>-0.05</v>
      </c>
      <c r="E973">
        <v>0.41</v>
      </c>
    </row>
    <row r="974" spans="1:5" x14ac:dyDescent="0.3">
      <c r="A974">
        <v>200706</v>
      </c>
      <c r="B974">
        <v>-1.96</v>
      </c>
      <c r="C974">
        <v>0.77</v>
      </c>
      <c r="D974">
        <v>-1.1299999999999999</v>
      </c>
      <c r="E974">
        <v>0.4</v>
      </c>
    </row>
    <row r="975" spans="1:5" x14ac:dyDescent="0.3">
      <c r="A975">
        <v>200707</v>
      </c>
      <c r="B975">
        <v>-3.73</v>
      </c>
      <c r="C975">
        <v>-2.5099999999999998</v>
      </c>
      <c r="D975">
        <v>-3.34</v>
      </c>
      <c r="E975">
        <v>0.4</v>
      </c>
    </row>
    <row r="976" spans="1:5" x14ac:dyDescent="0.3">
      <c r="A976">
        <v>200708</v>
      </c>
      <c r="B976">
        <v>0.92</v>
      </c>
      <c r="C976">
        <v>-0.13</v>
      </c>
      <c r="D976">
        <v>-2.2400000000000002</v>
      </c>
      <c r="E976">
        <v>0.42</v>
      </c>
    </row>
    <row r="977" spans="1:5" x14ac:dyDescent="0.3">
      <c r="A977">
        <v>200709</v>
      </c>
      <c r="B977">
        <v>3.22</v>
      </c>
      <c r="C977">
        <v>-2.29</v>
      </c>
      <c r="D977">
        <v>-1.87</v>
      </c>
      <c r="E977">
        <v>0.32</v>
      </c>
    </row>
    <row r="978" spans="1:5" x14ac:dyDescent="0.3">
      <c r="A978">
        <v>200710</v>
      </c>
      <c r="B978">
        <v>1.8</v>
      </c>
      <c r="C978">
        <v>0.22</v>
      </c>
      <c r="D978">
        <v>-2.59</v>
      </c>
      <c r="E978">
        <v>0.32</v>
      </c>
    </row>
    <row r="979" spans="1:5" x14ac:dyDescent="0.3">
      <c r="A979">
        <v>200711</v>
      </c>
      <c r="B979">
        <v>-4.83</v>
      </c>
      <c r="C979">
        <v>-2.63</v>
      </c>
      <c r="D979">
        <v>-1.18</v>
      </c>
      <c r="E979">
        <v>0.34</v>
      </c>
    </row>
    <row r="980" spans="1:5" x14ac:dyDescent="0.3">
      <c r="A980">
        <v>200712</v>
      </c>
      <c r="B980">
        <v>-0.87</v>
      </c>
      <c r="C980">
        <v>0.2</v>
      </c>
      <c r="D980">
        <v>-0.52</v>
      </c>
      <c r="E980">
        <v>0.27</v>
      </c>
    </row>
    <row r="981" spans="1:5" x14ac:dyDescent="0.3">
      <c r="A981">
        <v>200801</v>
      </c>
      <c r="B981">
        <v>-6.36</v>
      </c>
      <c r="C981">
        <v>-0.89</v>
      </c>
      <c r="D981">
        <v>3.65</v>
      </c>
      <c r="E981">
        <v>0.21</v>
      </c>
    </row>
    <row r="982" spans="1:5" x14ac:dyDescent="0.3">
      <c r="A982">
        <v>200802</v>
      </c>
      <c r="B982">
        <v>-3.09</v>
      </c>
      <c r="C982">
        <v>-0.23</v>
      </c>
      <c r="D982">
        <v>-0.95</v>
      </c>
      <c r="E982">
        <v>0.13</v>
      </c>
    </row>
    <row r="983" spans="1:5" x14ac:dyDescent="0.3">
      <c r="A983">
        <v>200803</v>
      </c>
      <c r="B983">
        <v>-0.93</v>
      </c>
      <c r="C983">
        <v>0.94</v>
      </c>
      <c r="D983">
        <v>-0.15</v>
      </c>
      <c r="E983">
        <v>0.17</v>
      </c>
    </row>
    <row r="984" spans="1:5" x14ac:dyDescent="0.3">
      <c r="A984">
        <v>200804</v>
      </c>
      <c r="B984">
        <v>4.5999999999999996</v>
      </c>
      <c r="C984">
        <v>-1.64</v>
      </c>
      <c r="D984">
        <v>-0.96</v>
      </c>
      <c r="E984">
        <v>0.18</v>
      </c>
    </row>
    <row r="985" spans="1:5" x14ac:dyDescent="0.3">
      <c r="A985">
        <v>200805</v>
      </c>
      <c r="B985">
        <v>1.86</v>
      </c>
      <c r="C985">
        <v>3.21</v>
      </c>
      <c r="D985">
        <v>-1.38</v>
      </c>
      <c r="E985">
        <v>0.18</v>
      </c>
    </row>
    <row r="986" spans="1:5" x14ac:dyDescent="0.3">
      <c r="A986">
        <v>200806</v>
      </c>
      <c r="B986">
        <v>-8.44</v>
      </c>
      <c r="C986">
        <v>1.27</v>
      </c>
      <c r="D986">
        <v>-2.4300000000000002</v>
      </c>
      <c r="E986">
        <v>0.17</v>
      </c>
    </row>
    <row r="987" spans="1:5" x14ac:dyDescent="0.3">
      <c r="A987">
        <v>200807</v>
      </c>
      <c r="B987">
        <v>-0.77</v>
      </c>
      <c r="C987">
        <v>2.4700000000000002</v>
      </c>
      <c r="D987">
        <v>5.81</v>
      </c>
      <c r="E987">
        <v>0.15</v>
      </c>
    </row>
    <row r="988" spans="1:5" x14ac:dyDescent="0.3">
      <c r="A988">
        <v>200808</v>
      </c>
      <c r="B988">
        <v>1.53</v>
      </c>
      <c r="C988">
        <v>3.61</v>
      </c>
      <c r="D988">
        <v>1.56</v>
      </c>
      <c r="E988">
        <v>0.13</v>
      </c>
    </row>
    <row r="989" spans="1:5" x14ac:dyDescent="0.3">
      <c r="A989">
        <v>200809</v>
      </c>
      <c r="B989">
        <v>-9.24</v>
      </c>
      <c r="C989">
        <v>-1.1299999999999999</v>
      </c>
      <c r="D989">
        <v>6.33</v>
      </c>
      <c r="E989">
        <v>0.15</v>
      </c>
    </row>
    <row r="990" spans="1:5" x14ac:dyDescent="0.3">
      <c r="A990">
        <v>200810</v>
      </c>
      <c r="B990">
        <v>-17.23</v>
      </c>
      <c r="C990">
        <v>-2.33</v>
      </c>
      <c r="D990">
        <v>-2.89</v>
      </c>
      <c r="E990">
        <v>0.08</v>
      </c>
    </row>
    <row r="991" spans="1:5" x14ac:dyDescent="0.3">
      <c r="A991">
        <v>200811</v>
      </c>
      <c r="B991">
        <v>-7.86</v>
      </c>
      <c r="C991">
        <v>-2.99</v>
      </c>
      <c r="D991">
        <v>-5.94</v>
      </c>
      <c r="E991">
        <v>0.03</v>
      </c>
    </row>
    <row r="992" spans="1:5" x14ac:dyDescent="0.3">
      <c r="A992">
        <v>200812</v>
      </c>
      <c r="B992">
        <v>1.74</v>
      </c>
      <c r="C992">
        <v>3.59</v>
      </c>
      <c r="D992">
        <v>-0.24</v>
      </c>
      <c r="E992">
        <v>0</v>
      </c>
    </row>
    <row r="993" spans="1:5" x14ac:dyDescent="0.3">
      <c r="A993">
        <v>200901</v>
      </c>
      <c r="B993">
        <v>-8.1199999999999992</v>
      </c>
      <c r="C993">
        <v>-0.01</v>
      </c>
      <c r="D993">
        <v>-11.1</v>
      </c>
      <c r="E993">
        <v>0</v>
      </c>
    </row>
    <row r="994" spans="1:5" x14ac:dyDescent="0.3">
      <c r="A994">
        <v>200902</v>
      </c>
      <c r="B994">
        <v>-10.1</v>
      </c>
      <c r="C994">
        <v>0.17</v>
      </c>
      <c r="D994">
        <v>-7.25</v>
      </c>
      <c r="E994">
        <v>0.01</v>
      </c>
    </row>
    <row r="995" spans="1:5" x14ac:dyDescent="0.3">
      <c r="A995">
        <v>200903</v>
      </c>
      <c r="B995">
        <v>8.9499999999999993</v>
      </c>
      <c r="C995">
        <v>-0.09</v>
      </c>
      <c r="D995">
        <v>3.53</v>
      </c>
      <c r="E995">
        <v>0.02</v>
      </c>
    </row>
    <row r="996" spans="1:5" x14ac:dyDescent="0.3">
      <c r="A996">
        <v>200904</v>
      </c>
      <c r="B996">
        <v>10.19</v>
      </c>
      <c r="C996">
        <v>4.83</v>
      </c>
      <c r="D996">
        <v>5.46</v>
      </c>
      <c r="E996">
        <v>0.01</v>
      </c>
    </row>
    <row r="997" spans="1:5" x14ac:dyDescent="0.3">
      <c r="A997">
        <v>200905</v>
      </c>
      <c r="B997">
        <v>5.21</v>
      </c>
      <c r="C997">
        <v>-2.33</v>
      </c>
      <c r="D997">
        <v>-0.21</v>
      </c>
      <c r="E997">
        <v>0</v>
      </c>
    </row>
    <row r="998" spans="1:5" x14ac:dyDescent="0.3">
      <c r="A998">
        <v>200906</v>
      </c>
      <c r="B998">
        <v>0.43</v>
      </c>
      <c r="C998">
        <v>2.61</v>
      </c>
      <c r="D998">
        <v>-2.71</v>
      </c>
      <c r="E998">
        <v>0.01</v>
      </c>
    </row>
    <row r="999" spans="1:5" x14ac:dyDescent="0.3">
      <c r="A999">
        <v>200907</v>
      </c>
      <c r="B999">
        <v>7.72</v>
      </c>
      <c r="C999">
        <v>2.0699999999999998</v>
      </c>
      <c r="D999">
        <v>5.28</v>
      </c>
      <c r="E999">
        <v>0.01</v>
      </c>
    </row>
    <row r="1000" spans="1:5" x14ac:dyDescent="0.3">
      <c r="A1000">
        <v>200908</v>
      </c>
      <c r="B1000">
        <v>3.33</v>
      </c>
      <c r="C1000">
        <v>-0.9</v>
      </c>
      <c r="D1000">
        <v>7.76</v>
      </c>
      <c r="E1000">
        <v>0.01</v>
      </c>
    </row>
    <row r="1001" spans="1:5" x14ac:dyDescent="0.3">
      <c r="A1001">
        <v>200909</v>
      </c>
      <c r="B1001">
        <v>4.08</v>
      </c>
      <c r="C1001">
        <v>2.4500000000000002</v>
      </c>
      <c r="D1001">
        <v>0.92</v>
      </c>
      <c r="E1001">
        <v>0.01</v>
      </c>
    </row>
    <row r="1002" spans="1:5" x14ac:dyDescent="0.3">
      <c r="A1002">
        <v>200910</v>
      </c>
      <c r="B1002">
        <v>-2.59</v>
      </c>
      <c r="C1002">
        <v>-4.22</v>
      </c>
      <c r="D1002">
        <v>-4.17</v>
      </c>
      <c r="E1002">
        <v>0</v>
      </c>
    </row>
    <row r="1003" spans="1:5" x14ac:dyDescent="0.3">
      <c r="A1003">
        <v>200911</v>
      </c>
      <c r="B1003">
        <v>5.56</v>
      </c>
      <c r="C1003">
        <v>-2.4900000000000002</v>
      </c>
      <c r="D1003">
        <v>-0.17</v>
      </c>
      <c r="E1003">
        <v>0</v>
      </c>
    </row>
    <row r="1004" spans="1:5" x14ac:dyDescent="0.3">
      <c r="A1004">
        <v>200912</v>
      </c>
      <c r="B1004">
        <v>2.75</v>
      </c>
      <c r="C1004">
        <v>6.11</v>
      </c>
      <c r="D1004">
        <v>0.01</v>
      </c>
      <c r="E1004">
        <v>0.01</v>
      </c>
    </row>
    <row r="1005" spans="1:5" x14ac:dyDescent="0.3">
      <c r="A1005">
        <v>201001</v>
      </c>
      <c r="B1005">
        <v>-3.36</v>
      </c>
      <c r="C1005">
        <v>0.38</v>
      </c>
      <c r="D1005">
        <v>0.31</v>
      </c>
      <c r="E1005">
        <v>0</v>
      </c>
    </row>
    <row r="1006" spans="1:5" x14ac:dyDescent="0.3">
      <c r="A1006">
        <v>201002</v>
      </c>
      <c r="B1006">
        <v>3.4</v>
      </c>
      <c r="C1006">
        <v>1.2</v>
      </c>
      <c r="D1006">
        <v>3.16</v>
      </c>
      <c r="E1006">
        <v>0</v>
      </c>
    </row>
    <row r="1007" spans="1:5" x14ac:dyDescent="0.3">
      <c r="A1007">
        <v>201003</v>
      </c>
      <c r="B1007">
        <v>6.31</v>
      </c>
      <c r="C1007">
        <v>1.42</v>
      </c>
      <c r="D1007">
        <v>2.1</v>
      </c>
      <c r="E1007">
        <v>0.01</v>
      </c>
    </row>
    <row r="1008" spans="1:5" x14ac:dyDescent="0.3">
      <c r="A1008">
        <v>201004</v>
      </c>
      <c r="B1008">
        <v>2</v>
      </c>
      <c r="C1008">
        <v>4.9800000000000004</v>
      </c>
      <c r="D1008">
        <v>2.81</v>
      </c>
      <c r="E1008">
        <v>0.01</v>
      </c>
    </row>
    <row r="1009" spans="1:5" x14ac:dyDescent="0.3">
      <c r="A1009">
        <v>201005</v>
      </c>
      <c r="B1009">
        <v>-7.89</v>
      </c>
      <c r="C1009">
        <v>0.05</v>
      </c>
      <c r="D1009">
        <v>-2.38</v>
      </c>
      <c r="E1009">
        <v>0.01</v>
      </c>
    </row>
    <row r="1010" spans="1:5" x14ac:dyDescent="0.3">
      <c r="A1010">
        <v>201006</v>
      </c>
      <c r="B1010">
        <v>-5.56</v>
      </c>
      <c r="C1010">
        <v>-1.97</v>
      </c>
      <c r="D1010">
        <v>-4.5</v>
      </c>
      <c r="E1010">
        <v>0.01</v>
      </c>
    </row>
    <row r="1011" spans="1:5" x14ac:dyDescent="0.3">
      <c r="A1011">
        <v>201007</v>
      </c>
      <c r="B1011">
        <v>6.93</v>
      </c>
      <c r="C1011">
        <v>0.16</v>
      </c>
      <c r="D1011">
        <v>-0.27</v>
      </c>
      <c r="E1011">
        <v>0.01</v>
      </c>
    </row>
    <row r="1012" spans="1:5" x14ac:dyDescent="0.3">
      <c r="A1012">
        <v>201008</v>
      </c>
      <c r="B1012">
        <v>-4.7699999999999996</v>
      </c>
      <c r="C1012">
        <v>-3</v>
      </c>
      <c r="D1012">
        <v>-1.95</v>
      </c>
      <c r="E1012">
        <v>0.01</v>
      </c>
    </row>
    <row r="1013" spans="1:5" x14ac:dyDescent="0.3">
      <c r="A1013">
        <v>201009</v>
      </c>
      <c r="B1013">
        <v>9.5399999999999991</v>
      </c>
      <c r="C1013">
        <v>3.92</v>
      </c>
      <c r="D1013">
        <v>-3.12</v>
      </c>
      <c r="E1013">
        <v>0.01</v>
      </c>
    </row>
    <row r="1014" spans="1:5" x14ac:dyDescent="0.3">
      <c r="A1014">
        <v>201010</v>
      </c>
      <c r="B1014">
        <v>3.88</v>
      </c>
      <c r="C1014">
        <v>1.1499999999999999</v>
      </c>
      <c r="D1014">
        <v>-2.59</v>
      </c>
      <c r="E1014">
        <v>0.01</v>
      </c>
    </row>
    <row r="1015" spans="1:5" x14ac:dyDescent="0.3">
      <c r="A1015">
        <v>201011</v>
      </c>
      <c r="B1015">
        <v>0.6</v>
      </c>
      <c r="C1015">
        <v>3.7</v>
      </c>
      <c r="D1015">
        <v>-0.9</v>
      </c>
      <c r="E1015">
        <v>0.01</v>
      </c>
    </row>
    <row r="1016" spans="1:5" x14ac:dyDescent="0.3">
      <c r="A1016">
        <v>201012</v>
      </c>
      <c r="B1016">
        <v>6.82</v>
      </c>
      <c r="C1016">
        <v>0.7</v>
      </c>
      <c r="D1016">
        <v>3.81</v>
      </c>
      <c r="E1016">
        <v>0.01</v>
      </c>
    </row>
    <row r="1017" spans="1:5" x14ac:dyDescent="0.3">
      <c r="A1017">
        <v>201101</v>
      </c>
      <c r="B1017">
        <v>1.99</v>
      </c>
      <c r="C1017">
        <v>-2.4700000000000002</v>
      </c>
      <c r="D1017">
        <v>0.81</v>
      </c>
      <c r="E1017">
        <v>0.01</v>
      </c>
    </row>
    <row r="1018" spans="1:5" x14ac:dyDescent="0.3">
      <c r="A1018">
        <v>201102</v>
      </c>
      <c r="B1018">
        <v>3.49</v>
      </c>
      <c r="C1018">
        <v>1.52</v>
      </c>
      <c r="D1018">
        <v>1.0900000000000001</v>
      </c>
      <c r="E1018">
        <v>0.01</v>
      </c>
    </row>
    <row r="1019" spans="1:5" x14ac:dyDescent="0.3">
      <c r="A1019">
        <v>201103</v>
      </c>
      <c r="B1019">
        <v>0.45</v>
      </c>
      <c r="C1019">
        <v>2.6</v>
      </c>
      <c r="D1019">
        <v>-1.55</v>
      </c>
      <c r="E1019">
        <v>0.01</v>
      </c>
    </row>
    <row r="1020" spans="1:5" x14ac:dyDescent="0.3">
      <c r="A1020">
        <v>201104</v>
      </c>
      <c r="B1020">
        <v>2.9</v>
      </c>
      <c r="C1020">
        <v>-0.34</v>
      </c>
      <c r="D1020">
        <v>-2.5099999999999998</v>
      </c>
      <c r="E1020">
        <v>0</v>
      </c>
    </row>
    <row r="1021" spans="1:5" x14ac:dyDescent="0.3">
      <c r="A1021">
        <v>201105</v>
      </c>
      <c r="B1021">
        <v>-1.27</v>
      </c>
      <c r="C1021">
        <v>-0.7</v>
      </c>
      <c r="D1021">
        <v>-2.06</v>
      </c>
      <c r="E1021">
        <v>0</v>
      </c>
    </row>
    <row r="1022" spans="1:5" x14ac:dyDescent="0.3">
      <c r="A1022">
        <v>201106</v>
      </c>
      <c r="B1022">
        <v>-1.75</v>
      </c>
      <c r="C1022">
        <v>-0.18</v>
      </c>
      <c r="D1022">
        <v>-0.31</v>
      </c>
      <c r="E1022">
        <v>0</v>
      </c>
    </row>
    <row r="1023" spans="1:5" x14ac:dyDescent="0.3">
      <c r="A1023">
        <v>201107</v>
      </c>
      <c r="B1023">
        <v>-2.36</v>
      </c>
      <c r="C1023">
        <v>-1.31</v>
      </c>
      <c r="D1023">
        <v>-1.23</v>
      </c>
      <c r="E1023">
        <v>0</v>
      </c>
    </row>
    <row r="1024" spans="1:5" x14ac:dyDescent="0.3">
      <c r="A1024">
        <v>201108</v>
      </c>
      <c r="B1024">
        <v>-5.99</v>
      </c>
      <c r="C1024">
        <v>-3.06</v>
      </c>
      <c r="D1024">
        <v>-2.44</v>
      </c>
      <c r="E1024">
        <v>0.01</v>
      </c>
    </row>
    <row r="1025" spans="1:5" x14ac:dyDescent="0.3">
      <c r="A1025">
        <v>201109</v>
      </c>
      <c r="B1025">
        <v>-7.59</v>
      </c>
      <c r="C1025">
        <v>-3.48</v>
      </c>
      <c r="D1025">
        <v>-1.46</v>
      </c>
      <c r="E1025">
        <v>0</v>
      </c>
    </row>
    <row r="1026" spans="1:5" x14ac:dyDescent="0.3">
      <c r="A1026">
        <v>201110</v>
      </c>
      <c r="B1026">
        <v>11.35</v>
      </c>
      <c r="C1026">
        <v>3.41</v>
      </c>
      <c r="D1026">
        <v>-0.17</v>
      </c>
      <c r="E1026">
        <v>0</v>
      </c>
    </row>
    <row r="1027" spans="1:5" x14ac:dyDescent="0.3">
      <c r="A1027">
        <v>201111</v>
      </c>
      <c r="B1027">
        <v>-0.28000000000000003</v>
      </c>
      <c r="C1027">
        <v>-0.17</v>
      </c>
      <c r="D1027">
        <v>-0.35</v>
      </c>
      <c r="E1027">
        <v>0</v>
      </c>
    </row>
    <row r="1028" spans="1:5" x14ac:dyDescent="0.3">
      <c r="A1028">
        <v>201112</v>
      </c>
      <c r="B1028">
        <v>0.74</v>
      </c>
      <c r="C1028">
        <v>-0.71</v>
      </c>
      <c r="D1028">
        <v>1.74</v>
      </c>
      <c r="E1028">
        <v>0</v>
      </c>
    </row>
    <row r="1029" spans="1:5" x14ac:dyDescent="0.3">
      <c r="A1029">
        <v>201201</v>
      </c>
      <c r="B1029">
        <v>5.05</v>
      </c>
      <c r="C1029">
        <v>2.15</v>
      </c>
      <c r="D1029">
        <v>-1.0900000000000001</v>
      </c>
      <c r="E1029">
        <v>0</v>
      </c>
    </row>
    <row r="1030" spans="1:5" x14ac:dyDescent="0.3">
      <c r="A1030">
        <v>201202</v>
      </c>
      <c r="B1030">
        <v>4.42</v>
      </c>
      <c r="C1030">
        <v>-1.75</v>
      </c>
      <c r="D1030">
        <v>0.09</v>
      </c>
      <c r="E1030">
        <v>0</v>
      </c>
    </row>
    <row r="1031" spans="1:5" x14ac:dyDescent="0.3">
      <c r="A1031">
        <v>201203</v>
      </c>
      <c r="B1031">
        <v>3.11</v>
      </c>
      <c r="C1031">
        <v>-0.61</v>
      </c>
      <c r="D1031">
        <v>0.87</v>
      </c>
      <c r="E1031">
        <v>0</v>
      </c>
    </row>
    <row r="1032" spans="1:5" x14ac:dyDescent="0.3">
      <c r="A1032">
        <v>201204</v>
      </c>
      <c r="B1032">
        <v>-0.85</v>
      </c>
      <c r="C1032">
        <v>-0.52</v>
      </c>
      <c r="D1032">
        <v>-0.47</v>
      </c>
      <c r="E1032">
        <v>0</v>
      </c>
    </row>
    <row r="1033" spans="1:5" x14ac:dyDescent="0.3">
      <c r="A1033">
        <v>201205</v>
      </c>
      <c r="B1033">
        <v>-6.19</v>
      </c>
      <c r="C1033">
        <v>0.02</v>
      </c>
      <c r="D1033">
        <v>-0.62</v>
      </c>
      <c r="E1033">
        <v>0.01</v>
      </c>
    </row>
    <row r="1034" spans="1:5" x14ac:dyDescent="0.3">
      <c r="A1034">
        <v>201206</v>
      </c>
      <c r="B1034">
        <v>3.89</v>
      </c>
      <c r="C1034">
        <v>0.77</v>
      </c>
      <c r="D1034">
        <v>0.44</v>
      </c>
      <c r="E1034">
        <v>0</v>
      </c>
    </row>
    <row r="1035" spans="1:5" x14ac:dyDescent="0.3">
      <c r="A1035">
        <v>201207</v>
      </c>
      <c r="B1035">
        <v>0.79</v>
      </c>
      <c r="C1035">
        <v>-2.58</v>
      </c>
      <c r="D1035">
        <v>-0.25</v>
      </c>
      <c r="E1035">
        <v>0</v>
      </c>
    </row>
    <row r="1036" spans="1:5" x14ac:dyDescent="0.3">
      <c r="A1036">
        <v>201208</v>
      </c>
      <c r="B1036">
        <v>2.5499999999999998</v>
      </c>
      <c r="C1036">
        <v>0.41</v>
      </c>
      <c r="D1036">
        <v>1.28</v>
      </c>
      <c r="E1036">
        <v>0.01</v>
      </c>
    </row>
    <row r="1037" spans="1:5" x14ac:dyDescent="0.3">
      <c r="A1037">
        <v>201209</v>
      </c>
      <c r="B1037">
        <v>2.73</v>
      </c>
      <c r="C1037">
        <v>0.5</v>
      </c>
      <c r="D1037">
        <v>1.52</v>
      </c>
      <c r="E1037">
        <v>0.01</v>
      </c>
    </row>
    <row r="1038" spans="1:5" x14ac:dyDescent="0.3">
      <c r="A1038">
        <v>201210</v>
      </c>
      <c r="B1038">
        <v>-1.76</v>
      </c>
      <c r="C1038">
        <v>-1.1399999999999999</v>
      </c>
      <c r="D1038">
        <v>3.79</v>
      </c>
      <c r="E1038">
        <v>0.01</v>
      </c>
    </row>
    <row r="1039" spans="1:5" x14ac:dyDescent="0.3">
      <c r="A1039">
        <v>201211</v>
      </c>
      <c r="B1039">
        <v>0.78</v>
      </c>
      <c r="C1039">
        <v>0.59</v>
      </c>
      <c r="D1039">
        <v>-0.96</v>
      </c>
      <c r="E1039">
        <v>0.01</v>
      </c>
    </row>
    <row r="1040" spans="1:5" x14ac:dyDescent="0.3">
      <c r="A1040">
        <v>201212</v>
      </c>
      <c r="B1040">
        <v>1.18</v>
      </c>
      <c r="C1040">
        <v>1.47</v>
      </c>
      <c r="D1040">
        <v>3.55</v>
      </c>
      <c r="E1040">
        <v>0.01</v>
      </c>
    </row>
    <row r="1041" spans="1:5" x14ac:dyDescent="0.3">
      <c r="A1041">
        <v>201301</v>
      </c>
      <c r="B1041">
        <v>5.57</v>
      </c>
      <c r="C1041">
        <v>0.39</v>
      </c>
      <c r="D1041">
        <v>0.92</v>
      </c>
      <c r="E1041">
        <v>0</v>
      </c>
    </row>
    <row r="1042" spans="1:5" x14ac:dyDescent="0.3">
      <c r="A1042">
        <v>201302</v>
      </c>
      <c r="B1042">
        <v>1.29</v>
      </c>
      <c r="C1042">
        <v>-0.45</v>
      </c>
      <c r="D1042">
        <v>0</v>
      </c>
      <c r="E1042">
        <v>0</v>
      </c>
    </row>
    <row r="1043" spans="1:5" x14ac:dyDescent="0.3">
      <c r="A1043">
        <v>201303</v>
      </c>
      <c r="B1043">
        <v>4.03</v>
      </c>
      <c r="C1043">
        <v>0.79</v>
      </c>
      <c r="D1043">
        <v>-0.26</v>
      </c>
      <c r="E1043">
        <v>0</v>
      </c>
    </row>
    <row r="1044" spans="1:5" x14ac:dyDescent="0.3">
      <c r="A1044">
        <v>201304</v>
      </c>
      <c r="B1044">
        <v>1.55</v>
      </c>
      <c r="C1044">
        <v>-2.44</v>
      </c>
      <c r="D1044">
        <v>0.59</v>
      </c>
      <c r="E1044">
        <v>0</v>
      </c>
    </row>
    <row r="1045" spans="1:5" x14ac:dyDescent="0.3">
      <c r="A1045">
        <v>201305</v>
      </c>
      <c r="B1045">
        <v>2.8</v>
      </c>
      <c r="C1045">
        <v>1.67</v>
      </c>
      <c r="D1045">
        <v>2.5499999999999998</v>
      </c>
      <c r="E1045">
        <v>0</v>
      </c>
    </row>
    <row r="1046" spans="1:5" x14ac:dyDescent="0.3">
      <c r="A1046">
        <v>201306</v>
      </c>
      <c r="B1046">
        <v>-1.2</v>
      </c>
      <c r="C1046">
        <v>1.22</v>
      </c>
      <c r="D1046">
        <v>-0.19</v>
      </c>
      <c r="E1046">
        <v>0</v>
      </c>
    </row>
    <row r="1047" spans="1:5" x14ac:dyDescent="0.3">
      <c r="A1047">
        <v>201307</v>
      </c>
      <c r="B1047">
        <v>5.65</v>
      </c>
      <c r="C1047">
        <v>1.86</v>
      </c>
      <c r="D1047">
        <v>0.55000000000000004</v>
      </c>
      <c r="E1047">
        <v>0</v>
      </c>
    </row>
    <row r="1048" spans="1:5" x14ac:dyDescent="0.3">
      <c r="A1048">
        <v>201308</v>
      </c>
      <c r="B1048">
        <v>-2.71</v>
      </c>
      <c r="C1048">
        <v>0.3</v>
      </c>
      <c r="D1048">
        <v>-2.78</v>
      </c>
      <c r="E1048">
        <v>0</v>
      </c>
    </row>
    <row r="1049" spans="1:5" x14ac:dyDescent="0.3">
      <c r="A1049">
        <v>201309</v>
      </c>
      <c r="B1049">
        <v>3.77</v>
      </c>
      <c r="C1049">
        <v>2.94</v>
      </c>
      <c r="D1049">
        <v>-1.18</v>
      </c>
      <c r="E1049">
        <v>0</v>
      </c>
    </row>
    <row r="1050" spans="1:5" x14ac:dyDescent="0.3">
      <c r="A1050">
        <v>201310</v>
      </c>
      <c r="B1050">
        <v>4.18</v>
      </c>
      <c r="C1050">
        <v>-1.49</v>
      </c>
      <c r="D1050">
        <v>1.1499999999999999</v>
      </c>
      <c r="E1050">
        <v>0</v>
      </c>
    </row>
    <row r="1051" spans="1:5" x14ac:dyDescent="0.3">
      <c r="A1051">
        <v>201311</v>
      </c>
      <c r="B1051">
        <v>3.12</v>
      </c>
      <c r="C1051">
        <v>1.24</v>
      </c>
      <c r="D1051">
        <v>0.24</v>
      </c>
      <c r="E1051">
        <v>0</v>
      </c>
    </row>
    <row r="1052" spans="1:5" x14ac:dyDescent="0.3">
      <c r="A1052">
        <v>201312</v>
      </c>
      <c r="B1052">
        <v>2.81</v>
      </c>
      <c r="C1052">
        <v>-0.5</v>
      </c>
      <c r="D1052">
        <v>-0.3</v>
      </c>
      <c r="E1052">
        <v>0</v>
      </c>
    </row>
    <row r="1053" spans="1:5" x14ac:dyDescent="0.3">
      <c r="A1053">
        <v>201401</v>
      </c>
      <c r="B1053">
        <v>-3.32</v>
      </c>
      <c r="C1053">
        <v>0.87</v>
      </c>
      <c r="D1053">
        <v>-2.08</v>
      </c>
      <c r="E1053">
        <v>0</v>
      </c>
    </row>
    <row r="1054" spans="1:5" x14ac:dyDescent="0.3">
      <c r="A1054">
        <v>201402</v>
      </c>
      <c r="B1054">
        <v>4.6500000000000004</v>
      </c>
      <c r="C1054">
        <v>0.33</v>
      </c>
      <c r="D1054">
        <v>-0.39</v>
      </c>
      <c r="E1054">
        <v>0</v>
      </c>
    </row>
    <row r="1055" spans="1:5" x14ac:dyDescent="0.3">
      <c r="A1055">
        <v>201403</v>
      </c>
      <c r="B1055">
        <v>0.43</v>
      </c>
      <c r="C1055">
        <v>-1.89</v>
      </c>
      <c r="D1055">
        <v>5.09</v>
      </c>
      <c r="E1055">
        <v>0</v>
      </c>
    </row>
    <row r="1056" spans="1:5" x14ac:dyDescent="0.3">
      <c r="A1056">
        <v>201404</v>
      </c>
      <c r="B1056">
        <v>-0.19</v>
      </c>
      <c r="C1056">
        <v>-4.25</v>
      </c>
      <c r="D1056">
        <v>1.1399999999999999</v>
      </c>
      <c r="E1056">
        <v>0</v>
      </c>
    </row>
    <row r="1057" spans="1:5" x14ac:dyDescent="0.3">
      <c r="A1057">
        <v>201405</v>
      </c>
      <c r="B1057">
        <v>2.06</v>
      </c>
      <c r="C1057">
        <v>-1.83</v>
      </c>
      <c r="D1057">
        <v>-0.26</v>
      </c>
      <c r="E1057">
        <v>0</v>
      </c>
    </row>
    <row r="1058" spans="1:5" x14ac:dyDescent="0.3">
      <c r="A1058">
        <v>201406</v>
      </c>
      <c r="B1058">
        <v>2.61</v>
      </c>
      <c r="C1058">
        <v>3.06</v>
      </c>
      <c r="D1058">
        <v>-0.74</v>
      </c>
      <c r="E1058">
        <v>0</v>
      </c>
    </row>
    <row r="1059" spans="1:5" x14ac:dyDescent="0.3">
      <c r="A1059">
        <v>201407</v>
      </c>
      <c r="B1059">
        <v>-2.04</v>
      </c>
      <c r="C1059">
        <v>-4.2300000000000004</v>
      </c>
      <c r="D1059">
        <v>0.01</v>
      </c>
      <c r="E1059">
        <v>0</v>
      </c>
    </row>
    <row r="1060" spans="1:5" x14ac:dyDescent="0.3">
      <c r="A1060">
        <v>201408</v>
      </c>
      <c r="B1060">
        <v>4.24</v>
      </c>
      <c r="C1060">
        <v>0.37</v>
      </c>
      <c r="D1060">
        <v>-0.56999999999999995</v>
      </c>
      <c r="E1060">
        <v>0</v>
      </c>
    </row>
    <row r="1061" spans="1:5" x14ac:dyDescent="0.3">
      <c r="A1061">
        <v>201409</v>
      </c>
      <c r="B1061">
        <v>-1.97</v>
      </c>
      <c r="C1061">
        <v>-3.82</v>
      </c>
      <c r="D1061">
        <v>-1.22</v>
      </c>
      <c r="E1061">
        <v>0</v>
      </c>
    </row>
    <row r="1062" spans="1:5" x14ac:dyDescent="0.3">
      <c r="A1062">
        <v>201410</v>
      </c>
      <c r="B1062">
        <v>2.52</v>
      </c>
      <c r="C1062">
        <v>4.2300000000000004</v>
      </c>
      <c r="D1062">
        <v>-1.69</v>
      </c>
      <c r="E1062">
        <v>0</v>
      </c>
    </row>
    <row r="1063" spans="1:5" x14ac:dyDescent="0.3">
      <c r="A1063">
        <v>201411</v>
      </c>
      <c r="B1063">
        <v>2.5499999999999998</v>
      </c>
      <c r="C1063">
        <v>-2.06</v>
      </c>
      <c r="D1063">
        <v>-2.99</v>
      </c>
      <c r="E1063">
        <v>0</v>
      </c>
    </row>
    <row r="1064" spans="1:5" x14ac:dyDescent="0.3">
      <c r="A1064">
        <v>201412</v>
      </c>
      <c r="B1064">
        <v>-0.06</v>
      </c>
      <c r="C1064">
        <v>2.54</v>
      </c>
      <c r="D1064">
        <v>2.0699999999999998</v>
      </c>
      <c r="E1064">
        <v>0</v>
      </c>
    </row>
    <row r="1065" spans="1:5" x14ac:dyDescent="0.3">
      <c r="A1065">
        <v>201501</v>
      </c>
      <c r="B1065">
        <v>-3.11</v>
      </c>
      <c r="C1065">
        <v>-0.56999999999999995</v>
      </c>
      <c r="D1065">
        <v>-3.47</v>
      </c>
      <c r="E1065">
        <v>0</v>
      </c>
    </row>
    <row r="1066" spans="1:5" x14ac:dyDescent="0.3">
      <c r="A1066">
        <v>201502</v>
      </c>
      <c r="B1066">
        <v>6.13</v>
      </c>
      <c r="C1066">
        <v>0.53</v>
      </c>
      <c r="D1066">
        <v>-1.77</v>
      </c>
      <c r="E1066">
        <v>0</v>
      </c>
    </row>
    <row r="1067" spans="1:5" x14ac:dyDescent="0.3">
      <c r="A1067">
        <v>201503</v>
      </c>
      <c r="B1067">
        <v>-1.1200000000000001</v>
      </c>
      <c r="C1067">
        <v>3.05</v>
      </c>
      <c r="D1067">
        <v>-0.45</v>
      </c>
      <c r="E1067">
        <v>0</v>
      </c>
    </row>
    <row r="1068" spans="1:5" x14ac:dyDescent="0.3">
      <c r="A1068">
        <v>201504</v>
      </c>
      <c r="B1068">
        <v>0.59</v>
      </c>
      <c r="C1068">
        <v>-2.97</v>
      </c>
      <c r="D1068">
        <v>1.85</v>
      </c>
      <c r="E1068">
        <v>0</v>
      </c>
    </row>
    <row r="1069" spans="1:5" x14ac:dyDescent="0.3">
      <c r="A1069">
        <v>201505</v>
      </c>
      <c r="B1069">
        <v>1.36</v>
      </c>
      <c r="C1069">
        <v>0.94</v>
      </c>
      <c r="D1069">
        <v>-1.33</v>
      </c>
      <c r="E1069">
        <v>0</v>
      </c>
    </row>
    <row r="1070" spans="1:5" x14ac:dyDescent="0.3">
      <c r="A1070">
        <v>201506</v>
      </c>
      <c r="B1070">
        <v>-1.53</v>
      </c>
      <c r="C1070">
        <v>2.81</v>
      </c>
      <c r="D1070">
        <v>-0.81</v>
      </c>
      <c r="E1070">
        <v>0</v>
      </c>
    </row>
    <row r="1071" spans="1:5" x14ac:dyDescent="0.3">
      <c r="A1071">
        <v>201507</v>
      </c>
      <c r="B1071">
        <v>1.54</v>
      </c>
      <c r="C1071">
        <v>-4.1500000000000004</v>
      </c>
      <c r="D1071">
        <v>-4.1399999999999997</v>
      </c>
      <c r="E1071">
        <v>0</v>
      </c>
    </row>
    <row r="1072" spans="1:5" x14ac:dyDescent="0.3">
      <c r="A1072">
        <v>201508</v>
      </c>
      <c r="B1072">
        <v>-6.04</v>
      </c>
      <c r="C1072">
        <v>0.49</v>
      </c>
      <c r="D1072">
        <v>2.69</v>
      </c>
      <c r="E1072">
        <v>0</v>
      </c>
    </row>
    <row r="1073" spans="1:5" x14ac:dyDescent="0.3">
      <c r="A1073">
        <v>201509</v>
      </c>
      <c r="B1073">
        <v>-3.08</v>
      </c>
      <c r="C1073">
        <v>-2.64</v>
      </c>
      <c r="D1073">
        <v>0.53</v>
      </c>
      <c r="E1073">
        <v>0</v>
      </c>
    </row>
    <row r="1074" spans="1:5" x14ac:dyDescent="0.3">
      <c r="A1074">
        <v>201510</v>
      </c>
      <c r="B1074">
        <v>7.75</v>
      </c>
      <c r="C1074">
        <v>-1.98</v>
      </c>
      <c r="D1074">
        <v>-0.09</v>
      </c>
      <c r="E1074">
        <v>0</v>
      </c>
    </row>
    <row r="1075" spans="1:5" x14ac:dyDescent="0.3">
      <c r="A1075">
        <v>201511</v>
      </c>
      <c r="B1075">
        <v>0.56000000000000005</v>
      </c>
      <c r="C1075">
        <v>3.64</v>
      </c>
      <c r="D1075">
        <v>-0.51</v>
      </c>
      <c r="E1075">
        <v>0</v>
      </c>
    </row>
    <row r="1076" spans="1:5" x14ac:dyDescent="0.3">
      <c r="A1076">
        <v>201512</v>
      </c>
      <c r="B1076">
        <v>-2.17</v>
      </c>
      <c r="C1076">
        <v>-2.81</v>
      </c>
      <c r="D1076">
        <v>-2.57</v>
      </c>
      <c r="E1076">
        <v>0.01</v>
      </c>
    </row>
    <row r="1077" spans="1:5" x14ac:dyDescent="0.3">
      <c r="A1077">
        <v>201601</v>
      </c>
      <c r="B1077">
        <v>-5.77</v>
      </c>
      <c r="C1077">
        <v>-3.39</v>
      </c>
      <c r="D1077">
        <v>2.1</v>
      </c>
      <c r="E1077">
        <v>0.01</v>
      </c>
    </row>
    <row r="1078" spans="1:5" x14ac:dyDescent="0.3">
      <c r="A1078">
        <v>201602</v>
      </c>
      <c r="B1078">
        <v>-7.0000000000000007E-2</v>
      </c>
      <c r="C1078">
        <v>0.78</v>
      </c>
      <c r="D1078">
        <v>-0.48</v>
      </c>
      <c r="E1078">
        <v>0.02</v>
      </c>
    </row>
    <row r="1079" spans="1:5" x14ac:dyDescent="0.3">
      <c r="A1079">
        <v>201603</v>
      </c>
      <c r="B1079">
        <v>6.96</v>
      </c>
      <c r="C1079">
        <v>0.89</v>
      </c>
      <c r="D1079">
        <v>1.1399999999999999</v>
      </c>
      <c r="E1079">
        <v>0.02</v>
      </c>
    </row>
    <row r="1080" spans="1:5" x14ac:dyDescent="0.3">
      <c r="A1080">
        <v>201604</v>
      </c>
      <c r="B1080">
        <v>0.92</v>
      </c>
      <c r="C1080">
        <v>0.67</v>
      </c>
      <c r="D1080">
        <v>3.25</v>
      </c>
      <c r="E1080">
        <v>0.01</v>
      </c>
    </row>
    <row r="1081" spans="1:5" x14ac:dyDescent="0.3">
      <c r="A1081">
        <v>201605</v>
      </c>
      <c r="B1081">
        <v>1.78</v>
      </c>
      <c r="C1081">
        <v>-0.26</v>
      </c>
      <c r="D1081">
        <v>-1.8</v>
      </c>
      <c r="E1081">
        <v>0.01</v>
      </c>
    </row>
    <row r="1082" spans="1:5" x14ac:dyDescent="0.3">
      <c r="A1082">
        <v>201606</v>
      </c>
      <c r="B1082">
        <v>-0.05</v>
      </c>
      <c r="C1082">
        <v>0.65</v>
      </c>
      <c r="D1082">
        <v>-1.49</v>
      </c>
      <c r="E1082">
        <v>0.02</v>
      </c>
    </row>
    <row r="1083" spans="1:5" x14ac:dyDescent="0.3">
      <c r="A1083">
        <v>201607</v>
      </c>
      <c r="B1083">
        <v>3.95</v>
      </c>
      <c r="C1083">
        <v>2.64</v>
      </c>
      <c r="D1083">
        <v>-1.1299999999999999</v>
      </c>
      <c r="E1083">
        <v>0.02</v>
      </c>
    </row>
    <row r="1084" spans="1:5" x14ac:dyDescent="0.3">
      <c r="A1084">
        <v>201608</v>
      </c>
      <c r="B1084">
        <v>0.5</v>
      </c>
      <c r="C1084">
        <v>1.17</v>
      </c>
      <c r="D1084">
        <v>3.34</v>
      </c>
      <c r="E1084">
        <v>0.02</v>
      </c>
    </row>
    <row r="1085" spans="1:5" x14ac:dyDescent="0.3">
      <c r="A1085">
        <v>201609</v>
      </c>
      <c r="B1085">
        <v>0.25</v>
      </c>
      <c r="C1085">
        <v>2.0099999999999998</v>
      </c>
      <c r="D1085">
        <v>-1.49</v>
      </c>
      <c r="E1085">
        <v>0.02</v>
      </c>
    </row>
    <row r="1086" spans="1:5" x14ac:dyDescent="0.3">
      <c r="A1086">
        <v>201610</v>
      </c>
      <c r="B1086">
        <v>-2.02</v>
      </c>
      <c r="C1086">
        <v>-4.3600000000000003</v>
      </c>
      <c r="D1086">
        <v>4.16</v>
      </c>
      <c r="E1086">
        <v>0.02</v>
      </c>
    </row>
    <row r="1087" spans="1:5" x14ac:dyDescent="0.3">
      <c r="A1087">
        <v>201611</v>
      </c>
      <c r="B1087">
        <v>4.8600000000000003</v>
      </c>
      <c r="C1087">
        <v>5.48</v>
      </c>
      <c r="D1087">
        <v>8.27</v>
      </c>
      <c r="E1087">
        <v>0.01</v>
      </c>
    </row>
    <row r="1088" spans="1:5" x14ac:dyDescent="0.3">
      <c r="A1088">
        <v>201612</v>
      </c>
      <c r="B1088">
        <v>1.82</v>
      </c>
      <c r="C1088">
        <v>0.08</v>
      </c>
      <c r="D1088">
        <v>3.61</v>
      </c>
      <c r="E1088">
        <v>0.03</v>
      </c>
    </row>
    <row r="1089" spans="1:5" x14ac:dyDescent="0.3">
      <c r="A1089">
        <v>201701</v>
      </c>
      <c r="B1089">
        <v>1.94</v>
      </c>
      <c r="C1089">
        <v>-1.05</v>
      </c>
      <c r="D1089">
        <v>-2.68</v>
      </c>
      <c r="E1089">
        <v>0.04</v>
      </c>
    </row>
    <row r="1090" spans="1:5" x14ac:dyDescent="0.3">
      <c r="A1090">
        <v>201702</v>
      </c>
      <c r="B1090">
        <v>3.57</v>
      </c>
      <c r="C1090">
        <v>-1.99</v>
      </c>
      <c r="D1090">
        <v>-1.79</v>
      </c>
      <c r="E1090">
        <v>0.04</v>
      </c>
    </row>
    <row r="1091" spans="1:5" x14ac:dyDescent="0.3">
      <c r="A1091">
        <v>201703</v>
      </c>
      <c r="B1091">
        <v>0.17</v>
      </c>
      <c r="C1091">
        <v>1.2</v>
      </c>
      <c r="D1091">
        <v>-3.17</v>
      </c>
      <c r="E1091">
        <v>0.03</v>
      </c>
    </row>
    <row r="1092" spans="1:5" x14ac:dyDescent="0.3">
      <c r="A1092">
        <v>201704</v>
      </c>
      <c r="B1092">
        <v>1.0900000000000001</v>
      </c>
      <c r="C1092">
        <v>0.73</v>
      </c>
      <c r="D1092">
        <v>-1.91</v>
      </c>
      <c r="E1092">
        <v>0.05</v>
      </c>
    </row>
    <row r="1093" spans="1:5" x14ac:dyDescent="0.3">
      <c r="A1093">
        <v>201705</v>
      </c>
      <c r="B1093">
        <v>1.06</v>
      </c>
      <c r="C1093">
        <v>-2.54</v>
      </c>
      <c r="D1093">
        <v>-3.75</v>
      </c>
      <c r="E1093">
        <v>0.06</v>
      </c>
    </row>
    <row r="1094" spans="1:5" x14ac:dyDescent="0.3">
      <c r="A1094">
        <v>201706</v>
      </c>
      <c r="B1094">
        <v>0.78</v>
      </c>
      <c r="C1094">
        <v>2.15</v>
      </c>
      <c r="D1094">
        <v>1.32</v>
      </c>
      <c r="E1094">
        <v>0.06</v>
      </c>
    </row>
    <row r="1095" spans="1:5" x14ac:dyDescent="0.3">
      <c r="A1095">
        <v>201707</v>
      </c>
      <c r="B1095">
        <v>1.87</v>
      </c>
      <c r="C1095">
        <v>-1.42</v>
      </c>
      <c r="D1095">
        <v>-0.28000000000000003</v>
      </c>
      <c r="E1095">
        <v>7.0000000000000007E-2</v>
      </c>
    </row>
    <row r="1096" spans="1:5" x14ac:dyDescent="0.3">
      <c r="A1096">
        <v>201708</v>
      </c>
      <c r="B1096">
        <v>0.16</v>
      </c>
      <c r="C1096">
        <v>-1.71</v>
      </c>
      <c r="D1096">
        <v>-2.2599999999999998</v>
      </c>
      <c r="E1096">
        <v>0.09</v>
      </c>
    </row>
    <row r="1097" spans="1:5" x14ac:dyDescent="0.3">
      <c r="A1097">
        <v>201709</v>
      </c>
      <c r="B1097">
        <v>2.5099999999999998</v>
      </c>
      <c r="C1097">
        <v>4.53</v>
      </c>
      <c r="D1097">
        <v>3.02</v>
      </c>
      <c r="E1097">
        <v>0.09</v>
      </c>
    </row>
    <row r="1098" spans="1:5" x14ac:dyDescent="0.3">
      <c r="A1098">
        <v>201710</v>
      </c>
      <c r="B1098">
        <v>2.25</v>
      </c>
      <c r="C1098">
        <v>-1.95</v>
      </c>
      <c r="D1098">
        <v>-0.08</v>
      </c>
      <c r="E1098">
        <v>0.09</v>
      </c>
    </row>
    <row r="1099" spans="1:5" x14ac:dyDescent="0.3">
      <c r="A1099">
        <v>201711</v>
      </c>
      <c r="B1099">
        <v>3.12</v>
      </c>
      <c r="C1099">
        <v>-0.63</v>
      </c>
      <c r="D1099">
        <v>0.02</v>
      </c>
      <c r="E1099">
        <v>0.08</v>
      </c>
    </row>
    <row r="1100" spans="1:5" x14ac:dyDescent="0.3">
      <c r="A1100">
        <v>201712</v>
      </c>
      <c r="B1100">
        <v>1.06</v>
      </c>
      <c r="C1100">
        <v>-1.27</v>
      </c>
      <c r="D1100">
        <v>0.11</v>
      </c>
      <c r="E1100">
        <v>0.09</v>
      </c>
    </row>
    <row r="1101" spans="1:5" x14ac:dyDescent="0.3">
      <c r="A1101">
        <v>201801</v>
      </c>
      <c r="B1101">
        <v>5.58</v>
      </c>
      <c r="C1101">
        <v>-3.06</v>
      </c>
      <c r="D1101">
        <v>-1.41</v>
      </c>
      <c r="E1101">
        <v>0.11</v>
      </c>
    </row>
    <row r="1102" spans="1:5" x14ac:dyDescent="0.3">
      <c r="A1102">
        <v>201802</v>
      </c>
      <c r="B1102">
        <v>-3.65</v>
      </c>
      <c r="C1102">
        <v>0.28000000000000003</v>
      </c>
      <c r="D1102">
        <v>-1.2</v>
      </c>
      <c r="E1102">
        <v>0.11</v>
      </c>
    </row>
    <row r="1103" spans="1:5" x14ac:dyDescent="0.3">
      <c r="A1103">
        <v>201803</v>
      </c>
      <c r="B1103">
        <v>-2.35</v>
      </c>
      <c r="C1103">
        <v>3.95</v>
      </c>
      <c r="D1103">
        <v>-0.08</v>
      </c>
      <c r="E1103">
        <v>0.12</v>
      </c>
    </row>
    <row r="1104" spans="1:5" x14ac:dyDescent="0.3">
      <c r="A1104">
        <v>201804</v>
      </c>
      <c r="B1104">
        <v>0.28999999999999998</v>
      </c>
      <c r="C1104">
        <v>1.08</v>
      </c>
      <c r="D1104">
        <v>0.52</v>
      </c>
      <c r="E1104">
        <v>0.14000000000000001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E4A27-3363-4BD8-AD78-BD6CE2CBBB85}">
  <dimension ref="A1:W4530"/>
  <sheetViews>
    <sheetView topLeftCell="K1" workbookViewId="0">
      <selection activeCell="A2" sqref="A2"/>
    </sheetView>
  </sheetViews>
  <sheetFormatPr defaultRowHeight="15.6" x14ac:dyDescent="0.3"/>
  <cols>
    <col min="1" max="1" width="9.69921875" bestFit="1" customWidth="1"/>
    <col min="13" max="13" width="9.69921875" bestFit="1" customWidth="1"/>
  </cols>
  <sheetData>
    <row r="1" spans="1:23" x14ac:dyDescent="0.3">
      <c r="A1" t="s">
        <v>166</v>
      </c>
    </row>
    <row r="2" spans="1:23" ht="20.399999999999999" customHeight="1" x14ac:dyDescent="0.3">
      <c r="A2" t="s">
        <v>152</v>
      </c>
      <c r="B2" t="s">
        <v>153</v>
      </c>
      <c r="D2" t="s">
        <v>158</v>
      </c>
      <c r="E2" t="s">
        <v>155</v>
      </c>
      <c r="F2" t="s">
        <v>156</v>
      </c>
      <c r="H2" t="s">
        <v>157</v>
      </c>
      <c r="I2" t="s">
        <v>158</v>
      </c>
      <c r="K2" t="s">
        <v>160</v>
      </c>
      <c r="M2" t="s">
        <v>152</v>
      </c>
      <c r="N2" t="s">
        <v>153</v>
      </c>
      <c r="O2" t="s">
        <v>159</v>
      </c>
      <c r="P2" t="s">
        <v>155</v>
      </c>
      <c r="Q2" t="s">
        <v>156</v>
      </c>
      <c r="S2" t="s">
        <v>157</v>
      </c>
      <c r="T2" t="s">
        <v>158</v>
      </c>
      <c r="V2">
        <v>2017</v>
      </c>
    </row>
    <row r="3" spans="1:23" x14ac:dyDescent="0.3">
      <c r="A3" s="31">
        <v>36528</v>
      </c>
      <c r="B3">
        <v>8.8753796999999995E-2</v>
      </c>
      <c r="C3">
        <v>20000103</v>
      </c>
      <c r="D3">
        <v>-0.71</v>
      </c>
      <c r="E3">
        <v>2.1000000000000001E-2</v>
      </c>
      <c r="F3">
        <f>E3/100</f>
        <v>2.1000000000000001E-4</v>
      </c>
      <c r="H3">
        <f t="shared" ref="H3:H66" si="0">B3-F3</f>
        <v>8.8543796999999994E-2</v>
      </c>
      <c r="I3">
        <f>D3/100</f>
        <v>-7.0999999999999995E-3</v>
      </c>
      <c r="K3">
        <f>SLOPE(H3:H4530,I3:I4530)</f>
        <v>1.1278303885960599</v>
      </c>
      <c r="M3" s="31">
        <v>42738</v>
      </c>
      <c r="N3">
        <v>2.8492650000000001E-3</v>
      </c>
      <c r="O3">
        <v>0.83</v>
      </c>
      <c r="P3">
        <v>2E-3</v>
      </c>
      <c r="Q3">
        <f t="shared" ref="Q3:Q66" si="1">P3/100</f>
        <v>2.0000000000000002E-5</v>
      </c>
      <c r="S3">
        <f t="shared" ref="S3:S66" si="2">N3-Q3</f>
        <v>2.8292650000000001E-3</v>
      </c>
      <c r="T3">
        <f t="shared" ref="T3:T66" si="3">O3/100</f>
        <v>8.3000000000000001E-3</v>
      </c>
      <c r="V3">
        <f>SLOPE(S3:S253,T3:T253)</f>
        <v>1.1918124643568826</v>
      </c>
    </row>
    <row r="4" spans="1:23" x14ac:dyDescent="0.3">
      <c r="A4" s="31">
        <v>36529</v>
      </c>
      <c r="B4">
        <v>-8.4310441999999999E-2</v>
      </c>
      <c r="C4">
        <v>20000104</v>
      </c>
      <c r="D4">
        <v>-4.0599999999999996</v>
      </c>
      <c r="E4">
        <v>2.1000000000000001E-2</v>
      </c>
      <c r="F4">
        <f t="shared" ref="F4:F67" si="4">E4/100</f>
        <v>2.1000000000000001E-4</v>
      </c>
      <c r="H4">
        <f t="shared" si="0"/>
        <v>-8.4520442000000001E-2</v>
      </c>
      <c r="I4">
        <f t="shared" ref="I4:I67" si="5">D4/100</f>
        <v>-4.0599999999999997E-2</v>
      </c>
      <c r="M4" s="31">
        <v>42739</v>
      </c>
      <c r="N4">
        <v>-1.1192839999999999E-3</v>
      </c>
      <c r="O4">
        <v>0.79</v>
      </c>
      <c r="P4">
        <v>2E-3</v>
      </c>
      <c r="Q4">
        <f t="shared" si="1"/>
        <v>2.0000000000000002E-5</v>
      </c>
      <c r="S4">
        <f t="shared" si="2"/>
        <v>-1.139284E-3</v>
      </c>
      <c r="T4">
        <f t="shared" si="3"/>
        <v>7.9000000000000008E-3</v>
      </c>
    </row>
    <row r="5" spans="1:23" x14ac:dyDescent="0.3">
      <c r="A5" s="31">
        <v>36530</v>
      </c>
      <c r="B5">
        <v>1.4634146000000001E-2</v>
      </c>
      <c r="C5">
        <v>20000105</v>
      </c>
      <c r="D5">
        <v>-0.09</v>
      </c>
      <c r="E5">
        <v>2.1000000000000001E-2</v>
      </c>
      <c r="F5">
        <f t="shared" si="4"/>
        <v>2.1000000000000001E-4</v>
      </c>
      <c r="H5">
        <f t="shared" si="0"/>
        <v>1.4424146000000001E-2</v>
      </c>
      <c r="I5">
        <f t="shared" si="5"/>
        <v>-8.9999999999999998E-4</v>
      </c>
      <c r="M5" s="31">
        <v>42740</v>
      </c>
      <c r="N5">
        <v>5.0853640000000002E-3</v>
      </c>
      <c r="O5">
        <v>-0.21</v>
      </c>
      <c r="P5">
        <v>2E-3</v>
      </c>
      <c r="Q5">
        <f t="shared" si="1"/>
        <v>2.0000000000000002E-5</v>
      </c>
      <c r="S5">
        <f t="shared" si="2"/>
        <v>5.0653640000000002E-3</v>
      </c>
      <c r="T5">
        <f t="shared" si="3"/>
        <v>-2.0999999999999999E-3</v>
      </c>
      <c r="V5" t="s">
        <v>161</v>
      </c>
    </row>
    <row r="6" spans="1:23" x14ac:dyDescent="0.3">
      <c r="A6" s="31">
        <v>36531</v>
      </c>
      <c r="B6">
        <v>-8.6538463999999996E-2</v>
      </c>
      <c r="C6">
        <v>20000106</v>
      </c>
      <c r="D6">
        <v>-0.73</v>
      </c>
      <c r="E6">
        <v>2.1000000000000001E-2</v>
      </c>
      <c r="F6">
        <f t="shared" si="4"/>
        <v>2.1000000000000001E-4</v>
      </c>
      <c r="H6">
        <f t="shared" si="0"/>
        <v>-8.6748463999999997E-2</v>
      </c>
      <c r="I6">
        <f t="shared" si="5"/>
        <v>-7.3000000000000001E-3</v>
      </c>
      <c r="M6" s="31">
        <v>42741</v>
      </c>
      <c r="N6">
        <v>1.1148297999999999E-2</v>
      </c>
      <c r="O6">
        <v>0.28999999999999998</v>
      </c>
      <c r="P6">
        <v>2E-3</v>
      </c>
      <c r="Q6">
        <f t="shared" si="1"/>
        <v>2.0000000000000002E-5</v>
      </c>
      <c r="S6">
        <f t="shared" si="2"/>
        <v>1.1128298E-2</v>
      </c>
      <c r="T6">
        <f t="shared" si="3"/>
        <v>2.8999999999999998E-3</v>
      </c>
    </row>
    <row r="7" spans="1:23" x14ac:dyDescent="0.3">
      <c r="A7" s="31">
        <v>36532</v>
      </c>
      <c r="B7">
        <v>4.7368422E-2</v>
      </c>
      <c r="C7">
        <v>20000107</v>
      </c>
      <c r="D7">
        <v>3.21</v>
      </c>
      <c r="E7">
        <v>2.1000000000000001E-2</v>
      </c>
      <c r="F7">
        <f t="shared" si="4"/>
        <v>2.1000000000000001E-4</v>
      </c>
      <c r="H7">
        <f t="shared" si="0"/>
        <v>4.7158421999999998E-2</v>
      </c>
      <c r="I7">
        <f t="shared" si="5"/>
        <v>3.2099999999999997E-2</v>
      </c>
      <c r="M7" s="31">
        <v>42744</v>
      </c>
      <c r="N7">
        <v>9.1594789999999999E-3</v>
      </c>
      <c r="O7">
        <v>-0.37</v>
      </c>
      <c r="P7">
        <v>2E-3</v>
      </c>
      <c r="Q7">
        <f t="shared" si="1"/>
        <v>2.0000000000000002E-5</v>
      </c>
      <c r="S7">
        <f t="shared" si="2"/>
        <v>9.1394790000000007E-3</v>
      </c>
      <c r="T7">
        <f t="shared" si="3"/>
        <v>-3.7000000000000002E-3</v>
      </c>
    </row>
    <row r="8" spans="1:23" x14ac:dyDescent="0.3">
      <c r="A8" s="31">
        <v>36535</v>
      </c>
      <c r="B8">
        <v>-1.7587939E-2</v>
      </c>
      <c r="C8">
        <v>20000110</v>
      </c>
      <c r="D8">
        <v>1.76</v>
      </c>
      <c r="E8">
        <v>2.1000000000000001E-2</v>
      </c>
      <c r="F8">
        <f t="shared" si="4"/>
        <v>2.1000000000000001E-4</v>
      </c>
      <c r="H8">
        <f t="shared" si="0"/>
        <v>-1.7797938999999999E-2</v>
      </c>
      <c r="I8">
        <f t="shared" si="5"/>
        <v>1.7600000000000001E-2</v>
      </c>
      <c r="M8" s="31">
        <v>42745</v>
      </c>
      <c r="N8">
        <v>1.0085109999999999E-3</v>
      </c>
      <c r="O8">
        <v>0.16</v>
      </c>
      <c r="P8">
        <v>2E-3</v>
      </c>
      <c r="Q8">
        <f t="shared" si="1"/>
        <v>2.0000000000000002E-5</v>
      </c>
      <c r="S8">
        <f t="shared" si="2"/>
        <v>9.8851099999999986E-4</v>
      </c>
      <c r="T8">
        <f t="shared" si="3"/>
        <v>1.6000000000000001E-3</v>
      </c>
      <c r="V8" t="s">
        <v>162</v>
      </c>
    </row>
    <row r="9" spans="1:23" x14ac:dyDescent="0.3">
      <c r="A9" s="31">
        <v>36536</v>
      </c>
      <c r="B9">
        <v>-5.1150896000000001E-2</v>
      </c>
      <c r="C9">
        <v>20000111</v>
      </c>
      <c r="D9">
        <v>-1.71</v>
      </c>
      <c r="E9">
        <v>2.1000000000000001E-2</v>
      </c>
      <c r="F9">
        <f t="shared" si="4"/>
        <v>2.1000000000000001E-4</v>
      </c>
      <c r="H9">
        <f t="shared" si="0"/>
        <v>-5.1360896000000003E-2</v>
      </c>
      <c r="I9">
        <f t="shared" si="5"/>
        <v>-1.7100000000000001E-2</v>
      </c>
      <c r="M9" s="31">
        <v>42746</v>
      </c>
      <c r="N9">
        <v>5.3731789999999996E-3</v>
      </c>
      <c r="O9">
        <v>0.31</v>
      </c>
      <c r="P9">
        <v>2E-3</v>
      </c>
      <c r="Q9">
        <f t="shared" si="1"/>
        <v>2.0000000000000002E-5</v>
      </c>
      <c r="S9">
        <f t="shared" si="2"/>
        <v>5.3531789999999996E-3</v>
      </c>
      <c r="T9">
        <f t="shared" si="3"/>
        <v>3.0999999999999999E-3</v>
      </c>
      <c r="V9">
        <v>1.2</v>
      </c>
    </row>
    <row r="10" spans="1:23" x14ac:dyDescent="0.3">
      <c r="A10" s="31">
        <v>36537</v>
      </c>
      <c r="B10">
        <v>-5.9973046000000002E-2</v>
      </c>
      <c r="C10">
        <v>20000112</v>
      </c>
      <c r="D10">
        <v>-0.69</v>
      </c>
      <c r="E10">
        <v>2.1000000000000001E-2</v>
      </c>
      <c r="F10">
        <f t="shared" si="4"/>
        <v>2.1000000000000001E-4</v>
      </c>
      <c r="H10">
        <f t="shared" si="0"/>
        <v>-6.0183046000000004E-2</v>
      </c>
      <c r="I10">
        <f t="shared" si="5"/>
        <v>-6.8999999999999999E-3</v>
      </c>
      <c r="M10" s="31">
        <v>42747</v>
      </c>
      <c r="N10">
        <v>-4.1753650000000003E-3</v>
      </c>
      <c r="O10">
        <v>-0.3</v>
      </c>
      <c r="P10">
        <v>2E-3</v>
      </c>
      <c r="Q10">
        <f t="shared" si="1"/>
        <v>2.0000000000000002E-5</v>
      </c>
      <c r="S10">
        <f t="shared" si="2"/>
        <v>-4.1953650000000004E-3</v>
      </c>
      <c r="T10">
        <f t="shared" si="3"/>
        <v>-3.0000000000000001E-3</v>
      </c>
      <c r="V10">
        <v>-0.04</v>
      </c>
    </row>
    <row r="11" spans="1:23" x14ac:dyDescent="0.3">
      <c r="A11" s="31">
        <v>36538</v>
      </c>
      <c r="B11">
        <v>0.109677419</v>
      </c>
      <c r="C11">
        <v>20000113</v>
      </c>
      <c r="D11">
        <v>1.59</v>
      </c>
      <c r="E11">
        <v>2.1000000000000001E-2</v>
      </c>
      <c r="F11">
        <f t="shared" si="4"/>
        <v>2.1000000000000001E-4</v>
      </c>
      <c r="H11">
        <f t="shared" si="0"/>
        <v>0.109467419</v>
      </c>
      <c r="I11">
        <f t="shared" si="5"/>
        <v>1.5900000000000001E-2</v>
      </c>
      <c r="M11" s="31">
        <v>42748</v>
      </c>
      <c r="N11">
        <v>-1.7609990000000001E-3</v>
      </c>
      <c r="O11">
        <v>0.28999999999999998</v>
      </c>
      <c r="P11">
        <v>2E-3</v>
      </c>
      <c r="Q11">
        <f t="shared" si="1"/>
        <v>2.0000000000000002E-5</v>
      </c>
      <c r="S11">
        <f t="shared" si="2"/>
        <v>-1.7809990000000001E-3</v>
      </c>
      <c r="T11">
        <f t="shared" si="3"/>
        <v>2.8999999999999998E-3</v>
      </c>
      <c r="V11">
        <v>-0.19</v>
      </c>
    </row>
    <row r="12" spans="1:23" x14ac:dyDescent="0.3">
      <c r="A12" s="31">
        <v>36539</v>
      </c>
      <c r="B12">
        <v>3.8113695000000003E-2</v>
      </c>
      <c r="C12">
        <v>20000114</v>
      </c>
      <c r="D12">
        <v>1.1499999999999999</v>
      </c>
      <c r="E12">
        <v>2.1000000000000001E-2</v>
      </c>
      <c r="F12">
        <f t="shared" si="4"/>
        <v>2.1000000000000001E-4</v>
      </c>
      <c r="H12">
        <f t="shared" si="0"/>
        <v>3.7903695000000001E-2</v>
      </c>
      <c r="I12">
        <f t="shared" si="5"/>
        <v>1.15E-2</v>
      </c>
      <c r="M12" s="31">
        <v>42752</v>
      </c>
      <c r="N12">
        <v>8.0645079999999997E-3</v>
      </c>
      <c r="O12">
        <v>-0.49</v>
      </c>
      <c r="P12">
        <v>2E-3</v>
      </c>
      <c r="Q12">
        <f t="shared" si="1"/>
        <v>2.0000000000000002E-5</v>
      </c>
      <c r="S12">
        <f t="shared" si="2"/>
        <v>8.0445080000000006E-3</v>
      </c>
      <c r="T12">
        <f t="shared" si="3"/>
        <v>-4.8999999999999998E-3</v>
      </c>
      <c r="V12" s="20">
        <f>SUM(V9:V11)</f>
        <v>0.97</v>
      </c>
      <c r="W12" t="s">
        <v>163</v>
      </c>
    </row>
    <row r="13" spans="1:23" x14ac:dyDescent="0.3">
      <c r="A13" s="31">
        <v>36543</v>
      </c>
      <c r="B13">
        <v>3.4847543000000002E-2</v>
      </c>
      <c r="C13">
        <v>20000118</v>
      </c>
      <c r="D13">
        <v>-0.25</v>
      </c>
      <c r="E13">
        <v>2.1000000000000001E-2</v>
      </c>
      <c r="F13">
        <f t="shared" si="4"/>
        <v>2.1000000000000001E-4</v>
      </c>
      <c r="H13">
        <f t="shared" si="0"/>
        <v>3.4637543E-2</v>
      </c>
      <c r="I13">
        <f t="shared" si="5"/>
        <v>-2.5000000000000001E-3</v>
      </c>
      <c r="M13" s="31">
        <v>42753</v>
      </c>
      <c r="N13">
        <v>-8.3350999999999995E-5</v>
      </c>
      <c r="O13">
        <v>0.24</v>
      </c>
      <c r="P13">
        <v>2E-3</v>
      </c>
      <c r="Q13">
        <f t="shared" si="1"/>
        <v>2.0000000000000002E-5</v>
      </c>
      <c r="S13">
        <f t="shared" si="2"/>
        <v>-1.0335099999999999E-4</v>
      </c>
      <c r="T13">
        <f t="shared" si="3"/>
        <v>2.3999999999999998E-3</v>
      </c>
    </row>
    <row r="14" spans="1:23" x14ac:dyDescent="0.3">
      <c r="A14" s="31">
        <v>36544</v>
      </c>
      <c r="B14">
        <v>2.5255563000000002E-2</v>
      </c>
      <c r="C14">
        <v>20000119</v>
      </c>
      <c r="D14">
        <v>0.44</v>
      </c>
      <c r="E14">
        <v>2.1000000000000001E-2</v>
      </c>
      <c r="F14">
        <f t="shared" si="4"/>
        <v>2.1000000000000001E-4</v>
      </c>
      <c r="H14">
        <f t="shared" si="0"/>
        <v>2.5045563000000003E-2</v>
      </c>
      <c r="I14">
        <f t="shared" si="5"/>
        <v>4.4000000000000003E-3</v>
      </c>
      <c r="M14" s="31">
        <v>42754</v>
      </c>
      <c r="N14">
        <v>-1.750138E-3</v>
      </c>
      <c r="O14">
        <v>-0.38</v>
      </c>
      <c r="P14">
        <v>2E-3</v>
      </c>
      <c r="Q14">
        <f t="shared" si="1"/>
        <v>2.0000000000000002E-5</v>
      </c>
      <c r="S14">
        <f t="shared" si="2"/>
        <v>-1.7701380000000001E-3</v>
      </c>
      <c r="T14">
        <f t="shared" si="3"/>
        <v>-3.8E-3</v>
      </c>
    </row>
    <row r="15" spans="1:23" x14ac:dyDescent="0.3">
      <c r="A15" s="31">
        <v>36545</v>
      </c>
      <c r="B15">
        <v>6.5102637000000005E-2</v>
      </c>
      <c r="C15">
        <v>20000120</v>
      </c>
      <c r="D15">
        <v>-0.37</v>
      </c>
      <c r="E15">
        <v>2.1000000000000001E-2</v>
      </c>
      <c r="F15">
        <f t="shared" si="4"/>
        <v>2.1000000000000001E-4</v>
      </c>
      <c r="H15">
        <f t="shared" si="0"/>
        <v>6.4892637000000003E-2</v>
      </c>
      <c r="I15">
        <f t="shared" si="5"/>
        <v>-3.7000000000000002E-3</v>
      </c>
      <c r="M15" s="31">
        <v>42755</v>
      </c>
      <c r="N15">
        <v>1.836711E-3</v>
      </c>
      <c r="O15">
        <v>0.33</v>
      </c>
      <c r="P15">
        <v>2E-3</v>
      </c>
      <c r="Q15">
        <f t="shared" si="1"/>
        <v>2.0000000000000002E-5</v>
      </c>
      <c r="S15">
        <f t="shared" si="2"/>
        <v>1.8167109999999999E-3</v>
      </c>
      <c r="T15">
        <f t="shared" si="3"/>
        <v>3.3E-3</v>
      </c>
    </row>
    <row r="16" spans="1:23" x14ac:dyDescent="0.3">
      <c r="A16" s="31">
        <v>36546</v>
      </c>
      <c r="B16">
        <v>-1.9273128E-2</v>
      </c>
      <c r="C16">
        <v>20000121</v>
      </c>
      <c r="D16">
        <v>0.23</v>
      </c>
      <c r="E16">
        <v>2.1000000000000001E-2</v>
      </c>
      <c r="F16">
        <f t="shared" si="4"/>
        <v>2.1000000000000001E-4</v>
      </c>
      <c r="H16">
        <f t="shared" si="0"/>
        <v>-1.9483127999999999E-2</v>
      </c>
      <c r="I16">
        <f t="shared" si="5"/>
        <v>2.3E-3</v>
      </c>
      <c r="M16" s="31">
        <v>42758</v>
      </c>
      <c r="N16">
        <v>6.6668200000000004E-4</v>
      </c>
      <c r="O16">
        <v>-0.28999999999999998</v>
      </c>
      <c r="P16">
        <v>2E-3</v>
      </c>
      <c r="Q16">
        <f t="shared" si="1"/>
        <v>2.0000000000000002E-5</v>
      </c>
      <c r="S16">
        <f t="shared" si="2"/>
        <v>6.4668199999999999E-4</v>
      </c>
      <c r="T16">
        <f t="shared" si="3"/>
        <v>-2.8999999999999998E-3</v>
      </c>
    </row>
    <row r="17" spans="1:20" x14ac:dyDescent="0.3">
      <c r="A17" s="31">
        <v>36549</v>
      </c>
      <c r="B17">
        <v>-4.5480068999999998E-2</v>
      </c>
      <c r="C17">
        <v>20000124</v>
      </c>
      <c r="D17">
        <v>-2.59</v>
      </c>
      <c r="E17">
        <v>2.1000000000000001E-2</v>
      </c>
      <c r="F17">
        <f t="shared" si="4"/>
        <v>2.1000000000000001E-4</v>
      </c>
      <c r="H17">
        <f t="shared" si="0"/>
        <v>-4.5690069E-2</v>
      </c>
      <c r="I17">
        <f t="shared" si="5"/>
        <v>-2.5899999999999999E-2</v>
      </c>
      <c r="M17" s="31">
        <v>42759</v>
      </c>
      <c r="N17">
        <v>-9.1606100000000002E-4</v>
      </c>
      <c r="O17">
        <v>0.83</v>
      </c>
      <c r="P17">
        <v>2E-3</v>
      </c>
      <c r="Q17">
        <f t="shared" si="1"/>
        <v>2.0000000000000002E-5</v>
      </c>
      <c r="S17">
        <f t="shared" si="2"/>
        <v>-9.3606100000000008E-4</v>
      </c>
      <c r="T17">
        <f t="shared" si="3"/>
        <v>8.3000000000000001E-3</v>
      </c>
    </row>
    <row r="18" spans="1:20" x14ac:dyDescent="0.3">
      <c r="A18" s="31">
        <v>36550</v>
      </c>
      <c r="B18">
        <v>5.6470588000000002E-2</v>
      </c>
      <c r="C18">
        <v>20000125</v>
      </c>
      <c r="D18">
        <v>0.49</v>
      </c>
      <c r="E18">
        <v>2.1000000000000001E-2</v>
      </c>
      <c r="F18">
        <f t="shared" si="4"/>
        <v>2.1000000000000001E-4</v>
      </c>
      <c r="H18">
        <f t="shared" si="0"/>
        <v>5.6260588E-2</v>
      </c>
      <c r="I18">
        <f t="shared" si="5"/>
        <v>4.8999999999999998E-3</v>
      </c>
      <c r="M18" s="31">
        <v>42760</v>
      </c>
      <c r="N18">
        <v>1.5920613E-2</v>
      </c>
      <c r="O18">
        <v>0.84</v>
      </c>
      <c r="P18">
        <v>2E-3</v>
      </c>
      <c r="Q18">
        <f t="shared" si="1"/>
        <v>2.0000000000000002E-5</v>
      </c>
      <c r="S18">
        <f t="shared" si="2"/>
        <v>1.5900613000000001E-2</v>
      </c>
      <c r="T18">
        <f t="shared" si="3"/>
        <v>8.3999999999999995E-3</v>
      </c>
    </row>
    <row r="19" spans="1:20" x14ac:dyDescent="0.3">
      <c r="A19" s="31">
        <v>36551</v>
      </c>
      <c r="B19">
        <v>-1.8374166000000001E-2</v>
      </c>
      <c r="C19">
        <v>20000126</v>
      </c>
      <c r="D19">
        <v>-0.44</v>
      </c>
      <c r="E19">
        <v>2.1000000000000001E-2</v>
      </c>
      <c r="F19">
        <f t="shared" si="4"/>
        <v>2.1000000000000001E-4</v>
      </c>
      <c r="H19">
        <f t="shared" si="0"/>
        <v>-1.8584165999999999E-2</v>
      </c>
      <c r="I19">
        <f t="shared" si="5"/>
        <v>-4.4000000000000003E-3</v>
      </c>
      <c r="M19" s="31">
        <v>42761</v>
      </c>
      <c r="N19">
        <v>4.9233000000000002E-4</v>
      </c>
      <c r="O19">
        <v>-0.1</v>
      </c>
      <c r="P19">
        <v>2E-3</v>
      </c>
      <c r="Q19">
        <f t="shared" si="1"/>
        <v>2.0000000000000002E-5</v>
      </c>
      <c r="S19">
        <f t="shared" si="2"/>
        <v>4.7233000000000003E-4</v>
      </c>
      <c r="T19">
        <f t="shared" si="3"/>
        <v>-1E-3</v>
      </c>
    </row>
    <row r="20" spans="1:20" x14ac:dyDescent="0.3">
      <c r="A20" s="31">
        <v>36552</v>
      </c>
      <c r="B20">
        <v>-1.7016449999999999E-3</v>
      </c>
      <c r="C20">
        <v>20000127</v>
      </c>
      <c r="D20">
        <v>-0.44</v>
      </c>
      <c r="E20">
        <v>2.1000000000000001E-2</v>
      </c>
      <c r="F20">
        <f t="shared" si="4"/>
        <v>2.1000000000000001E-4</v>
      </c>
      <c r="H20">
        <f t="shared" si="0"/>
        <v>-1.911645E-3</v>
      </c>
      <c r="I20">
        <f t="shared" si="5"/>
        <v>-4.4000000000000003E-3</v>
      </c>
      <c r="M20" s="31">
        <v>42762</v>
      </c>
      <c r="N20">
        <v>8.1961999999999999E-5</v>
      </c>
      <c r="O20">
        <v>-0.12</v>
      </c>
      <c r="P20">
        <v>2E-3</v>
      </c>
      <c r="Q20">
        <f t="shared" si="1"/>
        <v>2.0000000000000002E-5</v>
      </c>
      <c r="S20">
        <f t="shared" si="2"/>
        <v>6.1962000000000001E-5</v>
      </c>
      <c r="T20">
        <f t="shared" si="3"/>
        <v>-1.1999999999999999E-3</v>
      </c>
    </row>
    <row r="21" spans="1:20" x14ac:dyDescent="0.3">
      <c r="A21" s="31">
        <v>36553</v>
      </c>
      <c r="B21">
        <v>-7.6136365999999997E-2</v>
      </c>
      <c r="C21">
        <v>20000128</v>
      </c>
      <c r="D21">
        <v>-2.82</v>
      </c>
      <c r="E21">
        <v>2.1000000000000001E-2</v>
      </c>
      <c r="F21">
        <f t="shared" si="4"/>
        <v>2.1000000000000001E-4</v>
      </c>
      <c r="H21">
        <f t="shared" si="0"/>
        <v>-7.6346365999999999E-2</v>
      </c>
      <c r="I21">
        <f t="shared" si="5"/>
        <v>-2.8199999999999999E-2</v>
      </c>
      <c r="M21" s="31">
        <v>42765</v>
      </c>
      <c r="N21">
        <v>-2.624024E-3</v>
      </c>
      <c r="O21">
        <v>-0.68</v>
      </c>
      <c r="P21">
        <v>2E-3</v>
      </c>
      <c r="Q21">
        <f t="shared" si="1"/>
        <v>2.0000000000000002E-5</v>
      </c>
      <c r="S21">
        <f t="shared" si="2"/>
        <v>-2.644024E-3</v>
      </c>
      <c r="T21">
        <f t="shared" si="3"/>
        <v>-6.8000000000000005E-3</v>
      </c>
    </row>
    <row r="22" spans="1:20" x14ac:dyDescent="0.3">
      <c r="A22" s="31">
        <v>36556</v>
      </c>
      <c r="B22">
        <v>2.0910208999999999E-2</v>
      </c>
      <c r="C22">
        <v>20000131</v>
      </c>
      <c r="D22">
        <v>1.5</v>
      </c>
      <c r="E22">
        <v>2.1000000000000001E-2</v>
      </c>
      <c r="F22">
        <f t="shared" si="4"/>
        <v>2.1000000000000001E-4</v>
      </c>
      <c r="H22">
        <f t="shared" si="0"/>
        <v>2.0700209000000001E-2</v>
      </c>
      <c r="I22">
        <f t="shared" si="5"/>
        <v>1.4999999999999999E-2</v>
      </c>
      <c r="M22" s="31">
        <v>42766</v>
      </c>
      <c r="N22">
        <v>-2.302054E-3</v>
      </c>
      <c r="O22">
        <v>0</v>
      </c>
      <c r="P22">
        <v>2E-3</v>
      </c>
      <c r="Q22">
        <f t="shared" si="1"/>
        <v>2.0000000000000002E-5</v>
      </c>
      <c r="S22">
        <f t="shared" si="2"/>
        <v>-2.322054E-3</v>
      </c>
      <c r="T22">
        <f t="shared" si="3"/>
        <v>0</v>
      </c>
    </row>
    <row r="23" spans="1:20" x14ac:dyDescent="0.3">
      <c r="A23" s="31">
        <v>36557</v>
      </c>
      <c r="B23">
        <v>-3.3734939999999998E-2</v>
      </c>
      <c r="C23">
        <v>20000201</v>
      </c>
      <c r="D23">
        <v>1.29</v>
      </c>
      <c r="E23">
        <v>2.1999999999999999E-2</v>
      </c>
      <c r="F23">
        <f t="shared" si="4"/>
        <v>2.1999999999999998E-4</v>
      </c>
      <c r="H23">
        <f t="shared" si="0"/>
        <v>-3.3954939999999996E-2</v>
      </c>
      <c r="I23">
        <f t="shared" si="5"/>
        <v>1.29E-2</v>
      </c>
      <c r="M23" s="31">
        <v>42767</v>
      </c>
      <c r="N23">
        <v>6.0980647999999998E-2</v>
      </c>
      <c r="O23">
        <v>0.04</v>
      </c>
      <c r="P23">
        <v>2E-3</v>
      </c>
      <c r="Q23">
        <f t="shared" si="1"/>
        <v>2.0000000000000002E-5</v>
      </c>
      <c r="S23">
        <f t="shared" si="2"/>
        <v>6.0960647999999999E-2</v>
      </c>
      <c r="T23">
        <f t="shared" si="3"/>
        <v>4.0000000000000002E-4</v>
      </c>
    </row>
    <row r="24" spans="1:20" x14ac:dyDescent="0.3">
      <c r="A24" s="31">
        <v>36558</v>
      </c>
      <c r="B24">
        <v>-1.4339152000000001E-2</v>
      </c>
      <c r="C24">
        <v>20000202</v>
      </c>
      <c r="D24">
        <v>0.16</v>
      </c>
      <c r="E24">
        <v>2.1999999999999999E-2</v>
      </c>
      <c r="F24">
        <f t="shared" si="4"/>
        <v>2.1999999999999998E-4</v>
      </c>
      <c r="H24">
        <f t="shared" si="0"/>
        <v>-1.4559152000000001E-2</v>
      </c>
      <c r="I24">
        <f t="shared" si="5"/>
        <v>1.6000000000000001E-3</v>
      </c>
      <c r="M24" s="31">
        <v>42768</v>
      </c>
      <c r="N24">
        <v>-1.708747E-3</v>
      </c>
      <c r="O24">
        <v>-0.02</v>
      </c>
      <c r="P24">
        <v>2E-3</v>
      </c>
      <c r="Q24">
        <f t="shared" si="1"/>
        <v>2.0000000000000002E-5</v>
      </c>
      <c r="S24">
        <f t="shared" si="2"/>
        <v>-1.7287470000000001E-3</v>
      </c>
      <c r="T24">
        <f t="shared" si="3"/>
        <v>-2.0000000000000001E-4</v>
      </c>
    </row>
    <row r="25" spans="1:20" x14ac:dyDescent="0.3">
      <c r="A25" s="31">
        <v>36559</v>
      </c>
      <c r="B25">
        <v>4.5540798E-2</v>
      </c>
      <c r="C25">
        <v>20000203</v>
      </c>
      <c r="D25">
        <v>1.49</v>
      </c>
      <c r="E25">
        <v>2.1999999999999999E-2</v>
      </c>
      <c r="F25">
        <f t="shared" si="4"/>
        <v>2.1999999999999998E-4</v>
      </c>
      <c r="H25">
        <f t="shared" si="0"/>
        <v>4.5320798000000002E-2</v>
      </c>
      <c r="I25">
        <f t="shared" si="5"/>
        <v>1.49E-2</v>
      </c>
      <c r="M25" s="31">
        <v>42769</v>
      </c>
      <c r="N25">
        <v>4.2791799999999996E-3</v>
      </c>
      <c r="O25">
        <v>0.82</v>
      </c>
      <c r="P25">
        <v>2E-3</v>
      </c>
      <c r="Q25">
        <f t="shared" si="1"/>
        <v>2.0000000000000002E-5</v>
      </c>
      <c r="S25">
        <f t="shared" si="2"/>
        <v>4.2591799999999996E-3</v>
      </c>
      <c r="T25">
        <f t="shared" si="3"/>
        <v>8.199999999999999E-3</v>
      </c>
    </row>
    <row r="26" spans="1:20" x14ac:dyDescent="0.3">
      <c r="A26" s="31">
        <v>36560</v>
      </c>
      <c r="B26">
        <v>4.5372049999999997E-2</v>
      </c>
      <c r="C26">
        <v>20000204</v>
      </c>
      <c r="D26">
        <v>-0.05</v>
      </c>
      <c r="E26">
        <v>2.1999999999999999E-2</v>
      </c>
      <c r="F26">
        <f t="shared" si="4"/>
        <v>2.1999999999999998E-4</v>
      </c>
      <c r="H26">
        <f t="shared" si="0"/>
        <v>4.5152049999999999E-2</v>
      </c>
      <c r="I26">
        <f t="shared" si="5"/>
        <v>-5.0000000000000001E-4</v>
      </c>
      <c r="M26" s="31">
        <v>42772</v>
      </c>
      <c r="N26">
        <v>9.3739659999999992E-3</v>
      </c>
      <c r="O26">
        <v>-0.27</v>
      </c>
      <c r="P26">
        <v>2E-3</v>
      </c>
      <c r="Q26">
        <f t="shared" si="1"/>
        <v>2.0000000000000002E-5</v>
      </c>
      <c r="S26">
        <f t="shared" si="2"/>
        <v>9.353966E-3</v>
      </c>
      <c r="T26">
        <f t="shared" si="3"/>
        <v>-2.7000000000000001E-3</v>
      </c>
    </row>
    <row r="27" spans="1:20" x14ac:dyDescent="0.3">
      <c r="A27" s="31">
        <v>36563</v>
      </c>
      <c r="B27">
        <v>5.6134257E-2</v>
      </c>
      <c r="C27">
        <v>20000207</v>
      </c>
      <c r="D27">
        <v>0.35</v>
      </c>
      <c r="E27">
        <v>2.1999999999999999E-2</v>
      </c>
      <c r="F27">
        <f t="shared" si="4"/>
        <v>2.1999999999999998E-4</v>
      </c>
      <c r="H27">
        <f t="shared" si="0"/>
        <v>5.5914257000000002E-2</v>
      </c>
      <c r="I27">
        <f t="shared" si="5"/>
        <v>3.4999999999999996E-3</v>
      </c>
      <c r="M27" s="31">
        <v>42773</v>
      </c>
      <c r="N27">
        <v>9.5172739999999992E-3</v>
      </c>
      <c r="O27">
        <v>-0.01</v>
      </c>
      <c r="P27">
        <v>2E-3</v>
      </c>
      <c r="Q27">
        <f t="shared" si="1"/>
        <v>2.0000000000000002E-5</v>
      </c>
      <c r="S27">
        <f t="shared" si="2"/>
        <v>9.497274E-3</v>
      </c>
      <c r="T27">
        <f t="shared" si="3"/>
        <v>-1E-4</v>
      </c>
    </row>
    <row r="28" spans="1:20" x14ac:dyDescent="0.3">
      <c r="A28" s="31">
        <v>36564</v>
      </c>
      <c r="B28">
        <v>7.1232880000000002E-3</v>
      </c>
      <c r="C28">
        <v>20000208</v>
      </c>
      <c r="D28">
        <v>1.23</v>
      </c>
      <c r="E28">
        <v>2.1999999999999999E-2</v>
      </c>
      <c r="F28">
        <f t="shared" si="4"/>
        <v>2.1999999999999998E-4</v>
      </c>
      <c r="H28">
        <f t="shared" si="0"/>
        <v>6.9032880000000005E-3</v>
      </c>
      <c r="I28">
        <f t="shared" si="5"/>
        <v>1.23E-2</v>
      </c>
      <c r="M28" s="31">
        <v>42774</v>
      </c>
      <c r="N28">
        <v>3.8774009999999999E-3</v>
      </c>
      <c r="O28">
        <v>0.06</v>
      </c>
      <c r="P28">
        <v>2E-3</v>
      </c>
      <c r="Q28">
        <f t="shared" si="1"/>
        <v>2.0000000000000002E-5</v>
      </c>
      <c r="S28">
        <f t="shared" si="2"/>
        <v>3.8574009999999999E-3</v>
      </c>
      <c r="T28">
        <f t="shared" si="3"/>
        <v>5.9999999999999995E-4</v>
      </c>
    </row>
    <row r="29" spans="1:20" x14ac:dyDescent="0.3">
      <c r="A29" s="31">
        <v>36565</v>
      </c>
      <c r="B29">
        <v>-1.9586507E-2</v>
      </c>
      <c r="C29">
        <v>20000209</v>
      </c>
      <c r="D29">
        <v>-1.83</v>
      </c>
      <c r="E29">
        <v>2.1999999999999999E-2</v>
      </c>
      <c r="F29">
        <f t="shared" si="4"/>
        <v>2.1999999999999998E-4</v>
      </c>
      <c r="H29">
        <f t="shared" si="0"/>
        <v>-1.9806507000000001E-2</v>
      </c>
      <c r="I29">
        <f t="shared" si="5"/>
        <v>-1.83E-2</v>
      </c>
      <c r="M29" s="31">
        <v>42775</v>
      </c>
      <c r="N29">
        <v>7.194827E-3</v>
      </c>
      <c r="O29">
        <v>0.72</v>
      </c>
      <c r="P29">
        <v>2E-3</v>
      </c>
      <c r="Q29">
        <f t="shared" si="1"/>
        <v>2.0000000000000002E-5</v>
      </c>
      <c r="S29">
        <f t="shared" si="2"/>
        <v>7.1748269999999999E-3</v>
      </c>
      <c r="T29">
        <f t="shared" si="3"/>
        <v>7.1999999999999998E-3</v>
      </c>
    </row>
    <row r="30" spans="1:20" x14ac:dyDescent="0.3">
      <c r="A30" s="31">
        <v>36566</v>
      </c>
      <c r="B30">
        <v>7.7691460000000002E-3</v>
      </c>
      <c r="C30">
        <v>20000210</v>
      </c>
      <c r="D30">
        <v>0.56999999999999995</v>
      </c>
      <c r="E30">
        <v>2.1999999999999999E-2</v>
      </c>
      <c r="F30">
        <f t="shared" si="4"/>
        <v>2.1999999999999998E-4</v>
      </c>
      <c r="H30">
        <f t="shared" si="0"/>
        <v>7.5491460000000005E-3</v>
      </c>
      <c r="I30">
        <f t="shared" si="5"/>
        <v>5.6999999999999993E-3</v>
      </c>
      <c r="M30" s="31">
        <v>42776</v>
      </c>
      <c r="N30">
        <v>-2.2655420000000002E-3</v>
      </c>
      <c r="O30">
        <v>0.38</v>
      </c>
      <c r="P30">
        <v>2E-3</v>
      </c>
      <c r="Q30">
        <f t="shared" si="1"/>
        <v>2.0000000000000002E-5</v>
      </c>
      <c r="S30">
        <f t="shared" si="2"/>
        <v>-2.2855420000000002E-3</v>
      </c>
      <c r="T30">
        <f t="shared" si="3"/>
        <v>3.8E-3</v>
      </c>
    </row>
    <row r="31" spans="1:20" x14ac:dyDescent="0.3">
      <c r="A31" s="31">
        <v>36567</v>
      </c>
      <c r="B31">
        <v>-4.185022E-2</v>
      </c>
      <c r="C31">
        <v>20000211</v>
      </c>
      <c r="D31">
        <v>-1.74</v>
      </c>
      <c r="E31">
        <v>2.1999999999999999E-2</v>
      </c>
      <c r="F31">
        <f t="shared" si="4"/>
        <v>2.1999999999999998E-4</v>
      </c>
      <c r="H31">
        <f t="shared" si="0"/>
        <v>-4.2070219999999998E-2</v>
      </c>
      <c r="I31">
        <f t="shared" si="5"/>
        <v>-1.7399999999999999E-2</v>
      </c>
      <c r="M31" s="31">
        <v>42779</v>
      </c>
      <c r="N31">
        <v>8.8555720000000008E-3</v>
      </c>
      <c r="O31">
        <v>0.49</v>
      </c>
      <c r="P31">
        <v>2E-3</v>
      </c>
      <c r="Q31">
        <f t="shared" si="1"/>
        <v>2.0000000000000002E-5</v>
      </c>
      <c r="S31">
        <f t="shared" si="2"/>
        <v>8.8355720000000016E-3</v>
      </c>
      <c r="T31">
        <f t="shared" si="3"/>
        <v>4.8999999999999998E-3</v>
      </c>
    </row>
    <row r="32" spans="1:20" x14ac:dyDescent="0.3">
      <c r="A32" s="31">
        <v>36570</v>
      </c>
      <c r="B32">
        <v>6.4942530999999998E-2</v>
      </c>
      <c r="C32">
        <v>20000214</v>
      </c>
      <c r="D32">
        <v>0.24</v>
      </c>
      <c r="E32">
        <v>2.1999999999999999E-2</v>
      </c>
      <c r="F32">
        <f t="shared" si="4"/>
        <v>2.1999999999999998E-4</v>
      </c>
      <c r="H32">
        <f t="shared" si="0"/>
        <v>6.4722531E-2</v>
      </c>
      <c r="I32">
        <f t="shared" si="5"/>
        <v>2.3999999999999998E-3</v>
      </c>
      <c r="M32" s="31">
        <v>42780</v>
      </c>
      <c r="N32">
        <v>1.2979302E-2</v>
      </c>
      <c r="O32">
        <v>0.45</v>
      </c>
      <c r="P32">
        <v>2E-3</v>
      </c>
      <c r="Q32">
        <f t="shared" si="1"/>
        <v>2.0000000000000002E-5</v>
      </c>
      <c r="S32">
        <f t="shared" si="2"/>
        <v>1.2959302000000001E-2</v>
      </c>
      <c r="T32">
        <f t="shared" si="3"/>
        <v>4.5000000000000005E-3</v>
      </c>
    </row>
    <row r="33" spans="1:20" x14ac:dyDescent="0.3">
      <c r="A33" s="31">
        <v>36571</v>
      </c>
      <c r="B33">
        <v>2.7522936000000001E-2</v>
      </c>
      <c r="C33">
        <v>20000215</v>
      </c>
      <c r="D33">
        <v>0.7</v>
      </c>
      <c r="E33">
        <v>2.1999999999999999E-2</v>
      </c>
      <c r="F33">
        <f t="shared" si="4"/>
        <v>2.1999999999999998E-4</v>
      </c>
      <c r="H33">
        <f t="shared" si="0"/>
        <v>2.7302936E-2</v>
      </c>
      <c r="I33">
        <f t="shared" si="5"/>
        <v>6.9999999999999993E-3</v>
      </c>
      <c r="M33" s="31">
        <v>42781</v>
      </c>
      <c r="N33">
        <v>3.6290189999999998E-3</v>
      </c>
      <c r="O33">
        <v>0.54</v>
      </c>
      <c r="P33">
        <v>2E-3</v>
      </c>
      <c r="Q33">
        <f t="shared" si="1"/>
        <v>2.0000000000000002E-5</v>
      </c>
      <c r="S33">
        <f t="shared" si="2"/>
        <v>3.6090189999999998E-3</v>
      </c>
      <c r="T33">
        <f t="shared" si="3"/>
        <v>5.4000000000000003E-3</v>
      </c>
    </row>
    <row r="34" spans="1:20" x14ac:dyDescent="0.3">
      <c r="A34" s="31">
        <v>36572</v>
      </c>
      <c r="B34">
        <v>-4.0966387999999999E-2</v>
      </c>
      <c r="C34">
        <v>20000216</v>
      </c>
      <c r="D34">
        <v>-0.57999999999999996</v>
      </c>
      <c r="E34">
        <v>2.1999999999999999E-2</v>
      </c>
      <c r="F34">
        <f t="shared" si="4"/>
        <v>2.1999999999999998E-4</v>
      </c>
      <c r="H34">
        <f t="shared" si="0"/>
        <v>-4.1186387999999997E-2</v>
      </c>
      <c r="I34">
        <f t="shared" si="5"/>
        <v>-5.7999999999999996E-3</v>
      </c>
      <c r="M34" s="31">
        <v>42782</v>
      </c>
      <c r="N34">
        <v>-1.217573E-3</v>
      </c>
      <c r="O34">
        <v>-0.16</v>
      </c>
      <c r="P34">
        <v>2E-3</v>
      </c>
      <c r="Q34">
        <f t="shared" si="1"/>
        <v>2.0000000000000002E-5</v>
      </c>
      <c r="S34">
        <f t="shared" si="2"/>
        <v>-1.2375730000000001E-3</v>
      </c>
      <c r="T34">
        <f t="shared" si="3"/>
        <v>-1.6000000000000001E-3</v>
      </c>
    </row>
    <row r="35" spans="1:20" x14ac:dyDescent="0.3">
      <c r="A35" s="31">
        <v>36573</v>
      </c>
      <c r="B35">
        <v>6.5717409999999999E-3</v>
      </c>
      <c r="C35">
        <v>20000217</v>
      </c>
      <c r="D35">
        <v>0.46</v>
      </c>
      <c r="E35">
        <v>2.1999999999999999E-2</v>
      </c>
      <c r="F35">
        <f t="shared" si="4"/>
        <v>2.1999999999999998E-4</v>
      </c>
      <c r="H35">
        <f t="shared" si="0"/>
        <v>6.3517410000000002E-3</v>
      </c>
      <c r="I35">
        <f t="shared" si="5"/>
        <v>4.5999999999999999E-3</v>
      </c>
      <c r="M35" s="31">
        <v>42783</v>
      </c>
      <c r="N35">
        <v>2.7706969999999999E-3</v>
      </c>
      <c r="O35">
        <v>0.2</v>
      </c>
      <c r="P35">
        <v>2E-3</v>
      </c>
      <c r="Q35">
        <f t="shared" si="1"/>
        <v>2.0000000000000002E-5</v>
      </c>
      <c r="S35">
        <f t="shared" si="2"/>
        <v>2.7506969999999999E-3</v>
      </c>
      <c r="T35">
        <f t="shared" si="3"/>
        <v>2E-3</v>
      </c>
    </row>
    <row r="36" spans="1:20" x14ac:dyDescent="0.3">
      <c r="A36" s="31">
        <v>36574</v>
      </c>
      <c r="B36">
        <v>-3.155604E-2</v>
      </c>
      <c r="C36">
        <v>20000218</v>
      </c>
      <c r="D36">
        <v>-2.69</v>
      </c>
      <c r="E36">
        <v>2.1999999999999999E-2</v>
      </c>
      <c r="F36">
        <f t="shared" si="4"/>
        <v>2.1999999999999998E-4</v>
      </c>
      <c r="H36">
        <f t="shared" si="0"/>
        <v>-3.1776039999999998E-2</v>
      </c>
      <c r="I36">
        <f t="shared" si="5"/>
        <v>-2.69E-2</v>
      </c>
      <c r="M36" s="31">
        <v>42787</v>
      </c>
      <c r="N36">
        <v>7.2207169999999998E-3</v>
      </c>
      <c r="O36">
        <v>0.6</v>
      </c>
      <c r="P36">
        <v>2E-3</v>
      </c>
      <c r="Q36">
        <f t="shared" si="1"/>
        <v>2.0000000000000002E-5</v>
      </c>
      <c r="S36">
        <f t="shared" si="2"/>
        <v>7.2007169999999997E-3</v>
      </c>
      <c r="T36">
        <f t="shared" si="3"/>
        <v>6.0000000000000001E-3</v>
      </c>
    </row>
    <row r="37" spans="1:20" x14ac:dyDescent="0.3">
      <c r="A37" s="31">
        <v>36578</v>
      </c>
      <c r="B37">
        <v>2.3033708E-2</v>
      </c>
      <c r="C37">
        <v>20000222</v>
      </c>
      <c r="D37">
        <v>0.11</v>
      </c>
      <c r="E37">
        <v>2.1999999999999999E-2</v>
      </c>
      <c r="F37">
        <f t="shared" si="4"/>
        <v>2.1999999999999998E-4</v>
      </c>
      <c r="H37">
        <f t="shared" si="0"/>
        <v>2.2813707999999999E-2</v>
      </c>
      <c r="I37">
        <f t="shared" si="5"/>
        <v>1.1000000000000001E-3</v>
      </c>
      <c r="M37" s="31">
        <v>42788</v>
      </c>
      <c r="N37">
        <v>2.9992949999999999E-3</v>
      </c>
      <c r="O37">
        <v>-0.15</v>
      </c>
      <c r="P37">
        <v>2E-3</v>
      </c>
      <c r="Q37">
        <f t="shared" si="1"/>
        <v>2.0000000000000002E-5</v>
      </c>
      <c r="S37">
        <f t="shared" si="2"/>
        <v>2.9792949999999999E-3</v>
      </c>
      <c r="T37">
        <f t="shared" si="3"/>
        <v>-1.5E-3</v>
      </c>
    </row>
    <row r="38" spans="1:20" x14ac:dyDescent="0.3">
      <c r="A38" s="31">
        <v>36579</v>
      </c>
      <c r="B38">
        <v>2.1416804000000001E-2</v>
      </c>
      <c r="C38">
        <v>20000223</v>
      </c>
      <c r="D38">
        <v>1.24</v>
      </c>
      <c r="E38">
        <v>2.1999999999999999E-2</v>
      </c>
      <c r="F38">
        <f t="shared" si="4"/>
        <v>2.1999999999999998E-4</v>
      </c>
      <c r="H38">
        <f t="shared" si="0"/>
        <v>2.1196804E-2</v>
      </c>
      <c r="I38">
        <f t="shared" si="5"/>
        <v>1.24E-2</v>
      </c>
      <c r="M38" s="31">
        <v>42789</v>
      </c>
      <c r="N38">
        <v>-4.2301930000000001E-3</v>
      </c>
      <c r="O38">
        <v>-0.11</v>
      </c>
      <c r="P38">
        <v>2E-3</v>
      </c>
      <c r="Q38">
        <f t="shared" si="1"/>
        <v>2.0000000000000002E-5</v>
      </c>
      <c r="S38">
        <f t="shared" si="2"/>
        <v>-4.2501930000000002E-3</v>
      </c>
      <c r="T38">
        <f t="shared" si="3"/>
        <v>-1.1000000000000001E-3</v>
      </c>
    </row>
    <row r="39" spans="1:20" x14ac:dyDescent="0.3">
      <c r="A39" s="31">
        <v>36580</v>
      </c>
      <c r="B39">
        <v>-9.0053760000000007E-3</v>
      </c>
      <c r="C39">
        <v>20000224</v>
      </c>
      <c r="D39">
        <v>0.01</v>
      </c>
      <c r="E39">
        <v>2.1999999999999999E-2</v>
      </c>
      <c r="F39">
        <f t="shared" si="4"/>
        <v>2.1999999999999998E-4</v>
      </c>
      <c r="H39">
        <f t="shared" si="0"/>
        <v>-9.2253760000000004E-3</v>
      </c>
      <c r="I39">
        <f t="shared" si="5"/>
        <v>1E-4</v>
      </c>
      <c r="M39" s="31">
        <v>42790</v>
      </c>
      <c r="N39">
        <v>9.5220700000000005E-4</v>
      </c>
      <c r="O39">
        <v>0.15</v>
      </c>
      <c r="P39">
        <v>2E-3</v>
      </c>
      <c r="Q39">
        <f t="shared" si="1"/>
        <v>2.0000000000000002E-5</v>
      </c>
      <c r="S39">
        <f t="shared" si="2"/>
        <v>9.32207E-4</v>
      </c>
      <c r="T39">
        <f t="shared" si="3"/>
        <v>1.5E-3</v>
      </c>
    </row>
    <row r="40" spans="1:20" x14ac:dyDescent="0.3">
      <c r="A40" s="31">
        <v>36581</v>
      </c>
      <c r="B40">
        <v>-4.1909668999999997E-2</v>
      </c>
      <c r="C40">
        <v>20000225</v>
      </c>
      <c r="D40">
        <v>-1.04</v>
      </c>
      <c r="E40">
        <v>2.1999999999999999E-2</v>
      </c>
      <c r="F40">
        <f t="shared" si="4"/>
        <v>2.1999999999999998E-4</v>
      </c>
      <c r="H40">
        <f t="shared" si="0"/>
        <v>-4.2129668999999995E-2</v>
      </c>
      <c r="I40">
        <f t="shared" si="5"/>
        <v>-1.04E-2</v>
      </c>
      <c r="M40" s="31">
        <v>42793</v>
      </c>
      <c r="N40">
        <v>1.9756259999999999E-3</v>
      </c>
      <c r="O40">
        <v>0.22</v>
      </c>
      <c r="P40">
        <v>2E-3</v>
      </c>
      <c r="Q40">
        <f t="shared" si="1"/>
        <v>2.0000000000000002E-5</v>
      </c>
      <c r="S40">
        <f t="shared" si="2"/>
        <v>1.9556259999999998E-3</v>
      </c>
      <c r="T40">
        <f t="shared" si="3"/>
        <v>2.2000000000000001E-3</v>
      </c>
    </row>
    <row r="41" spans="1:20" x14ac:dyDescent="0.3">
      <c r="A41" s="31">
        <v>36584</v>
      </c>
      <c r="B41">
        <v>2.6047565000000002E-2</v>
      </c>
      <c r="C41">
        <v>20000228</v>
      </c>
      <c r="D41">
        <v>0.76</v>
      </c>
      <c r="E41">
        <v>2.1999999999999999E-2</v>
      </c>
      <c r="F41">
        <f t="shared" si="4"/>
        <v>2.1999999999999998E-4</v>
      </c>
      <c r="H41">
        <f t="shared" si="0"/>
        <v>2.5827565E-2</v>
      </c>
      <c r="I41">
        <f t="shared" si="5"/>
        <v>7.6E-3</v>
      </c>
      <c r="M41" s="31">
        <v>42794</v>
      </c>
      <c r="N41">
        <v>4.38274E-4</v>
      </c>
      <c r="O41">
        <v>-0.42</v>
      </c>
      <c r="P41">
        <v>2E-3</v>
      </c>
      <c r="Q41">
        <f t="shared" si="1"/>
        <v>2.0000000000000002E-5</v>
      </c>
      <c r="S41">
        <f t="shared" si="2"/>
        <v>4.18274E-4</v>
      </c>
      <c r="T41">
        <f t="shared" si="3"/>
        <v>-4.1999999999999997E-3</v>
      </c>
    </row>
    <row r="42" spans="1:20" x14ac:dyDescent="0.3">
      <c r="A42" s="31">
        <v>36585</v>
      </c>
      <c r="B42">
        <v>1.2141281E-2</v>
      </c>
      <c r="C42">
        <v>20000229</v>
      </c>
      <c r="D42">
        <v>1.96</v>
      </c>
      <c r="E42">
        <v>2.1999999999999999E-2</v>
      </c>
      <c r="F42">
        <f t="shared" si="4"/>
        <v>2.1999999999999998E-4</v>
      </c>
      <c r="H42">
        <f t="shared" si="0"/>
        <v>1.1921281000000001E-2</v>
      </c>
      <c r="I42">
        <f t="shared" si="5"/>
        <v>1.9599999999999999E-2</v>
      </c>
      <c r="M42" s="31">
        <v>42795</v>
      </c>
      <c r="N42">
        <v>2.0439358000000001E-2</v>
      </c>
      <c r="O42">
        <v>1.47</v>
      </c>
      <c r="P42">
        <v>1E-3</v>
      </c>
      <c r="Q42">
        <f t="shared" si="1"/>
        <v>1.0000000000000001E-5</v>
      </c>
      <c r="S42">
        <f t="shared" si="2"/>
        <v>2.0429358000000002E-2</v>
      </c>
      <c r="T42">
        <f t="shared" si="3"/>
        <v>1.47E-2</v>
      </c>
    </row>
    <row r="43" spans="1:20" x14ac:dyDescent="0.3">
      <c r="A43" s="31">
        <v>36586</v>
      </c>
      <c r="B43">
        <v>0.136859328</v>
      </c>
      <c r="C43">
        <v>20000301</v>
      </c>
      <c r="D43">
        <v>1.39</v>
      </c>
      <c r="E43">
        <v>0.02</v>
      </c>
      <c r="F43">
        <f t="shared" si="4"/>
        <v>2.0000000000000001E-4</v>
      </c>
      <c r="H43">
        <f t="shared" si="0"/>
        <v>0.136659328</v>
      </c>
      <c r="I43">
        <f t="shared" si="5"/>
        <v>1.3899999999999999E-2</v>
      </c>
      <c r="M43" s="31">
        <v>42796</v>
      </c>
      <c r="N43">
        <v>-5.9373819999999997E-3</v>
      </c>
      <c r="O43">
        <v>-0.7</v>
      </c>
      <c r="P43">
        <v>1E-3</v>
      </c>
      <c r="Q43">
        <f t="shared" si="1"/>
        <v>1.0000000000000001E-5</v>
      </c>
      <c r="S43">
        <f t="shared" si="2"/>
        <v>-5.9473819999999993E-3</v>
      </c>
      <c r="T43">
        <f t="shared" si="3"/>
        <v>-6.9999999999999993E-3</v>
      </c>
    </row>
    <row r="44" spans="1:20" x14ac:dyDescent="0.3">
      <c r="A44" s="31">
        <v>36587</v>
      </c>
      <c r="B44">
        <v>-6.3788965000000003E-2</v>
      </c>
      <c r="C44">
        <v>20000302</v>
      </c>
      <c r="D44">
        <v>-0.08</v>
      </c>
      <c r="E44">
        <v>0.02</v>
      </c>
      <c r="F44">
        <f t="shared" si="4"/>
        <v>2.0000000000000001E-4</v>
      </c>
      <c r="H44">
        <f t="shared" si="0"/>
        <v>-6.3988965000000009E-2</v>
      </c>
      <c r="I44">
        <f t="shared" si="5"/>
        <v>-8.0000000000000004E-4</v>
      </c>
      <c r="M44" s="31">
        <v>42797</v>
      </c>
      <c r="N44">
        <v>5.9009209999999999E-3</v>
      </c>
      <c r="O44">
        <v>0.09</v>
      </c>
      <c r="P44">
        <v>1E-3</v>
      </c>
      <c r="Q44">
        <f t="shared" si="1"/>
        <v>1.0000000000000001E-5</v>
      </c>
      <c r="S44">
        <f t="shared" si="2"/>
        <v>5.8909210000000004E-3</v>
      </c>
      <c r="T44">
        <f t="shared" si="3"/>
        <v>8.9999999999999998E-4</v>
      </c>
    </row>
    <row r="45" spans="1:20" x14ac:dyDescent="0.3">
      <c r="A45" s="31">
        <v>36588</v>
      </c>
      <c r="B45">
        <v>4.9180329000000002E-2</v>
      </c>
      <c r="C45">
        <v>20000303</v>
      </c>
      <c r="D45">
        <v>2.2999999999999998</v>
      </c>
      <c r="E45">
        <v>0.02</v>
      </c>
      <c r="F45">
        <f t="shared" si="4"/>
        <v>2.0000000000000001E-4</v>
      </c>
      <c r="H45">
        <f t="shared" si="0"/>
        <v>4.8980329000000003E-2</v>
      </c>
      <c r="I45">
        <f t="shared" si="5"/>
        <v>2.3E-2</v>
      </c>
      <c r="M45" s="31">
        <v>42800</v>
      </c>
      <c r="N45">
        <v>-3.1478209999999999E-3</v>
      </c>
      <c r="O45">
        <v>-0.38</v>
      </c>
      <c r="P45">
        <v>1E-3</v>
      </c>
      <c r="Q45">
        <f t="shared" si="1"/>
        <v>1.0000000000000001E-5</v>
      </c>
      <c r="S45">
        <f t="shared" si="2"/>
        <v>-3.1578209999999999E-3</v>
      </c>
      <c r="T45">
        <f t="shared" si="3"/>
        <v>-3.8E-3</v>
      </c>
    </row>
    <row r="46" spans="1:20" x14ac:dyDescent="0.3">
      <c r="A46" s="31">
        <v>36591</v>
      </c>
      <c r="B46">
        <v>-1.8066406E-2</v>
      </c>
      <c r="C46">
        <v>20000306</v>
      </c>
      <c r="D46">
        <v>-0.77</v>
      </c>
      <c r="E46">
        <v>0.02</v>
      </c>
      <c r="F46">
        <f t="shared" si="4"/>
        <v>2.0000000000000001E-4</v>
      </c>
      <c r="H46">
        <f t="shared" si="0"/>
        <v>-1.8266405999999999E-2</v>
      </c>
      <c r="I46">
        <f t="shared" si="5"/>
        <v>-7.7000000000000002E-3</v>
      </c>
      <c r="M46" s="31">
        <v>42801</v>
      </c>
      <c r="N46">
        <v>1.2918610000000001E-3</v>
      </c>
      <c r="O46">
        <v>-0.36</v>
      </c>
      <c r="P46">
        <v>1E-3</v>
      </c>
      <c r="Q46">
        <f t="shared" si="1"/>
        <v>1.0000000000000001E-5</v>
      </c>
      <c r="S46">
        <f t="shared" si="2"/>
        <v>1.281861E-3</v>
      </c>
      <c r="T46">
        <f t="shared" si="3"/>
        <v>-3.5999999999999999E-3</v>
      </c>
    </row>
    <row r="47" spans="1:20" x14ac:dyDescent="0.3">
      <c r="A47" s="31">
        <v>36592</v>
      </c>
      <c r="B47">
        <v>-2.2376927000000001E-2</v>
      </c>
      <c r="C47">
        <v>20000307</v>
      </c>
      <c r="D47">
        <v>-2.2000000000000002</v>
      </c>
      <c r="E47">
        <v>0.02</v>
      </c>
      <c r="F47">
        <f t="shared" si="4"/>
        <v>2.0000000000000001E-4</v>
      </c>
      <c r="H47">
        <f t="shared" si="0"/>
        <v>-2.2576927E-2</v>
      </c>
      <c r="I47">
        <f t="shared" si="5"/>
        <v>-2.2000000000000002E-2</v>
      </c>
      <c r="M47" s="31">
        <v>42802</v>
      </c>
      <c r="N47">
        <v>-3.7270950000000001E-3</v>
      </c>
      <c r="O47">
        <v>-0.19</v>
      </c>
      <c r="P47">
        <v>1E-3</v>
      </c>
      <c r="Q47">
        <f t="shared" si="1"/>
        <v>1.0000000000000001E-5</v>
      </c>
      <c r="S47">
        <f t="shared" si="2"/>
        <v>-3.7370950000000002E-3</v>
      </c>
      <c r="T47">
        <f t="shared" si="3"/>
        <v>-1.9E-3</v>
      </c>
    </row>
    <row r="48" spans="1:20" x14ac:dyDescent="0.3">
      <c r="A48" s="31">
        <v>36593</v>
      </c>
      <c r="B48">
        <v>-7.1210580000000004E-3</v>
      </c>
      <c r="C48">
        <v>20000308</v>
      </c>
      <c r="D48">
        <v>0.69</v>
      </c>
      <c r="E48">
        <v>0.02</v>
      </c>
      <c r="F48">
        <f t="shared" si="4"/>
        <v>2.0000000000000001E-4</v>
      </c>
      <c r="H48">
        <f t="shared" si="0"/>
        <v>-7.3210580000000001E-3</v>
      </c>
      <c r="I48">
        <f t="shared" si="5"/>
        <v>6.8999999999999999E-3</v>
      </c>
      <c r="M48" s="31">
        <v>42803</v>
      </c>
      <c r="N48">
        <v>-2.3022110000000002E-3</v>
      </c>
      <c r="O48">
        <v>0.04</v>
      </c>
      <c r="P48">
        <v>1E-3</v>
      </c>
      <c r="Q48">
        <f t="shared" si="1"/>
        <v>1.0000000000000001E-5</v>
      </c>
      <c r="S48">
        <f t="shared" si="2"/>
        <v>-2.3122110000000002E-3</v>
      </c>
      <c r="T48">
        <f t="shared" si="3"/>
        <v>4.0000000000000002E-4</v>
      </c>
    </row>
    <row r="49" spans="1:20" x14ac:dyDescent="0.3">
      <c r="A49" s="31">
        <v>36594</v>
      </c>
      <c r="B49">
        <v>2.0491799999999998E-3</v>
      </c>
      <c r="C49">
        <v>20000309</v>
      </c>
      <c r="D49">
        <v>2.4500000000000002</v>
      </c>
      <c r="E49">
        <v>0.02</v>
      </c>
      <c r="F49">
        <f t="shared" si="4"/>
        <v>2.0000000000000001E-4</v>
      </c>
      <c r="H49">
        <f t="shared" si="0"/>
        <v>1.8491799999999997E-3</v>
      </c>
      <c r="I49">
        <f t="shared" si="5"/>
        <v>2.4500000000000001E-2</v>
      </c>
      <c r="M49" s="31">
        <v>42804</v>
      </c>
      <c r="N49">
        <v>3.3170370000000001E-3</v>
      </c>
      <c r="O49">
        <v>0.34</v>
      </c>
      <c r="P49">
        <v>1E-3</v>
      </c>
      <c r="Q49">
        <f t="shared" si="1"/>
        <v>1.0000000000000001E-5</v>
      </c>
      <c r="S49">
        <f t="shared" si="2"/>
        <v>3.3070370000000001E-3</v>
      </c>
      <c r="T49">
        <f t="shared" si="3"/>
        <v>3.4000000000000002E-3</v>
      </c>
    </row>
    <row r="50" spans="1:20" x14ac:dyDescent="0.3">
      <c r="A50" s="31">
        <v>36595</v>
      </c>
      <c r="B50">
        <v>2.8629855999999999E-2</v>
      </c>
      <c r="C50">
        <v>20000310</v>
      </c>
      <c r="D50">
        <v>-0.43</v>
      </c>
      <c r="E50">
        <v>0.02</v>
      </c>
      <c r="F50">
        <f t="shared" si="4"/>
        <v>2.0000000000000001E-4</v>
      </c>
      <c r="H50">
        <f t="shared" si="0"/>
        <v>2.8429856E-2</v>
      </c>
      <c r="I50">
        <f t="shared" si="5"/>
        <v>-4.3E-3</v>
      </c>
      <c r="M50" s="31">
        <v>42807</v>
      </c>
      <c r="N50">
        <v>4.3120300000000001E-4</v>
      </c>
      <c r="O50">
        <v>0.13</v>
      </c>
      <c r="P50">
        <v>1E-3</v>
      </c>
      <c r="Q50">
        <f t="shared" si="1"/>
        <v>1.0000000000000001E-5</v>
      </c>
      <c r="S50">
        <f t="shared" si="2"/>
        <v>4.2120299999999999E-4</v>
      </c>
      <c r="T50">
        <f t="shared" si="3"/>
        <v>1.2999999999999999E-3</v>
      </c>
    </row>
    <row r="51" spans="1:20" x14ac:dyDescent="0.3">
      <c r="A51" s="31">
        <v>36598</v>
      </c>
      <c r="B51">
        <v>-3.5288271000000003E-2</v>
      </c>
      <c r="C51">
        <v>20000313</v>
      </c>
      <c r="D51">
        <v>-1.48</v>
      </c>
      <c r="E51">
        <v>0.02</v>
      </c>
      <c r="F51">
        <f t="shared" si="4"/>
        <v>2.0000000000000001E-4</v>
      </c>
      <c r="H51">
        <f t="shared" si="0"/>
        <v>-3.5488271000000002E-2</v>
      </c>
      <c r="I51">
        <f t="shared" si="5"/>
        <v>-1.4800000000000001E-2</v>
      </c>
      <c r="M51" s="31">
        <v>42808</v>
      </c>
      <c r="N51">
        <v>-1.508559E-3</v>
      </c>
      <c r="O51">
        <v>-0.36</v>
      </c>
      <c r="P51">
        <v>1E-3</v>
      </c>
      <c r="Q51">
        <f t="shared" si="1"/>
        <v>1.0000000000000001E-5</v>
      </c>
      <c r="S51">
        <f t="shared" si="2"/>
        <v>-1.5185590000000001E-3</v>
      </c>
      <c r="T51">
        <f t="shared" si="3"/>
        <v>-3.5999999999999999E-3</v>
      </c>
    </row>
    <row r="52" spans="1:20" x14ac:dyDescent="0.3">
      <c r="A52" s="31">
        <v>36599</v>
      </c>
      <c r="B52">
        <v>-5.8217414000000002E-2</v>
      </c>
      <c r="C52">
        <v>20000314</v>
      </c>
      <c r="D52">
        <v>-2.33</v>
      </c>
      <c r="E52">
        <v>0.02</v>
      </c>
      <c r="F52">
        <f t="shared" si="4"/>
        <v>2.0000000000000001E-4</v>
      </c>
      <c r="H52">
        <f t="shared" si="0"/>
        <v>-5.8417414000000001E-2</v>
      </c>
      <c r="I52">
        <f t="shared" si="5"/>
        <v>-2.3300000000000001E-2</v>
      </c>
      <c r="M52" s="31">
        <v>42809</v>
      </c>
      <c r="N52">
        <v>1.0576309000000001E-2</v>
      </c>
      <c r="O52">
        <v>0.86</v>
      </c>
      <c r="P52">
        <v>1E-3</v>
      </c>
      <c r="Q52">
        <f t="shared" si="1"/>
        <v>1.0000000000000001E-5</v>
      </c>
      <c r="S52">
        <f t="shared" si="2"/>
        <v>1.0566309000000001E-2</v>
      </c>
      <c r="T52">
        <f t="shared" si="3"/>
        <v>8.6E-3</v>
      </c>
    </row>
    <row r="53" spans="1:20" x14ac:dyDescent="0.3">
      <c r="A53" s="31">
        <v>36600</v>
      </c>
      <c r="B53">
        <v>1.7505471000000002E-2</v>
      </c>
      <c r="C53">
        <v>20000315</v>
      </c>
      <c r="D53">
        <v>0.83</v>
      </c>
      <c r="E53">
        <v>0.02</v>
      </c>
      <c r="F53">
        <f t="shared" si="4"/>
        <v>2.0000000000000001E-4</v>
      </c>
      <c r="H53">
        <f t="shared" si="0"/>
        <v>1.7305471000000003E-2</v>
      </c>
      <c r="I53">
        <f t="shared" si="5"/>
        <v>8.3000000000000001E-3</v>
      </c>
      <c r="M53" s="31">
        <v>42810</v>
      </c>
      <c r="N53">
        <v>1.6374460000000001E-3</v>
      </c>
      <c r="O53">
        <v>-0.06</v>
      </c>
      <c r="P53">
        <v>1E-3</v>
      </c>
      <c r="Q53">
        <f t="shared" si="1"/>
        <v>1.0000000000000001E-5</v>
      </c>
      <c r="S53">
        <f t="shared" si="2"/>
        <v>1.6274460000000001E-3</v>
      </c>
      <c r="T53">
        <f t="shared" si="3"/>
        <v>-5.9999999999999995E-4</v>
      </c>
    </row>
    <row r="54" spans="1:20" x14ac:dyDescent="0.3">
      <c r="A54" s="31">
        <v>36601</v>
      </c>
      <c r="B54">
        <v>4.5698926000000001E-2</v>
      </c>
      <c r="C54">
        <v>20000316</v>
      </c>
      <c r="D54">
        <v>4.25</v>
      </c>
      <c r="E54">
        <v>0.02</v>
      </c>
      <c r="F54">
        <f t="shared" si="4"/>
        <v>2.0000000000000001E-4</v>
      </c>
      <c r="H54">
        <f t="shared" si="0"/>
        <v>4.5498926000000002E-2</v>
      </c>
      <c r="I54">
        <f t="shared" si="5"/>
        <v>4.2500000000000003E-2</v>
      </c>
      <c r="M54" s="31">
        <v>42811</v>
      </c>
      <c r="N54">
        <v>-4.9754559999999996E-3</v>
      </c>
      <c r="O54">
        <v>-0.08</v>
      </c>
      <c r="P54">
        <v>1E-3</v>
      </c>
      <c r="Q54">
        <f t="shared" si="1"/>
        <v>1.0000000000000001E-5</v>
      </c>
      <c r="S54">
        <f t="shared" si="2"/>
        <v>-4.9854559999999992E-3</v>
      </c>
      <c r="T54">
        <f t="shared" si="3"/>
        <v>-8.0000000000000004E-4</v>
      </c>
    </row>
    <row r="55" spans="1:20" x14ac:dyDescent="0.3">
      <c r="A55" s="31">
        <v>36602</v>
      </c>
      <c r="B55">
        <v>2.8277635999999998E-2</v>
      </c>
      <c r="C55">
        <v>20000317</v>
      </c>
      <c r="D55">
        <v>0.62</v>
      </c>
      <c r="E55">
        <v>0.02</v>
      </c>
      <c r="F55">
        <f t="shared" si="4"/>
        <v>2.0000000000000001E-4</v>
      </c>
      <c r="H55">
        <f t="shared" si="0"/>
        <v>2.8077636E-2</v>
      </c>
      <c r="I55">
        <f t="shared" si="5"/>
        <v>6.1999999999999998E-3</v>
      </c>
      <c r="M55" s="31">
        <v>42814</v>
      </c>
      <c r="N55">
        <v>1.0500758000000001E-2</v>
      </c>
      <c r="O55">
        <v>-0.25</v>
      </c>
      <c r="P55">
        <v>1E-3</v>
      </c>
      <c r="Q55">
        <f t="shared" si="1"/>
        <v>1.0000000000000001E-5</v>
      </c>
      <c r="S55">
        <f t="shared" si="2"/>
        <v>1.0490758000000001E-2</v>
      </c>
      <c r="T55">
        <f t="shared" si="3"/>
        <v>-2.5000000000000001E-3</v>
      </c>
    </row>
    <row r="56" spans="1:20" x14ac:dyDescent="0.3">
      <c r="A56" s="31">
        <v>36605</v>
      </c>
      <c r="B56">
        <v>-1.6000001E-2</v>
      </c>
      <c r="C56">
        <v>20000320</v>
      </c>
      <c r="D56">
        <v>-1.71</v>
      </c>
      <c r="E56">
        <v>0.02</v>
      </c>
      <c r="F56">
        <f t="shared" si="4"/>
        <v>2.0000000000000001E-4</v>
      </c>
      <c r="H56">
        <f t="shared" si="0"/>
        <v>-1.6200000999999999E-2</v>
      </c>
      <c r="I56">
        <f t="shared" si="5"/>
        <v>-1.7100000000000001E-2</v>
      </c>
      <c r="M56" s="31">
        <v>42815</v>
      </c>
      <c r="N56">
        <v>-1.1452073E-2</v>
      </c>
      <c r="O56">
        <v>-1.48</v>
      </c>
      <c r="P56">
        <v>1E-3</v>
      </c>
      <c r="Q56">
        <f t="shared" si="1"/>
        <v>1.0000000000000001E-5</v>
      </c>
      <c r="S56">
        <f t="shared" si="2"/>
        <v>-1.1462073E-2</v>
      </c>
      <c r="T56">
        <f t="shared" si="3"/>
        <v>-1.4800000000000001E-2</v>
      </c>
    </row>
    <row r="57" spans="1:20" x14ac:dyDescent="0.3">
      <c r="A57" s="31">
        <v>36606</v>
      </c>
      <c r="B57">
        <v>9.7052842E-2</v>
      </c>
      <c r="C57">
        <v>20000321</v>
      </c>
      <c r="D57">
        <v>1.95</v>
      </c>
      <c r="E57">
        <v>0.02</v>
      </c>
      <c r="F57">
        <f t="shared" si="4"/>
        <v>2.0000000000000001E-4</v>
      </c>
      <c r="H57">
        <f t="shared" si="0"/>
        <v>9.6852841999999995E-2</v>
      </c>
      <c r="I57">
        <f t="shared" si="5"/>
        <v>1.95E-2</v>
      </c>
      <c r="M57" s="31">
        <v>42816</v>
      </c>
      <c r="N57">
        <v>1.1298641E-2</v>
      </c>
      <c r="O57">
        <v>0.16</v>
      </c>
      <c r="P57">
        <v>1E-3</v>
      </c>
      <c r="Q57">
        <f t="shared" si="1"/>
        <v>1.0000000000000001E-5</v>
      </c>
      <c r="S57">
        <f t="shared" si="2"/>
        <v>1.1288641E-2</v>
      </c>
      <c r="T57">
        <f t="shared" si="3"/>
        <v>1.6000000000000001E-3</v>
      </c>
    </row>
    <row r="58" spans="1:20" x14ac:dyDescent="0.3">
      <c r="A58" s="31">
        <v>36607</v>
      </c>
      <c r="B58">
        <v>6.8550251000000006E-2</v>
      </c>
      <c r="C58">
        <v>20000322</v>
      </c>
      <c r="D58">
        <v>1.31</v>
      </c>
      <c r="E58">
        <v>0.02</v>
      </c>
      <c r="F58">
        <f t="shared" si="4"/>
        <v>2.0000000000000001E-4</v>
      </c>
      <c r="H58">
        <f t="shared" si="0"/>
        <v>6.8350251000000001E-2</v>
      </c>
      <c r="I58">
        <f t="shared" si="5"/>
        <v>1.3100000000000001E-2</v>
      </c>
      <c r="M58" s="31">
        <v>42817</v>
      </c>
      <c r="N58">
        <v>-3.5355679999999998E-3</v>
      </c>
      <c r="O58">
        <v>-0.03</v>
      </c>
      <c r="P58">
        <v>1E-3</v>
      </c>
      <c r="Q58">
        <f t="shared" si="1"/>
        <v>1.0000000000000001E-5</v>
      </c>
      <c r="S58">
        <f t="shared" si="2"/>
        <v>-3.5455679999999998E-3</v>
      </c>
      <c r="T58">
        <f t="shared" si="3"/>
        <v>-2.9999999999999997E-4</v>
      </c>
    </row>
    <row r="59" spans="1:20" x14ac:dyDescent="0.3">
      <c r="A59" s="31">
        <v>36608</v>
      </c>
      <c r="B59">
        <v>-1.9939314999999999E-2</v>
      </c>
      <c r="C59">
        <v>20000323</v>
      </c>
      <c r="D59">
        <v>1.48</v>
      </c>
      <c r="E59">
        <v>0.02</v>
      </c>
      <c r="F59">
        <f t="shared" si="4"/>
        <v>2.0000000000000001E-4</v>
      </c>
      <c r="H59">
        <f t="shared" si="0"/>
        <v>-2.0139314999999998E-2</v>
      </c>
      <c r="I59">
        <f t="shared" si="5"/>
        <v>1.4800000000000001E-2</v>
      </c>
      <c r="M59" s="31">
        <v>42818</v>
      </c>
      <c r="N59">
        <v>-1.9869340000000001E-3</v>
      </c>
      <c r="O59">
        <v>-0.05</v>
      </c>
      <c r="P59">
        <v>1E-3</v>
      </c>
      <c r="Q59">
        <f t="shared" si="1"/>
        <v>1.0000000000000001E-5</v>
      </c>
      <c r="S59">
        <f t="shared" si="2"/>
        <v>-1.9969340000000001E-3</v>
      </c>
      <c r="T59">
        <f t="shared" si="3"/>
        <v>-5.0000000000000001E-4</v>
      </c>
    </row>
    <row r="60" spans="1:20" x14ac:dyDescent="0.3">
      <c r="A60" s="31">
        <v>36609</v>
      </c>
      <c r="B60">
        <v>-1.8575851000000001E-2</v>
      </c>
      <c r="C60">
        <v>20000324</v>
      </c>
      <c r="D60">
        <v>0.11</v>
      </c>
      <c r="E60">
        <v>0.02</v>
      </c>
      <c r="F60">
        <f t="shared" si="4"/>
        <v>2.0000000000000001E-4</v>
      </c>
      <c r="H60">
        <f t="shared" si="0"/>
        <v>-1.8775851E-2</v>
      </c>
      <c r="I60">
        <f t="shared" si="5"/>
        <v>1.1000000000000001E-3</v>
      </c>
      <c r="M60" s="31">
        <v>42821</v>
      </c>
      <c r="N60">
        <v>1.7065240000000001E-3</v>
      </c>
      <c r="O60">
        <v>-0.05</v>
      </c>
      <c r="P60">
        <v>1E-3</v>
      </c>
      <c r="Q60">
        <f t="shared" si="1"/>
        <v>1.0000000000000001E-5</v>
      </c>
      <c r="S60">
        <f t="shared" si="2"/>
        <v>1.696524E-3</v>
      </c>
      <c r="T60">
        <f t="shared" si="3"/>
        <v>-5.0000000000000001E-4</v>
      </c>
    </row>
    <row r="61" spans="1:20" x14ac:dyDescent="0.3">
      <c r="A61" s="31">
        <v>36612</v>
      </c>
      <c r="B61">
        <v>6.3091479999999997E-3</v>
      </c>
      <c r="C61">
        <v>20000327</v>
      </c>
      <c r="D61">
        <v>-0.39</v>
      </c>
      <c r="E61">
        <v>0.02</v>
      </c>
      <c r="F61">
        <f t="shared" si="4"/>
        <v>2.0000000000000001E-4</v>
      </c>
      <c r="H61">
        <f t="shared" si="0"/>
        <v>6.109148E-3</v>
      </c>
      <c r="I61">
        <f t="shared" si="5"/>
        <v>-3.9000000000000003E-3</v>
      </c>
      <c r="M61" s="31">
        <v>42822</v>
      </c>
      <c r="N61">
        <v>2.0726847E-2</v>
      </c>
      <c r="O61">
        <v>0.72</v>
      </c>
      <c r="P61">
        <v>1E-3</v>
      </c>
      <c r="Q61">
        <f t="shared" si="1"/>
        <v>1.0000000000000001E-5</v>
      </c>
      <c r="S61">
        <f t="shared" si="2"/>
        <v>2.0716847E-2</v>
      </c>
      <c r="T61">
        <f t="shared" si="3"/>
        <v>7.1999999999999998E-3</v>
      </c>
    </row>
    <row r="62" spans="1:20" x14ac:dyDescent="0.3">
      <c r="A62" s="31">
        <v>36613</v>
      </c>
      <c r="B62">
        <v>-3.134796E-3</v>
      </c>
      <c r="C62">
        <v>20000328</v>
      </c>
      <c r="D62">
        <v>-1.34</v>
      </c>
      <c r="E62">
        <v>0.02</v>
      </c>
      <c r="F62">
        <f t="shared" si="4"/>
        <v>2.0000000000000001E-4</v>
      </c>
      <c r="H62">
        <f t="shared" si="0"/>
        <v>-3.3347960000000001E-3</v>
      </c>
      <c r="I62">
        <f t="shared" si="5"/>
        <v>-1.34E-2</v>
      </c>
      <c r="M62" s="31">
        <v>42823</v>
      </c>
      <c r="N62">
        <v>2.2252579999999999E-3</v>
      </c>
      <c r="O62">
        <v>0.18</v>
      </c>
      <c r="P62">
        <v>1E-3</v>
      </c>
      <c r="Q62">
        <f t="shared" si="1"/>
        <v>1.0000000000000001E-5</v>
      </c>
      <c r="S62">
        <f t="shared" si="2"/>
        <v>2.2152579999999999E-3</v>
      </c>
      <c r="T62">
        <f t="shared" si="3"/>
        <v>1.8E-3</v>
      </c>
    </row>
    <row r="63" spans="1:20" x14ac:dyDescent="0.3">
      <c r="A63" s="31">
        <v>36614</v>
      </c>
      <c r="B63">
        <v>-2.2911051000000002E-2</v>
      </c>
      <c r="C63">
        <v>20000329</v>
      </c>
      <c r="D63">
        <v>-1</v>
      </c>
      <c r="E63">
        <v>0.02</v>
      </c>
      <c r="F63">
        <f t="shared" si="4"/>
        <v>2.0000000000000001E-4</v>
      </c>
      <c r="H63">
        <f t="shared" si="0"/>
        <v>-2.3111051000000001E-2</v>
      </c>
      <c r="I63">
        <f t="shared" si="5"/>
        <v>-0.01</v>
      </c>
      <c r="M63" s="31">
        <v>42824</v>
      </c>
      <c r="N63">
        <v>-1.3183629999999999E-3</v>
      </c>
      <c r="O63">
        <v>0.36</v>
      </c>
      <c r="P63">
        <v>1E-3</v>
      </c>
      <c r="Q63">
        <f t="shared" si="1"/>
        <v>1.0000000000000001E-5</v>
      </c>
      <c r="S63">
        <f t="shared" si="2"/>
        <v>-1.3283629999999999E-3</v>
      </c>
      <c r="T63">
        <f t="shared" si="3"/>
        <v>3.5999999999999999E-3</v>
      </c>
    </row>
    <row r="64" spans="1:20" x14ac:dyDescent="0.3">
      <c r="A64" s="31">
        <v>36615</v>
      </c>
      <c r="B64">
        <v>-7.4942528999999994E-2</v>
      </c>
      <c r="C64">
        <v>20000330</v>
      </c>
      <c r="D64">
        <v>-1.76</v>
      </c>
      <c r="E64">
        <v>0.02</v>
      </c>
      <c r="F64">
        <f t="shared" si="4"/>
        <v>2.0000000000000001E-4</v>
      </c>
      <c r="H64">
        <f t="shared" si="0"/>
        <v>-7.5142529E-2</v>
      </c>
      <c r="I64">
        <f t="shared" si="5"/>
        <v>-1.7600000000000001E-2</v>
      </c>
      <c r="M64" s="31">
        <v>42825</v>
      </c>
      <c r="N64">
        <v>-1.8758360000000001E-3</v>
      </c>
      <c r="O64">
        <v>-0.16</v>
      </c>
      <c r="P64">
        <v>1E-3</v>
      </c>
      <c r="Q64">
        <f t="shared" si="1"/>
        <v>1.0000000000000001E-5</v>
      </c>
      <c r="S64">
        <f t="shared" si="2"/>
        <v>-1.8858360000000001E-3</v>
      </c>
      <c r="T64">
        <f t="shared" si="3"/>
        <v>-1.6000000000000001E-3</v>
      </c>
    </row>
    <row r="65" spans="1:20" x14ac:dyDescent="0.3">
      <c r="A65" s="31">
        <v>36616</v>
      </c>
      <c r="B65">
        <v>8.0019883999999999E-2</v>
      </c>
      <c r="C65">
        <v>20000331</v>
      </c>
      <c r="D65">
        <v>1.19</v>
      </c>
      <c r="E65">
        <v>0.02</v>
      </c>
      <c r="F65">
        <f t="shared" si="4"/>
        <v>2.0000000000000001E-4</v>
      </c>
      <c r="H65">
        <f t="shared" si="0"/>
        <v>7.9819883999999994E-2</v>
      </c>
      <c r="I65">
        <f t="shared" si="5"/>
        <v>1.1899999999999999E-2</v>
      </c>
      <c r="M65" s="31">
        <v>42828</v>
      </c>
      <c r="N65">
        <v>2.7838800000000002E-4</v>
      </c>
      <c r="O65">
        <v>-0.28000000000000003</v>
      </c>
      <c r="P65">
        <v>3.0000000000000001E-3</v>
      </c>
      <c r="Q65">
        <f t="shared" si="1"/>
        <v>3.0000000000000001E-5</v>
      </c>
      <c r="S65">
        <f t="shared" si="2"/>
        <v>2.4838799999999999E-4</v>
      </c>
      <c r="T65">
        <f t="shared" si="3"/>
        <v>-2.8000000000000004E-3</v>
      </c>
    </row>
    <row r="66" spans="1:20" x14ac:dyDescent="0.3">
      <c r="A66" s="31">
        <v>36619</v>
      </c>
      <c r="B66">
        <v>-1.8407730000000001E-2</v>
      </c>
      <c r="C66">
        <v>20000403</v>
      </c>
      <c r="D66">
        <v>-1.67</v>
      </c>
      <c r="E66">
        <v>2.4E-2</v>
      </c>
      <c r="F66">
        <f t="shared" si="4"/>
        <v>2.4000000000000001E-4</v>
      </c>
      <c r="H66">
        <f t="shared" si="0"/>
        <v>-1.8647730000000001E-2</v>
      </c>
      <c r="I66">
        <f t="shared" si="5"/>
        <v>-1.67E-2</v>
      </c>
      <c r="M66" s="31">
        <v>42829</v>
      </c>
      <c r="N66">
        <v>7.4461190000000002E-3</v>
      </c>
      <c r="O66">
        <v>0.05</v>
      </c>
      <c r="P66">
        <v>3.0000000000000001E-3</v>
      </c>
      <c r="Q66">
        <f t="shared" si="1"/>
        <v>3.0000000000000001E-5</v>
      </c>
      <c r="S66">
        <f t="shared" si="2"/>
        <v>7.4161190000000005E-3</v>
      </c>
      <c r="T66">
        <f t="shared" si="3"/>
        <v>5.0000000000000001E-4</v>
      </c>
    </row>
    <row r="67" spans="1:20" x14ac:dyDescent="0.3">
      <c r="A67" s="31">
        <v>36620</v>
      </c>
      <c r="B67">
        <v>-4.5007031000000003E-2</v>
      </c>
      <c r="C67">
        <v>20000404</v>
      </c>
      <c r="D67">
        <v>-1.2</v>
      </c>
      <c r="E67">
        <v>2.4E-2</v>
      </c>
      <c r="F67">
        <f t="shared" si="4"/>
        <v>2.4000000000000001E-4</v>
      </c>
      <c r="H67">
        <f t="shared" ref="H67:H130" si="6">B67-F67</f>
        <v>-4.5247031E-2</v>
      </c>
      <c r="I67">
        <f t="shared" si="5"/>
        <v>-1.2E-2</v>
      </c>
      <c r="M67" s="31">
        <v>42830</v>
      </c>
      <c r="N67">
        <v>-5.1806309999999998E-3</v>
      </c>
      <c r="O67">
        <v>-0.44</v>
      </c>
      <c r="P67">
        <v>3.0000000000000001E-3</v>
      </c>
      <c r="Q67">
        <f t="shared" ref="Q67:Q130" si="7">P67/100</f>
        <v>3.0000000000000001E-5</v>
      </c>
      <c r="S67">
        <f t="shared" ref="S67:S130" si="8">N67-Q67</f>
        <v>-5.2106309999999994E-3</v>
      </c>
      <c r="T67">
        <f t="shared" ref="T67:T130" si="9">O67/100</f>
        <v>-4.4000000000000003E-3</v>
      </c>
    </row>
    <row r="68" spans="1:20" x14ac:dyDescent="0.3">
      <c r="A68" s="31">
        <v>36621</v>
      </c>
      <c r="B68">
        <v>2.4054984000000001E-2</v>
      </c>
      <c r="C68">
        <v>20000405</v>
      </c>
      <c r="D68">
        <v>0.01</v>
      </c>
      <c r="E68">
        <v>2.4E-2</v>
      </c>
      <c r="F68">
        <f t="shared" ref="F68:F131" si="10">E68/100</f>
        <v>2.4000000000000001E-4</v>
      </c>
      <c r="H68">
        <f t="shared" si="6"/>
        <v>2.3814984000000001E-2</v>
      </c>
      <c r="I68">
        <f t="shared" ref="I68:I131" si="11">D68/100</f>
        <v>1E-4</v>
      </c>
      <c r="M68" s="31">
        <v>42831</v>
      </c>
      <c r="N68">
        <v>-2.4996570000000002E-3</v>
      </c>
      <c r="O68">
        <v>0.32</v>
      </c>
      <c r="P68">
        <v>3.0000000000000001E-3</v>
      </c>
      <c r="Q68">
        <f t="shared" si="7"/>
        <v>3.0000000000000001E-5</v>
      </c>
      <c r="S68">
        <f t="shared" si="8"/>
        <v>-2.5296570000000003E-3</v>
      </c>
      <c r="T68">
        <f t="shared" si="9"/>
        <v>3.2000000000000002E-3</v>
      </c>
    </row>
    <row r="69" spans="1:20" x14ac:dyDescent="0.3">
      <c r="A69" s="31">
        <v>36622</v>
      </c>
      <c r="B69">
        <v>-3.9789069000000003E-2</v>
      </c>
      <c r="C69">
        <v>20000406</v>
      </c>
      <c r="D69">
        <v>1.47</v>
      </c>
      <c r="E69">
        <v>2.4E-2</v>
      </c>
      <c r="F69">
        <f t="shared" si="10"/>
        <v>2.4000000000000001E-4</v>
      </c>
      <c r="H69">
        <f t="shared" si="6"/>
        <v>-4.0029069E-2</v>
      </c>
      <c r="I69">
        <f t="shared" si="11"/>
        <v>1.47E-2</v>
      </c>
      <c r="M69" s="31">
        <v>42832</v>
      </c>
      <c r="N69">
        <v>-2.2275319999999999E-3</v>
      </c>
      <c r="O69">
        <v>-0.08</v>
      </c>
      <c r="P69">
        <v>3.0000000000000001E-3</v>
      </c>
      <c r="Q69">
        <f t="shared" si="7"/>
        <v>3.0000000000000001E-5</v>
      </c>
      <c r="S69">
        <f t="shared" si="8"/>
        <v>-2.257532E-3</v>
      </c>
      <c r="T69">
        <f t="shared" si="9"/>
        <v>-8.0000000000000004E-4</v>
      </c>
    </row>
    <row r="70" spans="1:20" x14ac:dyDescent="0.3">
      <c r="A70" s="31">
        <v>36623</v>
      </c>
      <c r="B70">
        <v>5.2421369000000002E-2</v>
      </c>
      <c r="C70">
        <v>20000407</v>
      </c>
      <c r="D70">
        <v>1.42</v>
      </c>
      <c r="E70">
        <v>2.4E-2</v>
      </c>
      <c r="F70">
        <f t="shared" si="10"/>
        <v>2.4000000000000001E-4</v>
      </c>
      <c r="H70">
        <f t="shared" si="6"/>
        <v>5.2181369000000005E-2</v>
      </c>
      <c r="I70">
        <f t="shared" si="11"/>
        <v>1.4199999999999999E-2</v>
      </c>
      <c r="M70" s="31">
        <v>42835</v>
      </c>
      <c r="N70">
        <v>-1.185979E-3</v>
      </c>
      <c r="O70">
        <v>0.08</v>
      </c>
      <c r="P70">
        <v>3.0000000000000001E-3</v>
      </c>
      <c r="Q70">
        <f t="shared" si="7"/>
        <v>3.0000000000000001E-5</v>
      </c>
      <c r="S70">
        <f t="shared" si="8"/>
        <v>-1.2159790000000001E-3</v>
      </c>
      <c r="T70">
        <f t="shared" si="9"/>
        <v>8.0000000000000004E-4</v>
      </c>
    </row>
    <row r="71" spans="1:20" x14ac:dyDescent="0.3">
      <c r="A71" s="31">
        <v>36626</v>
      </c>
      <c r="B71">
        <v>-5.1233396E-2</v>
      </c>
      <c r="C71">
        <v>20000410</v>
      </c>
      <c r="D71">
        <v>-1.95</v>
      </c>
      <c r="E71">
        <v>2.4E-2</v>
      </c>
      <c r="F71">
        <f t="shared" si="10"/>
        <v>2.4000000000000001E-4</v>
      </c>
      <c r="H71">
        <f t="shared" si="6"/>
        <v>-5.1473395999999998E-2</v>
      </c>
      <c r="I71">
        <f t="shared" si="11"/>
        <v>-1.95E-2</v>
      </c>
      <c r="M71" s="31">
        <v>42836</v>
      </c>
      <c r="N71">
        <v>-1.0756396999999999E-2</v>
      </c>
      <c r="O71">
        <v>-0.05</v>
      </c>
      <c r="P71">
        <v>3.0000000000000001E-3</v>
      </c>
      <c r="Q71">
        <f t="shared" si="7"/>
        <v>3.0000000000000001E-5</v>
      </c>
      <c r="S71">
        <f t="shared" si="8"/>
        <v>-1.0786397E-2</v>
      </c>
      <c r="T71">
        <f t="shared" si="9"/>
        <v>-5.0000000000000001E-4</v>
      </c>
    </row>
    <row r="72" spans="1:20" x14ac:dyDescent="0.3">
      <c r="A72" s="31">
        <v>36627</v>
      </c>
      <c r="B72">
        <v>-4.4500000999999997E-2</v>
      </c>
      <c r="C72">
        <v>20000411</v>
      </c>
      <c r="D72">
        <v>-1.01</v>
      </c>
      <c r="E72">
        <v>2.4E-2</v>
      </c>
      <c r="F72">
        <f t="shared" si="10"/>
        <v>2.4000000000000001E-4</v>
      </c>
      <c r="H72">
        <f t="shared" si="6"/>
        <v>-4.4740000999999995E-2</v>
      </c>
      <c r="I72">
        <f t="shared" si="11"/>
        <v>-1.01E-2</v>
      </c>
      <c r="M72" s="31">
        <v>42837</v>
      </c>
      <c r="N72">
        <v>1.200298E-3</v>
      </c>
      <c r="O72">
        <v>-0.49</v>
      </c>
      <c r="P72">
        <v>3.0000000000000001E-3</v>
      </c>
      <c r="Q72">
        <f t="shared" si="7"/>
        <v>3.0000000000000001E-5</v>
      </c>
      <c r="S72">
        <f t="shared" si="8"/>
        <v>1.170298E-3</v>
      </c>
      <c r="T72">
        <f t="shared" si="9"/>
        <v>-4.8999999999999998E-3</v>
      </c>
    </row>
    <row r="73" spans="1:20" x14ac:dyDescent="0.3">
      <c r="A73" s="31">
        <v>36628</v>
      </c>
      <c r="B73">
        <v>-8.5295654999999998E-2</v>
      </c>
      <c r="C73">
        <v>20000412</v>
      </c>
      <c r="D73">
        <v>-2.97</v>
      </c>
      <c r="E73">
        <v>2.4E-2</v>
      </c>
      <c r="F73">
        <f t="shared" si="10"/>
        <v>2.4000000000000001E-4</v>
      </c>
      <c r="H73">
        <f t="shared" si="6"/>
        <v>-8.5535655000000002E-2</v>
      </c>
      <c r="I73">
        <f t="shared" si="11"/>
        <v>-2.9700000000000001E-2</v>
      </c>
      <c r="M73" s="31">
        <v>42838</v>
      </c>
      <c r="N73">
        <v>-5.2891400000000003E-3</v>
      </c>
      <c r="O73">
        <v>-0.75</v>
      </c>
      <c r="P73">
        <v>3.0000000000000001E-3</v>
      </c>
      <c r="Q73">
        <f t="shared" si="7"/>
        <v>3.0000000000000001E-5</v>
      </c>
      <c r="S73">
        <f t="shared" si="8"/>
        <v>-5.31914E-3</v>
      </c>
      <c r="T73">
        <f t="shared" si="9"/>
        <v>-7.4999999999999997E-3</v>
      </c>
    </row>
    <row r="74" spans="1:20" x14ac:dyDescent="0.3">
      <c r="A74" s="31">
        <v>36629</v>
      </c>
      <c r="B74">
        <v>4.1762013000000001E-2</v>
      </c>
      <c r="C74">
        <v>20000413</v>
      </c>
      <c r="D74">
        <v>-1.8</v>
      </c>
      <c r="E74">
        <v>2.4E-2</v>
      </c>
      <c r="F74">
        <f t="shared" si="10"/>
        <v>2.4000000000000001E-4</v>
      </c>
      <c r="H74">
        <f t="shared" si="6"/>
        <v>4.1522013000000003E-2</v>
      </c>
      <c r="I74">
        <f t="shared" si="11"/>
        <v>-1.8000000000000002E-2</v>
      </c>
      <c r="M74" s="31">
        <v>42842</v>
      </c>
      <c r="N74">
        <v>5.5299449999999997E-3</v>
      </c>
      <c r="O74">
        <v>0.89</v>
      </c>
      <c r="P74">
        <v>3.0000000000000001E-3</v>
      </c>
      <c r="Q74">
        <f t="shared" si="7"/>
        <v>3.0000000000000001E-5</v>
      </c>
      <c r="S74">
        <f t="shared" si="8"/>
        <v>5.499945E-3</v>
      </c>
      <c r="T74">
        <f t="shared" si="9"/>
        <v>8.8999999999999999E-3</v>
      </c>
    </row>
    <row r="75" spans="1:20" x14ac:dyDescent="0.3">
      <c r="A75" s="31">
        <v>36630</v>
      </c>
      <c r="B75">
        <v>-1.7023613999999999E-2</v>
      </c>
      <c r="C75">
        <v>20000414</v>
      </c>
      <c r="D75">
        <v>-6.72</v>
      </c>
      <c r="E75">
        <v>2.4E-2</v>
      </c>
      <c r="F75">
        <f t="shared" si="10"/>
        <v>2.4000000000000001E-4</v>
      </c>
      <c r="H75">
        <f t="shared" si="6"/>
        <v>-1.7263614E-2</v>
      </c>
      <c r="I75">
        <f t="shared" si="11"/>
        <v>-6.7199999999999996E-2</v>
      </c>
      <c r="M75" s="31">
        <v>42843</v>
      </c>
      <c r="N75">
        <v>-4.4419719999999998E-3</v>
      </c>
      <c r="O75">
        <v>-0.25</v>
      </c>
      <c r="P75">
        <v>3.0000000000000001E-3</v>
      </c>
      <c r="Q75">
        <f t="shared" si="7"/>
        <v>3.0000000000000001E-5</v>
      </c>
      <c r="S75">
        <f t="shared" si="8"/>
        <v>-4.4719719999999994E-3</v>
      </c>
      <c r="T75">
        <f t="shared" si="9"/>
        <v>-2.5000000000000001E-3</v>
      </c>
    </row>
    <row r="76" spans="1:20" x14ac:dyDescent="0.3">
      <c r="A76" s="31">
        <v>36633</v>
      </c>
      <c r="B76">
        <v>0.107262567</v>
      </c>
      <c r="C76">
        <v>20000417</v>
      </c>
      <c r="D76">
        <v>2.94</v>
      </c>
      <c r="E76">
        <v>2.4E-2</v>
      </c>
      <c r="F76">
        <f t="shared" si="10"/>
        <v>2.4000000000000001E-4</v>
      </c>
      <c r="H76">
        <f t="shared" si="6"/>
        <v>0.107022567</v>
      </c>
      <c r="I76">
        <f t="shared" si="11"/>
        <v>2.9399999999999999E-2</v>
      </c>
      <c r="M76" s="31">
        <v>42844</v>
      </c>
      <c r="N76">
        <v>-3.6827499999999998E-3</v>
      </c>
      <c r="O76">
        <v>-0.08</v>
      </c>
      <c r="P76">
        <v>3.0000000000000001E-3</v>
      </c>
      <c r="Q76">
        <f t="shared" si="7"/>
        <v>3.0000000000000001E-5</v>
      </c>
      <c r="S76">
        <f t="shared" si="8"/>
        <v>-3.7127499999999999E-3</v>
      </c>
      <c r="T76">
        <f t="shared" si="9"/>
        <v>-8.0000000000000004E-4</v>
      </c>
    </row>
    <row r="77" spans="1:20" x14ac:dyDescent="0.3">
      <c r="A77" s="31">
        <v>36634</v>
      </c>
      <c r="B77">
        <v>2.4217961E-2</v>
      </c>
      <c r="C77">
        <v>20000418</v>
      </c>
      <c r="D77">
        <v>3.84</v>
      </c>
      <c r="E77">
        <v>2.4E-2</v>
      </c>
      <c r="F77">
        <f t="shared" si="10"/>
        <v>2.4000000000000001E-4</v>
      </c>
      <c r="H77">
        <f t="shared" si="6"/>
        <v>2.3977960999999999E-2</v>
      </c>
      <c r="I77">
        <f t="shared" si="11"/>
        <v>3.8399999999999997E-2</v>
      </c>
      <c r="M77" s="31">
        <v>42845</v>
      </c>
      <c r="N77">
        <v>1.2510733E-2</v>
      </c>
      <c r="O77">
        <v>0.83</v>
      </c>
      <c r="P77">
        <v>3.0000000000000001E-3</v>
      </c>
      <c r="Q77">
        <f t="shared" si="7"/>
        <v>3.0000000000000001E-5</v>
      </c>
      <c r="S77">
        <f t="shared" si="8"/>
        <v>1.2480732999999999E-2</v>
      </c>
      <c r="T77">
        <f t="shared" si="9"/>
        <v>8.3000000000000001E-3</v>
      </c>
    </row>
    <row r="78" spans="1:20" x14ac:dyDescent="0.3">
      <c r="A78" s="31">
        <v>36635</v>
      </c>
      <c r="B78">
        <v>-4.5320197999999999E-2</v>
      </c>
      <c r="C78">
        <v>20000419</v>
      </c>
      <c r="D78">
        <v>-0.8</v>
      </c>
      <c r="E78">
        <v>2.4E-2</v>
      </c>
      <c r="F78">
        <f t="shared" si="10"/>
        <v>2.4000000000000001E-4</v>
      </c>
      <c r="H78">
        <f t="shared" si="6"/>
        <v>-4.5560197999999996E-2</v>
      </c>
      <c r="I78">
        <f t="shared" si="11"/>
        <v>-8.0000000000000002E-3</v>
      </c>
      <c r="M78" s="31">
        <v>42846</v>
      </c>
      <c r="N78">
        <v>-1.1934719999999999E-3</v>
      </c>
      <c r="O78">
        <v>-0.28000000000000003</v>
      </c>
      <c r="P78">
        <v>3.0000000000000001E-3</v>
      </c>
      <c r="Q78">
        <f t="shared" si="7"/>
        <v>3.0000000000000001E-5</v>
      </c>
      <c r="S78">
        <f t="shared" si="8"/>
        <v>-1.223472E-3</v>
      </c>
      <c r="T78">
        <f t="shared" si="9"/>
        <v>-2.8000000000000004E-3</v>
      </c>
    </row>
    <row r="79" spans="1:20" x14ac:dyDescent="0.3">
      <c r="A79" s="31">
        <v>36636</v>
      </c>
      <c r="B79">
        <v>-1.8575851000000001E-2</v>
      </c>
      <c r="C79">
        <v>20000420</v>
      </c>
      <c r="D79">
        <v>0.09</v>
      </c>
      <c r="E79">
        <v>2.4E-2</v>
      </c>
      <c r="F79">
        <f t="shared" si="10"/>
        <v>2.4000000000000001E-4</v>
      </c>
      <c r="H79">
        <f t="shared" si="6"/>
        <v>-1.8815851000000001E-2</v>
      </c>
      <c r="I79">
        <f t="shared" si="11"/>
        <v>8.9999999999999998E-4</v>
      </c>
      <c r="M79" s="31">
        <v>42849</v>
      </c>
      <c r="N79">
        <v>9.6295430000000008E-3</v>
      </c>
      <c r="O79">
        <v>1.18</v>
      </c>
      <c r="P79">
        <v>3.0000000000000001E-3</v>
      </c>
      <c r="Q79">
        <f t="shared" si="7"/>
        <v>3.0000000000000001E-5</v>
      </c>
      <c r="S79">
        <f t="shared" si="8"/>
        <v>9.5995430000000003E-3</v>
      </c>
      <c r="T79">
        <f t="shared" si="9"/>
        <v>1.18E-2</v>
      </c>
    </row>
    <row r="80" spans="1:20" x14ac:dyDescent="0.3">
      <c r="A80" s="31">
        <v>36640</v>
      </c>
      <c r="B80">
        <v>1.3669821E-2</v>
      </c>
      <c r="C80">
        <v>20000424</v>
      </c>
      <c r="D80">
        <v>-1.01</v>
      </c>
      <c r="E80">
        <v>2.4E-2</v>
      </c>
      <c r="F80">
        <f t="shared" si="10"/>
        <v>2.4000000000000001E-4</v>
      </c>
      <c r="H80">
        <f t="shared" si="6"/>
        <v>1.3429821E-2</v>
      </c>
      <c r="I80">
        <f t="shared" si="11"/>
        <v>-1.01E-2</v>
      </c>
      <c r="M80" s="31">
        <v>42850</v>
      </c>
      <c r="N80">
        <v>6.1960419999999997E-3</v>
      </c>
      <c r="O80">
        <v>0.66</v>
      </c>
      <c r="P80">
        <v>3.0000000000000001E-3</v>
      </c>
      <c r="Q80">
        <f t="shared" si="7"/>
        <v>3.0000000000000001E-5</v>
      </c>
      <c r="S80">
        <f t="shared" si="8"/>
        <v>6.1660420000000001E-3</v>
      </c>
      <c r="T80">
        <f t="shared" si="9"/>
        <v>6.6E-3</v>
      </c>
    </row>
    <row r="81" spans="1:20" x14ac:dyDescent="0.3">
      <c r="A81" s="31">
        <v>36641</v>
      </c>
      <c r="B81">
        <v>6.4834028000000002E-2</v>
      </c>
      <c r="C81">
        <v>20000425</v>
      </c>
      <c r="D81">
        <v>3.74</v>
      </c>
      <c r="E81">
        <v>2.4E-2</v>
      </c>
      <c r="F81">
        <f t="shared" si="10"/>
        <v>2.4000000000000001E-4</v>
      </c>
      <c r="H81">
        <f t="shared" si="6"/>
        <v>6.4594027999999998E-2</v>
      </c>
      <c r="I81">
        <f t="shared" si="11"/>
        <v>3.7400000000000003E-2</v>
      </c>
      <c r="M81" s="31">
        <v>42851</v>
      </c>
      <c r="N81">
        <v>-5.8811740000000003E-3</v>
      </c>
      <c r="O81">
        <v>0.04</v>
      </c>
      <c r="P81">
        <v>3.0000000000000001E-3</v>
      </c>
      <c r="Q81">
        <f t="shared" si="7"/>
        <v>3.0000000000000001E-5</v>
      </c>
      <c r="S81">
        <f t="shared" si="8"/>
        <v>-5.9111739999999999E-3</v>
      </c>
      <c r="T81">
        <f t="shared" si="9"/>
        <v>4.0000000000000002E-4</v>
      </c>
    </row>
    <row r="82" spans="1:20" x14ac:dyDescent="0.3">
      <c r="A82" s="31">
        <v>36642</v>
      </c>
      <c r="B82">
        <v>-5.4554310000000002E-2</v>
      </c>
      <c r="C82">
        <v>20000426</v>
      </c>
      <c r="D82">
        <v>-1.23</v>
      </c>
      <c r="E82">
        <v>2.4E-2</v>
      </c>
      <c r="F82">
        <f t="shared" si="10"/>
        <v>2.4000000000000001E-4</v>
      </c>
      <c r="H82">
        <f t="shared" si="6"/>
        <v>-5.4794309999999999E-2</v>
      </c>
      <c r="I82">
        <f t="shared" si="11"/>
        <v>-1.23E-2</v>
      </c>
      <c r="M82" s="31">
        <v>42852</v>
      </c>
      <c r="N82">
        <v>7.6559399999999998E-4</v>
      </c>
      <c r="O82">
        <v>0.05</v>
      </c>
      <c r="P82">
        <v>3.0000000000000001E-3</v>
      </c>
      <c r="Q82">
        <f t="shared" si="7"/>
        <v>3.0000000000000001E-5</v>
      </c>
      <c r="S82">
        <f t="shared" si="8"/>
        <v>7.35594E-4</v>
      </c>
      <c r="T82">
        <f t="shared" si="9"/>
        <v>5.0000000000000001E-4</v>
      </c>
    </row>
    <row r="83" spans="1:20" x14ac:dyDescent="0.3">
      <c r="A83" s="31">
        <v>36643</v>
      </c>
      <c r="B83">
        <v>4.4822256999999997E-2</v>
      </c>
      <c r="C83">
        <v>20000427</v>
      </c>
      <c r="D83">
        <v>0.76</v>
      </c>
      <c r="E83">
        <v>2.4E-2</v>
      </c>
      <c r="F83">
        <f t="shared" si="10"/>
        <v>2.4000000000000001E-4</v>
      </c>
      <c r="H83">
        <f t="shared" si="6"/>
        <v>4.4582257E-2</v>
      </c>
      <c r="I83">
        <f t="shared" si="11"/>
        <v>7.6E-3</v>
      </c>
      <c r="M83" s="31">
        <v>42853</v>
      </c>
      <c r="N83">
        <v>-9.7363799999999998E-4</v>
      </c>
      <c r="O83">
        <v>-0.3</v>
      </c>
      <c r="P83">
        <v>3.0000000000000001E-3</v>
      </c>
      <c r="Q83">
        <f t="shared" si="7"/>
        <v>3.0000000000000001E-5</v>
      </c>
      <c r="S83">
        <f t="shared" si="8"/>
        <v>-1.0036380000000001E-3</v>
      </c>
      <c r="T83">
        <f t="shared" si="9"/>
        <v>-3.0000000000000001E-3</v>
      </c>
    </row>
    <row r="84" spans="1:20" x14ac:dyDescent="0.3">
      <c r="A84" s="31">
        <v>36644</v>
      </c>
      <c r="B84">
        <v>-2.1203157E-2</v>
      </c>
      <c r="C84">
        <v>20000428</v>
      </c>
      <c r="D84">
        <v>7.0000000000000007E-2</v>
      </c>
      <c r="E84">
        <v>2.4E-2</v>
      </c>
      <c r="F84">
        <f t="shared" si="10"/>
        <v>2.4000000000000001E-4</v>
      </c>
      <c r="H84">
        <f t="shared" si="6"/>
        <v>-2.1443157000000001E-2</v>
      </c>
      <c r="I84">
        <f t="shared" si="11"/>
        <v>7.000000000000001E-4</v>
      </c>
      <c r="M84" s="31">
        <v>42856</v>
      </c>
      <c r="N84">
        <v>2.0396854999999998E-2</v>
      </c>
      <c r="O84">
        <v>0.21</v>
      </c>
      <c r="P84">
        <v>3.0000000000000001E-3</v>
      </c>
      <c r="Q84">
        <f t="shared" si="7"/>
        <v>3.0000000000000001E-5</v>
      </c>
      <c r="S84">
        <f t="shared" si="8"/>
        <v>2.0366855E-2</v>
      </c>
      <c r="T84">
        <f t="shared" si="9"/>
        <v>2.0999999999999999E-3</v>
      </c>
    </row>
    <row r="85" spans="1:20" x14ac:dyDescent="0.3">
      <c r="A85" s="31">
        <v>36647</v>
      </c>
      <c r="B85">
        <v>2.0151129999999998E-3</v>
      </c>
      <c r="C85">
        <v>20000501</v>
      </c>
      <c r="D85">
        <v>1.4</v>
      </c>
      <c r="E85">
        <v>2.3E-2</v>
      </c>
      <c r="F85">
        <f t="shared" si="10"/>
        <v>2.3000000000000001E-4</v>
      </c>
      <c r="H85">
        <f t="shared" si="6"/>
        <v>1.7851129999999998E-3</v>
      </c>
      <c r="I85">
        <f t="shared" si="11"/>
        <v>1.3999999999999999E-2</v>
      </c>
      <c r="M85" s="31">
        <v>42857</v>
      </c>
      <c r="N85">
        <v>6.3446079999999998E-3</v>
      </c>
      <c r="O85">
        <v>0.03</v>
      </c>
      <c r="P85">
        <v>3.0000000000000001E-3</v>
      </c>
      <c r="Q85">
        <f t="shared" si="7"/>
        <v>3.0000000000000001E-5</v>
      </c>
      <c r="S85">
        <f t="shared" si="8"/>
        <v>6.3146080000000002E-3</v>
      </c>
      <c r="T85">
        <f t="shared" si="9"/>
        <v>2.9999999999999997E-4</v>
      </c>
    </row>
    <row r="86" spans="1:20" x14ac:dyDescent="0.3">
      <c r="A86" s="31">
        <v>36648</v>
      </c>
      <c r="B86">
        <v>-5.1784816999999997E-2</v>
      </c>
      <c r="C86">
        <v>20000502</v>
      </c>
      <c r="D86">
        <v>-2.0699999999999998</v>
      </c>
      <c r="E86">
        <v>2.3E-2</v>
      </c>
      <c r="F86">
        <f t="shared" si="10"/>
        <v>2.3000000000000001E-4</v>
      </c>
      <c r="H86">
        <f t="shared" si="6"/>
        <v>-5.2014816999999998E-2</v>
      </c>
      <c r="I86">
        <f t="shared" si="11"/>
        <v>-2.07E-2</v>
      </c>
      <c r="M86" s="31">
        <v>42858</v>
      </c>
      <c r="N86">
        <v>-3.05062E-3</v>
      </c>
      <c r="O86">
        <v>-0.19</v>
      </c>
      <c r="P86">
        <v>3.0000000000000001E-3</v>
      </c>
      <c r="Q86">
        <f t="shared" si="7"/>
        <v>3.0000000000000001E-5</v>
      </c>
      <c r="S86">
        <f t="shared" si="8"/>
        <v>-3.0806200000000001E-3</v>
      </c>
      <c r="T86">
        <f t="shared" si="9"/>
        <v>-1.9E-3</v>
      </c>
    </row>
    <row r="87" spans="1:20" x14ac:dyDescent="0.3">
      <c r="A87" s="31">
        <v>36649</v>
      </c>
      <c r="B87">
        <v>-2.3860020999999999E-2</v>
      </c>
      <c r="C87">
        <v>20000503</v>
      </c>
      <c r="D87">
        <v>-2.09</v>
      </c>
      <c r="E87">
        <v>2.3E-2</v>
      </c>
      <c r="F87">
        <f t="shared" si="10"/>
        <v>2.3000000000000001E-4</v>
      </c>
      <c r="H87">
        <f t="shared" si="6"/>
        <v>-2.4090021E-2</v>
      </c>
      <c r="I87">
        <f t="shared" si="11"/>
        <v>-2.0899999999999998E-2</v>
      </c>
      <c r="M87" s="31">
        <v>42859</v>
      </c>
      <c r="N87">
        <v>-3.603963E-3</v>
      </c>
      <c r="O87">
        <v>0.02</v>
      </c>
      <c r="P87">
        <v>3.0000000000000001E-3</v>
      </c>
      <c r="Q87">
        <f t="shared" si="7"/>
        <v>3.0000000000000001E-5</v>
      </c>
      <c r="S87">
        <f t="shared" si="8"/>
        <v>-3.633963E-3</v>
      </c>
      <c r="T87">
        <f t="shared" si="9"/>
        <v>2.0000000000000001E-4</v>
      </c>
    </row>
    <row r="88" spans="1:20" x14ac:dyDescent="0.3">
      <c r="A88" s="31">
        <v>36650</v>
      </c>
      <c r="B88">
        <v>-3.8022812000000003E-2</v>
      </c>
      <c r="C88">
        <v>20000504</v>
      </c>
      <c r="D88">
        <v>0</v>
      </c>
      <c r="E88">
        <v>2.3E-2</v>
      </c>
      <c r="F88">
        <f t="shared" si="10"/>
        <v>2.3000000000000001E-4</v>
      </c>
      <c r="H88">
        <f t="shared" si="6"/>
        <v>-3.8252812000000004E-2</v>
      </c>
      <c r="I88">
        <f t="shared" si="11"/>
        <v>0</v>
      </c>
      <c r="M88" s="31">
        <v>42860</v>
      </c>
      <c r="N88">
        <v>1.6583688999999999E-2</v>
      </c>
      <c r="O88">
        <v>0.46</v>
      </c>
      <c r="P88">
        <v>3.0000000000000001E-3</v>
      </c>
      <c r="Q88">
        <f t="shared" si="7"/>
        <v>3.0000000000000001E-5</v>
      </c>
      <c r="S88">
        <f t="shared" si="8"/>
        <v>1.6553689E-2</v>
      </c>
      <c r="T88">
        <f t="shared" si="9"/>
        <v>4.5999999999999999E-3</v>
      </c>
    </row>
    <row r="89" spans="1:20" x14ac:dyDescent="0.3">
      <c r="A89" s="31">
        <v>36651</v>
      </c>
      <c r="B89">
        <v>2.2021458000000001E-2</v>
      </c>
      <c r="C89">
        <v>20000505</v>
      </c>
      <c r="D89">
        <v>1.48</v>
      </c>
      <c r="E89">
        <v>2.3E-2</v>
      </c>
      <c r="F89">
        <f t="shared" si="10"/>
        <v>2.3000000000000001E-4</v>
      </c>
      <c r="H89">
        <f t="shared" si="6"/>
        <v>2.1791458E-2</v>
      </c>
      <c r="I89">
        <f t="shared" si="11"/>
        <v>1.4800000000000001E-2</v>
      </c>
      <c r="M89" s="31">
        <v>42863</v>
      </c>
      <c r="N89">
        <v>2.7188423999999999E-2</v>
      </c>
      <c r="O89">
        <v>-0.04</v>
      </c>
      <c r="P89">
        <v>3.0000000000000001E-3</v>
      </c>
      <c r="Q89">
        <f t="shared" si="7"/>
        <v>3.0000000000000001E-5</v>
      </c>
      <c r="S89">
        <f t="shared" si="8"/>
        <v>2.7158424E-2</v>
      </c>
      <c r="T89">
        <f t="shared" si="9"/>
        <v>-4.0000000000000002E-4</v>
      </c>
    </row>
    <row r="90" spans="1:20" x14ac:dyDescent="0.3">
      <c r="A90" s="31">
        <v>36654</v>
      </c>
      <c r="B90">
        <v>-2.6519338E-2</v>
      </c>
      <c r="C90">
        <v>20000508</v>
      </c>
      <c r="D90">
        <v>-0.98</v>
      </c>
      <c r="E90">
        <v>2.3E-2</v>
      </c>
      <c r="F90">
        <f t="shared" si="10"/>
        <v>2.3000000000000001E-4</v>
      </c>
      <c r="H90">
        <f t="shared" si="6"/>
        <v>-2.6749338000000001E-2</v>
      </c>
      <c r="I90">
        <f t="shared" si="11"/>
        <v>-9.7999999999999997E-3</v>
      </c>
      <c r="M90" s="31">
        <v>42864</v>
      </c>
      <c r="N90">
        <v>6.4048819999999998E-3</v>
      </c>
      <c r="O90">
        <v>-0.05</v>
      </c>
      <c r="P90">
        <v>3.0000000000000001E-3</v>
      </c>
      <c r="Q90">
        <f t="shared" si="7"/>
        <v>3.0000000000000001E-5</v>
      </c>
      <c r="S90">
        <f t="shared" si="8"/>
        <v>6.3748820000000001E-3</v>
      </c>
      <c r="T90">
        <f t="shared" si="9"/>
        <v>-5.0000000000000001E-4</v>
      </c>
    </row>
    <row r="91" spans="1:20" x14ac:dyDescent="0.3">
      <c r="A91" s="31">
        <v>36655</v>
      </c>
      <c r="B91">
        <v>-4.2565268000000003E-2</v>
      </c>
      <c r="C91">
        <v>20000509</v>
      </c>
      <c r="D91">
        <v>-1.19</v>
      </c>
      <c r="E91">
        <v>2.3E-2</v>
      </c>
      <c r="F91">
        <f t="shared" si="10"/>
        <v>2.3000000000000001E-4</v>
      </c>
      <c r="H91">
        <f t="shared" si="6"/>
        <v>-4.2795268000000004E-2</v>
      </c>
      <c r="I91">
        <f t="shared" si="11"/>
        <v>-1.1899999999999999E-2</v>
      </c>
      <c r="M91" s="31">
        <v>42865</v>
      </c>
      <c r="N91">
        <v>-4.7406389999999996E-3</v>
      </c>
      <c r="O91">
        <v>0.21</v>
      </c>
      <c r="P91">
        <v>3.0000000000000001E-3</v>
      </c>
      <c r="Q91">
        <f t="shared" si="7"/>
        <v>3.0000000000000001E-5</v>
      </c>
      <c r="S91">
        <f t="shared" si="8"/>
        <v>-4.7706389999999993E-3</v>
      </c>
      <c r="T91">
        <f t="shared" si="9"/>
        <v>2.0999999999999999E-3</v>
      </c>
    </row>
    <row r="92" spans="1:20" x14ac:dyDescent="0.3">
      <c r="A92" s="31">
        <v>36656</v>
      </c>
      <c r="B92">
        <v>-5.8091286999999998E-2</v>
      </c>
      <c r="C92">
        <v>20000510</v>
      </c>
      <c r="D92">
        <v>-2.7</v>
      </c>
      <c r="E92">
        <v>2.3E-2</v>
      </c>
      <c r="F92">
        <f t="shared" si="10"/>
        <v>2.3000000000000001E-4</v>
      </c>
      <c r="H92">
        <f t="shared" si="6"/>
        <v>-5.8321286999999999E-2</v>
      </c>
      <c r="I92">
        <f t="shared" si="11"/>
        <v>-2.7000000000000003E-2</v>
      </c>
      <c r="M92" s="31">
        <v>42866</v>
      </c>
      <c r="N92">
        <v>8.6128309999999996E-3</v>
      </c>
      <c r="O92">
        <v>-0.26</v>
      </c>
      <c r="P92">
        <v>3.0000000000000001E-3</v>
      </c>
      <c r="Q92">
        <f t="shared" si="7"/>
        <v>3.0000000000000001E-5</v>
      </c>
      <c r="S92">
        <f t="shared" si="8"/>
        <v>8.5828309999999991E-3</v>
      </c>
      <c r="T92">
        <f t="shared" si="9"/>
        <v>-2.5999999999999999E-3</v>
      </c>
    </row>
    <row r="93" spans="1:20" x14ac:dyDescent="0.3">
      <c r="A93" s="31">
        <v>36657</v>
      </c>
      <c r="B93">
        <v>3.5242289000000003E-2</v>
      </c>
      <c r="C93">
        <v>20000511</v>
      </c>
      <c r="D93">
        <v>2.08</v>
      </c>
      <c r="E93">
        <v>2.3E-2</v>
      </c>
      <c r="F93">
        <f t="shared" si="10"/>
        <v>2.3000000000000001E-4</v>
      </c>
      <c r="H93">
        <f t="shared" si="6"/>
        <v>3.5012289000000002E-2</v>
      </c>
      <c r="I93">
        <f t="shared" si="11"/>
        <v>2.0799999999999999E-2</v>
      </c>
      <c r="M93" s="31">
        <v>42867</v>
      </c>
      <c r="N93">
        <v>1.3965633E-2</v>
      </c>
      <c r="O93">
        <v>-0.18</v>
      </c>
      <c r="P93">
        <v>3.0000000000000001E-3</v>
      </c>
      <c r="Q93">
        <f t="shared" si="7"/>
        <v>3.0000000000000001E-5</v>
      </c>
      <c r="S93">
        <f t="shared" si="8"/>
        <v>1.3935632999999999E-2</v>
      </c>
      <c r="T93">
        <f t="shared" si="9"/>
        <v>-1.8E-3</v>
      </c>
    </row>
    <row r="94" spans="1:20" x14ac:dyDescent="0.3">
      <c r="A94" s="31">
        <v>36658</v>
      </c>
      <c r="B94">
        <v>4.6808510999999997E-2</v>
      </c>
      <c r="C94">
        <v>20000512</v>
      </c>
      <c r="D94">
        <v>0.81</v>
      </c>
      <c r="E94">
        <v>2.3E-2</v>
      </c>
      <c r="F94">
        <f t="shared" si="10"/>
        <v>2.3000000000000001E-4</v>
      </c>
      <c r="H94">
        <f t="shared" si="6"/>
        <v>4.6578510999999996E-2</v>
      </c>
      <c r="I94">
        <f t="shared" si="11"/>
        <v>8.1000000000000013E-3</v>
      </c>
      <c r="M94" s="31">
        <v>42870</v>
      </c>
      <c r="N94">
        <v>-2.5625180000000002E-3</v>
      </c>
      <c r="O94">
        <v>0.53</v>
      </c>
      <c r="P94">
        <v>3.0000000000000001E-3</v>
      </c>
      <c r="Q94">
        <f t="shared" si="7"/>
        <v>3.0000000000000001E-5</v>
      </c>
      <c r="S94">
        <f t="shared" si="8"/>
        <v>-2.5925180000000003E-3</v>
      </c>
      <c r="T94">
        <f t="shared" si="9"/>
        <v>5.3E-3</v>
      </c>
    </row>
    <row r="95" spans="1:20" x14ac:dyDescent="0.3">
      <c r="A95" s="31">
        <v>36661</v>
      </c>
      <c r="B95">
        <v>-6.1556328E-2</v>
      </c>
      <c r="C95">
        <v>20000515</v>
      </c>
      <c r="D95">
        <v>2.13</v>
      </c>
      <c r="E95">
        <v>2.3E-2</v>
      </c>
      <c r="F95">
        <f t="shared" si="10"/>
        <v>2.3000000000000001E-4</v>
      </c>
      <c r="H95">
        <f t="shared" si="6"/>
        <v>-6.1786328000000001E-2</v>
      </c>
      <c r="I95">
        <f t="shared" si="11"/>
        <v>2.1299999999999999E-2</v>
      </c>
      <c r="M95" s="31">
        <v>42871</v>
      </c>
      <c r="N95">
        <v>-1.4771719999999999E-3</v>
      </c>
      <c r="O95">
        <v>-0.03</v>
      </c>
      <c r="P95">
        <v>3.0000000000000001E-3</v>
      </c>
      <c r="Q95">
        <f t="shared" si="7"/>
        <v>3.0000000000000001E-5</v>
      </c>
      <c r="S95">
        <f t="shared" si="8"/>
        <v>-1.507172E-3</v>
      </c>
      <c r="T95">
        <f t="shared" si="9"/>
        <v>-2.9999999999999997E-4</v>
      </c>
    </row>
    <row r="96" spans="1:20" x14ac:dyDescent="0.3">
      <c r="A96" s="31">
        <v>36662</v>
      </c>
      <c r="B96">
        <v>4.6410892000000002E-2</v>
      </c>
      <c r="C96">
        <v>20000516</v>
      </c>
      <c r="D96">
        <v>1.3</v>
      </c>
      <c r="E96">
        <v>2.3E-2</v>
      </c>
      <c r="F96">
        <f t="shared" si="10"/>
        <v>2.3000000000000001E-4</v>
      </c>
      <c r="H96">
        <f t="shared" si="6"/>
        <v>4.6180892000000001E-2</v>
      </c>
      <c r="I96">
        <f t="shared" si="11"/>
        <v>1.3000000000000001E-2</v>
      </c>
      <c r="M96" s="31">
        <v>42872</v>
      </c>
      <c r="N96">
        <v>-3.3575617000000002E-2</v>
      </c>
      <c r="O96">
        <v>-1.97</v>
      </c>
      <c r="P96">
        <v>3.0000000000000001E-3</v>
      </c>
      <c r="Q96">
        <f t="shared" si="7"/>
        <v>3.0000000000000001E-5</v>
      </c>
      <c r="S96">
        <f t="shared" si="8"/>
        <v>-3.3605617000000004E-2</v>
      </c>
      <c r="T96">
        <f t="shared" si="9"/>
        <v>-1.9699999999999999E-2</v>
      </c>
    </row>
    <row r="97" spans="1:20" x14ac:dyDescent="0.3">
      <c r="A97" s="31">
        <v>36663</v>
      </c>
      <c r="B97">
        <v>-4.0804259000000002E-2</v>
      </c>
      <c r="C97">
        <v>20000517</v>
      </c>
      <c r="D97">
        <v>-1.38</v>
      </c>
      <c r="E97">
        <v>2.3E-2</v>
      </c>
      <c r="F97">
        <f t="shared" si="10"/>
        <v>2.3000000000000001E-4</v>
      </c>
      <c r="H97">
        <f t="shared" si="6"/>
        <v>-4.1034259000000003E-2</v>
      </c>
      <c r="I97">
        <f t="shared" si="11"/>
        <v>-1.38E-2</v>
      </c>
      <c r="M97" s="31">
        <v>42873</v>
      </c>
      <c r="N97">
        <v>1.524122E-2</v>
      </c>
      <c r="O97">
        <v>0.4</v>
      </c>
      <c r="P97">
        <v>3.0000000000000001E-3</v>
      </c>
      <c r="Q97">
        <f t="shared" si="7"/>
        <v>3.0000000000000001E-5</v>
      </c>
      <c r="S97">
        <f t="shared" si="8"/>
        <v>1.5211219999999999E-2</v>
      </c>
      <c r="T97">
        <f t="shared" si="9"/>
        <v>4.0000000000000001E-3</v>
      </c>
    </row>
    <row r="98" spans="1:20" x14ac:dyDescent="0.3">
      <c r="A98" s="31">
        <v>36664</v>
      </c>
      <c r="B98">
        <v>-6.165228E-3</v>
      </c>
      <c r="C98">
        <v>20000518</v>
      </c>
      <c r="D98">
        <v>-1.0900000000000001</v>
      </c>
      <c r="E98">
        <v>2.3E-2</v>
      </c>
      <c r="F98">
        <f t="shared" si="10"/>
        <v>2.3000000000000001E-4</v>
      </c>
      <c r="H98">
        <f t="shared" si="6"/>
        <v>-6.3952280000000002E-3</v>
      </c>
      <c r="I98">
        <f t="shared" si="11"/>
        <v>-1.09E-2</v>
      </c>
      <c r="M98" s="31">
        <v>42874</v>
      </c>
      <c r="N98">
        <v>3.4089699999999999E-3</v>
      </c>
      <c r="O98">
        <v>0.7</v>
      </c>
      <c r="P98">
        <v>3.0000000000000001E-3</v>
      </c>
      <c r="Q98">
        <f t="shared" si="7"/>
        <v>3.0000000000000001E-5</v>
      </c>
      <c r="S98">
        <f t="shared" si="8"/>
        <v>3.3789699999999998E-3</v>
      </c>
      <c r="T98">
        <f t="shared" si="9"/>
        <v>6.9999999999999993E-3</v>
      </c>
    </row>
    <row r="99" spans="1:20" x14ac:dyDescent="0.3">
      <c r="A99" s="31">
        <v>36665</v>
      </c>
      <c r="B99">
        <v>-6.6997521000000004E-2</v>
      </c>
      <c r="C99">
        <v>20000519</v>
      </c>
      <c r="D99">
        <v>-2.39</v>
      </c>
      <c r="E99">
        <v>2.3E-2</v>
      </c>
      <c r="F99">
        <f t="shared" si="10"/>
        <v>2.3000000000000001E-4</v>
      </c>
      <c r="H99">
        <f t="shared" si="6"/>
        <v>-6.7227520999999998E-2</v>
      </c>
      <c r="I99">
        <f t="shared" si="11"/>
        <v>-2.3900000000000001E-2</v>
      </c>
      <c r="M99" s="31">
        <v>42877</v>
      </c>
      <c r="N99">
        <v>6.0761010000000004E-3</v>
      </c>
      <c r="O99">
        <v>0.56000000000000005</v>
      </c>
      <c r="P99">
        <v>3.0000000000000001E-3</v>
      </c>
      <c r="Q99">
        <f t="shared" si="7"/>
        <v>3.0000000000000001E-5</v>
      </c>
      <c r="S99">
        <f t="shared" si="8"/>
        <v>6.0461010000000008E-3</v>
      </c>
      <c r="T99">
        <f t="shared" si="9"/>
        <v>5.6000000000000008E-3</v>
      </c>
    </row>
    <row r="100" spans="1:20" x14ac:dyDescent="0.3">
      <c r="A100" s="31">
        <v>36668</v>
      </c>
      <c r="B100">
        <v>-4.3218083999999997E-2</v>
      </c>
      <c r="C100">
        <v>20000522</v>
      </c>
      <c r="D100">
        <v>-0.73</v>
      </c>
      <c r="E100">
        <v>2.3E-2</v>
      </c>
      <c r="F100">
        <f t="shared" si="10"/>
        <v>2.3000000000000001E-4</v>
      </c>
      <c r="H100">
        <f t="shared" si="6"/>
        <v>-4.3448083999999998E-2</v>
      </c>
      <c r="I100">
        <f t="shared" si="11"/>
        <v>-7.3000000000000001E-3</v>
      </c>
      <c r="M100" s="31">
        <v>42878</v>
      </c>
      <c r="N100">
        <v>-1.2338620000000001E-3</v>
      </c>
      <c r="O100">
        <v>0.18</v>
      </c>
      <c r="P100">
        <v>3.0000000000000001E-3</v>
      </c>
      <c r="Q100">
        <f t="shared" si="7"/>
        <v>3.0000000000000001E-5</v>
      </c>
      <c r="S100">
        <f t="shared" si="8"/>
        <v>-1.2638620000000001E-3</v>
      </c>
      <c r="T100">
        <f t="shared" si="9"/>
        <v>1.8E-3</v>
      </c>
    </row>
    <row r="101" spans="1:20" x14ac:dyDescent="0.3">
      <c r="A101" s="31">
        <v>36669</v>
      </c>
      <c r="B101">
        <v>-4.5865186000000002E-2</v>
      </c>
      <c r="C101">
        <v>20000523</v>
      </c>
      <c r="D101">
        <v>-2.38</v>
      </c>
      <c r="E101">
        <v>2.3E-2</v>
      </c>
      <c r="F101">
        <f t="shared" si="10"/>
        <v>2.3000000000000001E-4</v>
      </c>
      <c r="H101">
        <f t="shared" si="6"/>
        <v>-4.6095186000000003E-2</v>
      </c>
      <c r="I101">
        <f t="shared" si="11"/>
        <v>-2.3799999999999998E-2</v>
      </c>
      <c r="M101" s="31">
        <v>42879</v>
      </c>
      <c r="N101">
        <v>-2.990941E-3</v>
      </c>
      <c r="O101">
        <v>0.24</v>
      </c>
      <c r="P101">
        <v>3.0000000000000001E-3</v>
      </c>
      <c r="Q101">
        <f t="shared" si="7"/>
        <v>3.0000000000000001E-5</v>
      </c>
      <c r="S101">
        <f t="shared" si="8"/>
        <v>-3.0209410000000001E-3</v>
      </c>
      <c r="T101">
        <f t="shared" si="9"/>
        <v>2.3999999999999998E-3</v>
      </c>
    </row>
    <row r="102" spans="1:20" x14ac:dyDescent="0.3">
      <c r="A102" s="31">
        <v>36670</v>
      </c>
      <c r="B102">
        <v>2.1849963999999999E-2</v>
      </c>
      <c r="C102">
        <v>20000524</v>
      </c>
      <c r="D102">
        <v>1.55</v>
      </c>
      <c r="E102">
        <v>2.3E-2</v>
      </c>
      <c r="F102">
        <f t="shared" si="10"/>
        <v>2.3000000000000001E-4</v>
      </c>
      <c r="H102">
        <f t="shared" si="6"/>
        <v>2.1619963999999998E-2</v>
      </c>
      <c r="I102">
        <f t="shared" si="11"/>
        <v>1.55E-2</v>
      </c>
      <c r="M102" s="31">
        <v>42880</v>
      </c>
      <c r="N102">
        <v>3.456364E-3</v>
      </c>
      <c r="O102">
        <v>0.42</v>
      </c>
      <c r="P102">
        <v>3.0000000000000001E-3</v>
      </c>
      <c r="Q102">
        <f t="shared" si="7"/>
        <v>3.0000000000000001E-5</v>
      </c>
      <c r="S102">
        <f t="shared" si="8"/>
        <v>3.4263639999999999E-3</v>
      </c>
      <c r="T102">
        <f t="shared" si="9"/>
        <v>4.1999999999999997E-3</v>
      </c>
    </row>
    <row r="103" spans="1:20" x14ac:dyDescent="0.3">
      <c r="A103" s="31">
        <v>36671</v>
      </c>
      <c r="B103">
        <v>-4.811119E-3</v>
      </c>
      <c r="C103">
        <v>20000525</v>
      </c>
      <c r="D103">
        <v>-1.29</v>
      </c>
      <c r="E103">
        <v>2.3E-2</v>
      </c>
      <c r="F103">
        <f t="shared" si="10"/>
        <v>2.3000000000000001E-4</v>
      </c>
      <c r="H103">
        <f t="shared" si="6"/>
        <v>-5.0411190000000002E-3</v>
      </c>
      <c r="I103">
        <f t="shared" si="11"/>
        <v>-1.29E-2</v>
      </c>
      <c r="M103" s="31">
        <v>42881</v>
      </c>
      <c r="N103">
        <v>-1.689702E-3</v>
      </c>
      <c r="O103">
        <v>0.06</v>
      </c>
      <c r="P103">
        <v>3.0000000000000001E-3</v>
      </c>
      <c r="Q103">
        <f t="shared" si="7"/>
        <v>3.0000000000000001E-5</v>
      </c>
      <c r="S103">
        <f t="shared" si="8"/>
        <v>-1.719702E-3</v>
      </c>
      <c r="T103">
        <f t="shared" si="9"/>
        <v>5.9999999999999995E-4</v>
      </c>
    </row>
    <row r="104" spans="1:20" x14ac:dyDescent="0.3">
      <c r="A104" s="31">
        <v>36672</v>
      </c>
      <c r="B104">
        <v>-1.0205909000000001E-2</v>
      </c>
      <c r="C104">
        <v>20000526</v>
      </c>
      <c r="D104">
        <v>-0.18</v>
      </c>
      <c r="E104">
        <v>2.3E-2</v>
      </c>
      <c r="F104">
        <f t="shared" si="10"/>
        <v>2.3000000000000001E-4</v>
      </c>
      <c r="H104">
        <f t="shared" si="6"/>
        <v>-1.0435909E-2</v>
      </c>
      <c r="I104">
        <f t="shared" si="11"/>
        <v>-1.8E-3</v>
      </c>
      <c r="M104" s="31">
        <v>42885</v>
      </c>
      <c r="N104">
        <v>3.9058400000000003E-4</v>
      </c>
      <c r="O104">
        <v>-0.19</v>
      </c>
      <c r="P104">
        <v>3.0000000000000001E-3</v>
      </c>
      <c r="Q104">
        <f t="shared" si="7"/>
        <v>3.0000000000000001E-5</v>
      </c>
      <c r="S104">
        <f t="shared" si="8"/>
        <v>3.60584E-4</v>
      </c>
      <c r="T104">
        <f t="shared" si="9"/>
        <v>-1.9E-3</v>
      </c>
    </row>
    <row r="105" spans="1:20" x14ac:dyDescent="0.3">
      <c r="A105" s="31">
        <v>36676</v>
      </c>
      <c r="B105">
        <v>1.3748191E-2</v>
      </c>
      <c r="C105">
        <v>20000530</v>
      </c>
      <c r="D105">
        <v>3.82</v>
      </c>
      <c r="E105">
        <v>2.3E-2</v>
      </c>
      <c r="F105">
        <f t="shared" si="10"/>
        <v>2.3000000000000001E-4</v>
      </c>
      <c r="H105">
        <f t="shared" si="6"/>
        <v>1.3518191000000001E-2</v>
      </c>
      <c r="I105">
        <f t="shared" si="11"/>
        <v>3.8199999999999998E-2</v>
      </c>
      <c r="M105" s="31">
        <v>42886</v>
      </c>
      <c r="N105">
        <v>-5.9218040000000001E-3</v>
      </c>
      <c r="O105">
        <v>-0.02</v>
      </c>
      <c r="P105">
        <v>3.0000000000000001E-3</v>
      </c>
      <c r="Q105">
        <f t="shared" si="7"/>
        <v>3.0000000000000001E-5</v>
      </c>
      <c r="S105">
        <f t="shared" si="8"/>
        <v>-5.9518039999999998E-3</v>
      </c>
      <c r="T105">
        <f t="shared" si="9"/>
        <v>-2.0000000000000001E-4</v>
      </c>
    </row>
    <row r="106" spans="1:20" x14ac:dyDescent="0.3">
      <c r="A106" s="31">
        <v>36677</v>
      </c>
      <c r="B106">
        <v>-4.0685224999999998E-2</v>
      </c>
      <c r="C106">
        <v>20000531</v>
      </c>
      <c r="D106">
        <v>-0.22</v>
      </c>
      <c r="E106">
        <v>2.3E-2</v>
      </c>
      <c r="F106">
        <f t="shared" si="10"/>
        <v>2.3000000000000001E-4</v>
      </c>
      <c r="H106">
        <f t="shared" si="6"/>
        <v>-4.0915225E-2</v>
      </c>
      <c r="I106">
        <f t="shared" si="11"/>
        <v>-2.2000000000000001E-3</v>
      </c>
      <c r="M106" s="31">
        <v>42887</v>
      </c>
      <c r="N106">
        <v>2.749399E-3</v>
      </c>
      <c r="O106">
        <v>0.95</v>
      </c>
      <c r="P106">
        <v>3.0000000000000001E-3</v>
      </c>
      <c r="Q106">
        <f t="shared" si="7"/>
        <v>3.0000000000000001E-5</v>
      </c>
      <c r="S106">
        <f t="shared" si="8"/>
        <v>2.7193989999999999E-3</v>
      </c>
      <c r="T106">
        <f t="shared" si="9"/>
        <v>9.4999999999999998E-3</v>
      </c>
    </row>
    <row r="107" spans="1:20" x14ac:dyDescent="0.3">
      <c r="A107" s="31">
        <v>36678</v>
      </c>
      <c r="B107">
        <v>6.1011902999999999E-2</v>
      </c>
      <c r="C107">
        <v>20000601</v>
      </c>
      <c r="D107">
        <v>2.5</v>
      </c>
      <c r="E107">
        <v>1.7999999999999999E-2</v>
      </c>
      <c r="F107">
        <f t="shared" si="10"/>
        <v>1.7999999999999998E-4</v>
      </c>
      <c r="H107">
        <f t="shared" si="6"/>
        <v>6.0831903E-2</v>
      </c>
      <c r="I107">
        <f t="shared" si="11"/>
        <v>2.5000000000000001E-2</v>
      </c>
      <c r="M107" s="31">
        <v>42888</v>
      </c>
      <c r="N107">
        <v>1.4819195E-2</v>
      </c>
      <c r="O107">
        <v>0.35</v>
      </c>
      <c r="P107">
        <v>3.0000000000000001E-3</v>
      </c>
      <c r="Q107">
        <f t="shared" si="7"/>
        <v>3.0000000000000001E-5</v>
      </c>
      <c r="S107">
        <f t="shared" si="8"/>
        <v>1.4789195E-2</v>
      </c>
      <c r="T107">
        <f t="shared" si="9"/>
        <v>3.4999999999999996E-3</v>
      </c>
    </row>
    <row r="108" spans="1:20" x14ac:dyDescent="0.3">
      <c r="A108" s="31">
        <v>36679</v>
      </c>
      <c r="B108">
        <v>3.8569423999999998E-2</v>
      </c>
      <c r="C108">
        <v>20000602</v>
      </c>
      <c r="D108">
        <v>2.91</v>
      </c>
      <c r="E108">
        <v>1.7999999999999999E-2</v>
      </c>
      <c r="F108">
        <f t="shared" si="10"/>
        <v>1.7999999999999998E-4</v>
      </c>
      <c r="H108">
        <f t="shared" si="6"/>
        <v>3.8389423999999998E-2</v>
      </c>
      <c r="I108">
        <f t="shared" si="11"/>
        <v>2.9100000000000001E-2</v>
      </c>
      <c r="M108" s="31">
        <v>42891</v>
      </c>
      <c r="N108">
        <v>-9.7780920000000004E-3</v>
      </c>
      <c r="O108">
        <v>-0.17</v>
      </c>
      <c r="P108">
        <v>3.0000000000000001E-3</v>
      </c>
      <c r="Q108">
        <f t="shared" si="7"/>
        <v>3.0000000000000001E-5</v>
      </c>
      <c r="S108">
        <f t="shared" si="8"/>
        <v>-9.8080920000000009E-3</v>
      </c>
      <c r="T108">
        <f t="shared" si="9"/>
        <v>-1.7000000000000001E-3</v>
      </c>
    </row>
    <row r="109" spans="1:20" x14ac:dyDescent="0.3">
      <c r="A109" s="31">
        <v>36682</v>
      </c>
      <c r="B109">
        <v>-1.3504389E-2</v>
      </c>
      <c r="C109">
        <v>20000605</v>
      </c>
      <c r="D109">
        <v>-0.37</v>
      </c>
      <c r="E109">
        <v>1.7999999999999999E-2</v>
      </c>
      <c r="F109">
        <f t="shared" si="10"/>
        <v>1.7999999999999998E-4</v>
      </c>
      <c r="H109">
        <f t="shared" si="6"/>
        <v>-1.3684389E-2</v>
      </c>
      <c r="I109">
        <f t="shared" si="11"/>
        <v>-3.7000000000000002E-3</v>
      </c>
      <c r="M109" s="31">
        <v>42892</v>
      </c>
      <c r="N109">
        <v>3.3781869999999999E-3</v>
      </c>
      <c r="O109">
        <v>-0.28000000000000003</v>
      </c>
      <c r="P109">
        <v>3.0000000000000001E-3</v>
      </c>
      <c r="Q109">
        <f t="shared" si="7"/>
        <v>3.0000000000000001E-5</v>
      </c>
      <c r="S109">
        <f t="shared" si="8"/>
        <v>3.3481869999999999E-3</v>
      </c>
      <c r="T109">
        <f t="shared" si="9"/>
        <v>-2.8000000000000004E-3</v>
      </c>
    </row>
    <row r="110" spans="1:20" x14ac:dyDescent="0.3">
      <c r="A110" s="31">
        <v>36683</v>
      </c>
      <c r="B110">
        <v>1.7111568000000001E-2</v>
      </c>
      <c r="C110">
        <v>20000606</v>
      </c>
      <c r="D110">
        <v>-0.87</v>
      </c>
      <c r="E110">
        <v>1.7999999999999999E-2</v>
      </c>
      <c r="F110">
        <f t="shared" si="10"/>
        <v>1.7999999999999998E-4</v>
      </c>
      <c r="H110">
        <f t="shared" si="6"/>
        <v>1.6931568000000001E-2</v>
      </c>
      <c r="I110">
        <f t="shared" si="11"/>
        <v>-8.6999999999999994E-3</v>
      </c>
      <c r="M110" s="31">
        <v>42893</v>
      </c>
      <c r="N110">
        <v>5.9566080000000004E-3</v>
      </c>
      <c r="O110">
        <v>0.15</v>
      </c>
      <c r="P110">
        <v>3.0000000000000001E-3</v>
      </c>
      <c r="Q110">
        <f t="shared" si="7"/>
        <v>3.0000000000000001E-5</v>
      </c>
      <c r="S110">
        <f t="shared" si="8"/>
        <v>5.9266080000000007E-3</v>
      </c>
      <c r="T110">
        <f t="shared" si="9"/>
        <v>1.5E-3</v>
      </c>
    </row>
    <row r="111" spans="1:20" x14ac:dyDescent="0.3">
      <c r="A111" s="31">
        <v>36684</v>
      </c>
      <c r="B111">
        <v>3.9703901999999999E-2</v>
      </c>
      <c r="C111">
        <v>20000607</v>
      </c>
      <c r="D111">
        <v>1.1599999999999999</v>
      </c>
      <c r="E111">
        <v>1.7999999999999999E-2</v>
      </c>
      <c r="F111">
        <f t="shared" si="10"/>
        <v>1.7999999999999998E-4</v>
      </c>
      <c r="H111">
        <f t="shared" si="6"/>
        <v>3.9523902E-2</v>
      </c>
      <c r="I111">
        <f t="shared" si="11"/>
        <v>1.1599999999999999E-2</v>
      </c>
      <c r="M111" s="31">
        <v>42894</v>
      </c>
      <c r="N111">
        <v>-2.445708E-3</v>
      </c>
      <c r="O111">
        <v>0.18</v>
      </c>
      <c r="P111">
        <v>3.0000000000000001E-3</v>
      </c>
      <c r="Q111">
        <f t="shared" si="7"/>
        <v>3.0000000000000001E-5</v>
      </c>
      <c r="S111">
        <f t="shared" si="8"/>
        <v>-2.4757080000000001E-3</v>
      </c>
      <c r="T111">
        <f t="shared" si="9"/>
        <v>1.8E-3</v>
      </c>
    </row>
    <row r="112" spans="1:20" x14ac:dyDescent="0.3">
      <c r="A112" s="31">
        <v>36685</v>
      </c>
      <c r="B112">
        <v>-1.8122976999999998E-2</v>
      </c>
      <c r="C112">
        <v>20000608</v>
      </c>
      <c r="D112">
        <v>-0.6</v>
      </c>
      <c r="E112">
        <v>1.7999999999999999E-2</v>
      </c>
      <c r="F112">
        <f t="shared" si="10"/>
        <v>1.7999999999999998E-4</v>
      </c>
      <c r="H112">
        <f t="shared" si="6"/>
        <v>-1.8302976999999998E-2</v>
      </c>
      <c r="I112">
        <f t="shared" si="11"/>
        <v>-6.0000000000000001E-3</v>
      </c>
      <c r="M112" s="31">
        <v>42895</v>
      </c>
      <c r="N112">
        <v>-3.8776755000000003E-2</v>
      </c>
      <c r="O112">
        <v>-0.12</v>
      </c>
      <c r="P112">
        <v>3.0000000000000001E-3</v>
      </c>
      <c r="Q112">
        <f t="shared" si="7"/>
        <v>3.0000000000000001E-5</v>
      </c>
      <c r="S112">
        <f t="shared" si="8"/>
        <v>-3.8806755000000005E-2</v>
      </c>
      <c r="T112">
        <f t="shared" si="9"/>
        <v>-1.1999999999999999E-3</v>
      </c>
    </row>
    <row r="113" spans="1:20" x14ac:dyDescent="0.3">
      <c r="A113" s="31">
        <v>36686</v>
      </c>
      <c r="B113">
        <v>9.8879369999999994E-3</v>
      </c>
      <c r="C113">
        <v>20000609</v>
      </c>
      <c r="D113">
        <v>0.04</v>
      </c>
      <c r="E113">
        <v>1.7999999999999999E-2</v>
      </c>
      <c r="F113">
        <f t="shared" si="10"/>
        <v>1.7999999999999998E-4</v>
      </c>
      <c r="H113">
        <f t="shared" si="6"/>
        <v>9.7079369999999998E-3</v>
      </c>
      <c r="I113">
        <f t="shared" si="11"/>
        <v>4.0000000000000002E-4</v>
      </c>
      <c r="M113" s="31">
        <v>42898</v>
      </c>
      <c r="N113">
        <v>-2.3895809E-2</v>
      </c>
      <c r="O113">
        <v>-0.11</v>
      </c>
      <c r="P113">
        <v>3.0000000000000001E-3</v>
      </c>
      <c r="Q113">
        <f t="shared" si="7"/>
        <v>3.0000000000000001E-5</v>
      </c>
      <c r="S113">
        <f t="shared" si="8"/>
        <v>-2.3925808999999999E-2</v>
      </c>
      <c r="T113">
        <f t="shared" si="9"/>
        <v>-1.1000000000000001E-3</v>
      </c>
    </row>
    <row r="114" spans="1:20" x14ac:dyDescent="0.3">
      <c r="A114" s="31">
        <v>36689</v>
      </c>
      <c r="B114">
        <v>-4.7650131999999998E-2</v>
      </c>
      <c r="C114">
        <v>20000612</v>
      </c>
      <c r="D114">
        <v>-1.19</v>
      </c>
      <c r="E114">
        <v>1.7999999999999999E-2</v>
      </c>
      <c r="F114">
        <f t="shared" si="10"/>
        <v>1.7999999999999998E-4</v>
      </c>
      <c r="H114">
        <f t="shared" si="6"/>
        <v>-4.7830131999999997E-2</v>
      </c>
      <c r="I114">
        <f t="shared" si="11"/>
        <v>-1.1899999999999999E-2</v>
      </c>
      <c r="M114" s="31">
        <v>42899</v>
      </c>
      <c r="N114">
        <v>8.0456480000000007E-3</v>
      </c>
      <c r="O114">
        <v>0.55000000000000004</v>
      </c>
      <c r="P114">
        <v>3.0000000000000001E-3</v>
      </c>
      <c r="Q114">
        <f t="shared" si="7"/>
        <v>3.0000000000000001E-5</v>
      </c>
      <c r="S114">
        <f t="shared" si="8"/>
        <v>8.0156480000000002E-3</v>
      </c>
      <c r="T114">
        <f t="shared" si="9"/>
        <v>5.5000000000000005E-3</v>
      </c>
    </row>
    <row r="115" spans="1:20" x14ac:dyDescent="0.3">
      <c r="A115" s="31">
        <v>36690</v>
      </c>
      <c r="B115">
        <v>3.6326252000000003E-2</v>
      </c>
      <c r="C115">
        <v>20000613</v>
      </c>
      <c r="D115">
        <v>1.45</v>
      </c>
      <c r="E115">
        <v>1.7999999999999999E-2</v>
      </c>
      <c r="F115">
        <f t="shared" si="10"/>
        <v>1.7999999999999998E-4</v>
      </c>
      <c r="H115">
        <f t="shared" si="6"/>
        <v>3.6146252000000004E-2</v>
      </c>
      <c r="I115">
        <f t="shared" si="11"/>
        <v>1.4499999999999999E-2</v>
      </c>
      <c r="M115" s="31">
        <v>42900</v>
      </c>
      <c r="N115">
        <v>-9.7550499999999995E-3</v>
      </c>
      <c r="O115">
        <v>-0.17</v>
      </c>
      <c r="P115">
        <v>3.0000000000000001E-3</v>
      </c>
      <c r="Q115">
        <f t="shared" si="7"/>
        <v>3.0000000000000001E-5</v>
      </c>
      <c r="S115">
        <f t="shared" si="8"/>
        <v>-9.78505E-3</v>
      </c>
      <c r="T115">
        <f t="shared" si="9"/>
        <v>-1.7000000000000001E-3</v>
      </c>
    </row>
    <row r="116" spans="1:20" x14ac:dyDescent="0.3">
      <c r="A116" s="31">
        <v>36691</v>
      </c>
      <c r="B116">
        <v>-4.2989418000000001E-2</v>
      </c>
      <c r="C116">
        <v>20000614</v>
      </c>
      <c r="D116">
        <v>-0.16</v>
      </c>
      <c r="E116">
        <v>1.7999999999999999E-2</v>
      </c>
      <c r="F116">
        <f t="shared" si="10"/>
        <v>1.7999999999999998E-4</v>
      </c>
      <c r="H116">
        <f t="shared" si="6"/>
        <v>-4.3169418000000001E-2</v>
      </c>
      <c r="I116">
        <f t="shared" si="11"/>
        <v>-1.6000000000000001E-3</v>
      </c>
      <c r="M116" s="31">
        <v>42901</v>
      </c>
      <c r="N116">
        <v>-5.9934580000000001E-3</v>
      </c>
      <c r="O116">
        <v>-0.3</v>
      </c>
      <c r="P116">
        <v>3.0000000000000001E-3</v>
      </c>
      <c r="Q116">
        <f t="shared" si="7"/>
        <v>3.0000000000000001E-5</v>
      </c>
      <c r="S116">
        <f t="shared" si="8"/>
        <v>-6.0234579999999998E-3</v>
      </c>
      <c r="T116">
        <f t="shared" si="9"/>
        <v>-3.0000000000000001E-3</v>
      </c>
    </row>
    <row r="117" spans="1:20" x14ac:dyDescent="0.3">
      <c r="A117" s="31">
        <v>36692</v>
      </c>
      <c r="B117">
        <v>2.1423635999999999E-2</v>
      </c>
      <c r="C117">
        <v>20000615</v>
      </c>
      <c r="D117">
        <v>0.5</v>
      </c>
      <c r="E117">
        <v>1.7999999999999999E-2</v>
      </c>
      <c r="F117">
        <f t="shared" si="10"/>
        <v>1.7999999999999998E-4</v>
      </c>
      <c r="H117">
        <f t="shared" si="6"/>
        <v>2.1243636E-2</v>
      </c>
      <c r="I117">
        <f t="shared" si="11"/>
        <v>5.0000000000000001E-3</v>
      </c>
      <c r="M117" s="31">
        <v>42902</v>
      </c>
      <c r="N117">
        <v>-1.3999509E-2</v>
      </c>
      <c r="O117">
        <v>-0.03</v>
      </c>
      <c r="P117">
        <v>3.0000000000000001E-3</v>
      </c>
      <c r="Q117">
        <f t="shared" si="7"/>
        <v>3.0000000000000001E-5</v>
      </c>
      <c r="S117">
        <f t="shared" si="8"/>
        <v>-1.4029509000000001E-2</v>
      </c>
      <c r="T117">
        <f t="shared" si="9"/>
        <v>-2.9999999999999997E-4</v>
      </c>
    </row>
    <row r="118" spans="1:20" x14ac:dyDescent="0.3">
      <c r="A118" s="31">
        <v>36693</v>
      </c>
      <c r="B118">
        <v>-1.2855208999999999E-2</v>
      </c>
      <c r="C118">
        <v>20000616</v>
      </c>
      <c r="D118">
        <v>-0.74</v>
      </c>
      <c r="E118">
        <v>1.7999999999999999E-2</v>
      </c>
      <c r="F118">
        <f t="shared" si="10"/>
        <v>1.7999999999999998E-4</v>
      </c>
      <c r="H118">
        <f t="shared" si="6"/>
        <v>-1.3035208999999999E-2</v>
      </c>
      <c r="I118">
        <f t="shared" si="11"/>
        <v>-7.4000000000000003E-3</v>
      </c>
      <c r="M118" s="31">
        <v>42905</v>
      </c>
      <c r="N118">
        <v>2.8607521E-2</v>
      </c>
      <c r="O118">
        <v>0.86</v>
      </c>
      <c r="P118">
        <v>3.0000000000000001E-3</v>
      </c>
      <c r="Q118">
        <f t="shared" si="7"/>
        <v>3.0000000000000001E-5</v>
      </c>
      <c r="S118">
        <f t="shared" si="8"/>
        <v>2.8577521000000002E-2</v>
      </c>
      <c r="T118">
        <f t="shared" si="9"/>
        <v>8.6E-3</v>
      </c>
    </row>
    <row r="119" spans="1:20" x14ac:dyDescent="0.3">
      <c r="A119" s="31">
        <v>36696</v>
      </c>
      <c r="B119">
        <v>5.9629884000000001E-2</v>
      </c>
      <c r="C119">
        <v>20000619</v>
      </c>
      <c r="D119">
        <v>1.66</v>
      </c>
      <c r="E119">
        <v>1.7999999999999999E-2</v>
      </c>
      <c r="F119">
        <f t="shared" si="10"/>
        <v>1.7999999999999998E-4</v>
      </c>
      <c r="H119">
        <f t="shared" si="6"/>
        <v>5.9449884000000001E-2</v>
      </c>
      <c r="I119">
        <f t="shared" si="11"/>
        <v>1.66E-2</v>
      </c>
      <c r="M119" s="31">
        <v>42906</v>
      </c>
      <c r="N119">
        <v>-9.0884369999999996E-3</v>
      </c>
      <c r="O119">
        <v>-0.73</v>
      </c>
      <c r="P119">
        <v>3.0000000000000001E-3</v>
      </c>
      <c r="Q119">
        <f t="shared" si="7"/>
        <v>3.0000000000000001E-5</v>
      </c>
      <c r="S119">
        <f t="shared" si="8"/>
        <v>-9.1184370000000001E-3</v>
      </c>
      <c r="T119">
        <f t="shared" si="9"/>
        <v>-7.3000000000000001E-3</v>
      </c>
    </row>
    <row r="120" spans="1:20" x14ac:dyDescent="0.3">
      <c r="A120" s="31">
        <v>36697</v>
      </c>
      <c r="B120">
        <v>4.7865458E-2</v>
      </c>
      <c r="C120">
        <v>20000620</v>
      </c>
      <c r="D120">
        <v>-0.25</v>
      </c>
      <c r="E120">
        <v>1.7999999999999999E-2</v>
      </c>
      <c r="F120">
        <f t="shared" si="10"/>
        <v>1.7999999999999998E-4</v>
      </c>
      <c r="H120">
        <f t="shared" si="6"/>
        <v>4.7685458E-2</v>
      </c>
      <c r="I120">
        <f t="shared" si="11"/>
        <v>-2.5000000000000001E-3</v>
      </c>
      <c r="M120" s="31">
        <v>42907</v>
      </c>
      <c r="N120">
        <v>5.9306300000000001E-3</v>
      </c>
      <c r="O120">
        <v>-7.0000000000000007E-2</v>
      </c>
      <c r="P120">
        <v>3.0000000000000001E-3</v>
      </c>
      <c r="Q120">
        <f t="shared" si="7"/>
        <v>3.0000000000000001E-5</v>
      </c>
      <c r="S120">
        <f t="shared" si="8"/>
        <v>5.9006300000000005E-3</v>
      </c>
      <c r="T120">
        <f t="shared" si="9"/>
        <v>-7.000000000000001E-4</v>
      </c>
    </row>
    <row r="121" spans="1:20" x14ac:dyDescent="0.3">
      <c r="A121" s="31">
        <v>36698</v>
      </c>
      <c r="B121">
        <v>9.8765433E-2</v>
      </c>
      <c r="C121">
        <v>20000621</v>
      </c>
      <c r="D121">
        <v>0.36</v>
      </c>
      <c r="E121">
        <v>1.7999999999999999E-2</v>
      </c>
      <c r="F121">
        <f t="shared" si="10"/>
        <v>1.7999999999999998E-4</v>
      </c>
      <c r="H121">
        <f t="shared" si="6"/>
        <v>9.8585433E-2</v>
      </c>
      <c r="I121">
        <f t="shared" si="11"/>
        <v>3.5999999999999999E-3</v>
      </c>
      <c r="M121" s="31">
        <v>42908</v>
      </c>
      <c r="N121">
        <v>-1.645234E-3</v>
      </c>
      <c r="O121">
        <v>0.02</v>
      </c>
      <c r="P121">
        <v>3.0000000000000001E-3</v>
      </c>
      <c r="Q121">
        <f t="shared" si="7"/>
        <v>3.0000000000000001E-5</v>
      </c>
      <c r="S121">
        <f t="shared" si="8"/>
        <v>-1.6752340000000001E-3</v>
      </c>
      <c r="T121">
        <f t="shared" si="9"/>
        <v>2.0000000000000001E-4</v>
      </c>
    </row>
    <row r="122" spans="1:20" x14ac:dyDescent="0.3">
      <c r="A122" s="31">
        <v>36699</v>
      </c>
      <c r="B122">
        <v>-3.3707864999999997E-2</v>
      </c>
      <c r="C122">
        <v>20000622</v>
      </c>
      <c r="D122">
        <v>-1.88</v>
      </c>
      <c r="E122">
        <v>1.7999999999999999E-2</v>
      </c>
      <c r="F122">
        <f t="shared" si="10"/>
        <v>1.7999999999999998E-4</v>
      </c>
      <c r="H122">
        <f t="shared" si="6"/>
        <v>-3.3887864999999996E-2</v>
      </c>
      <c r="I122">
        <f t="shared" si="11"/>
        <v>-1.8799999999999997E-2</v>
      </c>
      <c r="M122" s="31">
        <v>42909</v>
      </c>
      <c r="N122">
        <v>4.4633240000000003E-3</v>
      </c>
      <c r="O122">
        <v>0.24</v>
      </c>
      <c r="P122">
        <v>3.0000000000000001E-3</v>
      </c>
      <c r="Q122">
        <f t="shared" si="7"/>
        <v>3.0000000000000001E-5</v>
      </c>
      <c r="S122">
        <f t="shared" si="8"/>
        <v>4.4333240000000006E-3</v>
      </c>
      <c r="T122">
        <f t="shared" si="9"/>
        <v>2.3999999999999998E-3</v>
      </c>
    </row>
    <row r="123" spans="1:20" x14ac:dyDescent="0.3">
      <c r="A123" s="31">
        <v>36700</v>
      </c>
      <c r="B123">
        <v>-3.8372091999999997E-2</v>
      </c>
      <c r="C123">
        <v>20000623</v>
      </c>
      <c r="D123">
        <v>-0.99</v>
      </c>
      <c r="E123">
        <v>1.7999999999999999E-2</v>
      </c>
      <c r="F123">
        <f t="shared" si="10"/>
        <v>1.7999999999999998E-4</v>
      </c>
      <c r="H123">
        <f t="shared" si="6"/>
        <v>-3.8552091999999996E-2</v>
      </c>
      <c r="I123">
        <f t="shared" si="11"/>
        <v>-9.8999999999999991E-3</v>
      </c>
      <c r="M123" s="31">
        <v>42912</v>
      </c>
      <c r="N123">
        <v>-3.1445959999999999E-3</v>
      </c>
      <c r="O123">
        <v>0.04</v>
      </c>
      <c r="P123">
        <v>3.0000000000000001E-3</v>
      </c>
      <c r="Q123">
        <f t="shared" si="7"/>
        <v>3.0000000000000001E-5</v>
      </c>
      <c r="S123">
        <f t="shared" si="8"/>
        <v>-3.174596E-3</v>
      </c>
      <c r="T123">
        <f t="shared" si="9"/>
        <v>4.0000000000000002E-4</v>
      </c>
    </row>
    <row r="124" spans="1:20" x14ac:dyDescent="0.3">
      <c r="A124" s="31">
        <v>36703</v>
      </c>
      <c r="B124">
        <v>4.7158405E-2</v>
      </c>
      <c r="C124">
        <v>20000626</v>
      </c>
      <c r="D124">
        <v>0.92</v>
      </c>
      <c r="E124">
        <v>1.7999999999999999E-2</v>
      </c>
      <c r="F124">
        <f t="shared" si="10"/>
        <v>1.7999999999999998E-4</v>
      </c>
      <c r="H124">
        <f t="shared" si="6"/>
        <v>4.6978405000000001E-2</v>
      </c>
      <c r="I124">
        <f t="shared" si="11"/>
        <v>9.1999999999999998E-3</v>
      </c>
      <c r="M124" s="31">
        <v>42913</v>
      </c>
      <c r="N124">
        <v>-1.4332818000000001E-2</v>
      </c>
      <c r="O124">
        <v>-0.84</v>
      </c>
      <c r="P124">
        <v>3.0000000000000001E-3</v>
      </c>
      <c r="Q124">
        <f t="shared" si="7"/>
        <v>3.0000000000000001E-5</v>
      </c>
      <c r="S124">
        <f t="shared" si="8"/>
        <v>-1.4362818000000001E-2</v>
      </c>
      <c r="T124">
        <f t="shared" si="9"/>
        <v>-8.3999999999999995E-3</v>
      </c>
    </row>
    <row r="125" spans="1:20" x14ac:dyDescent="0.3">
      <c r="A125" s="31">
        <v>36704</v>
      </c>
      <c r="B125">
        <v>-4.3879908000000002E-2</v>
      </c>
      <c r="C125">
        <v>20000627</v>
      </c>
      <c r="D125">
        <v>-0.55000000000000004</v>
      </c>
      <c r="E125">
        <v>1.7999999999999999E-2</v>
      </c>
      <c r="F125">
        <f t="shared" si="10"/>
        <v>1.7999999999999998E-4</v>
      </c>
      <c r="H125">
        <f t="shared" si="6"/>
        <v>-4.4059908000000002E-2</v>
      </c>
      <c r="I125">
        <f t="shared" si="11"/>
        <v>-5.5000000000000005E-3</v>
      </c>
      <c r="M125" s="31">
        <v>42914</v>
      </c>
      <c r="N125">
        <v>1.4610771E-2</v>
      </c>
      <c r="O125">
        <v>1.02</v>
      </c>
      <c r="P125">
        <v>3.0000000000000001E-3</v>
      </c>
      <c r="Q125">
        <f t="shared" si="7"/>
        <v>3.0000000000000001E-5</v>
      </c>
      <c r="S125">
        <f t="shared" si="8"/>
        <v>1.4580770999999999E-2</v>
      </c>
      <c r="T125">
        <f t="shared" si="9"/>
        <v>1.0200000000000001E-2</v>
      </c>
    </row>
    <row r="126" spans="1:20" x14ac:dyDescent="0.3">
      <c r="A126" s="31">
        <v>36705</v>
      </c>
      <c r="B126">
        <v>5.1932368E-2</v>
      </c>
      <c r="C126">
        <v>20000628</v>
      </c>
      <c r="D126">
        <v>0.77</v>
      </c>
      <c r="E126">
        <v>1.7999999999999999E-2</v>
      </c>
      <c r="F126">
        <f t="shared" si="10"/>
        <v>1.7999999999999998E-4</v>
      </c>
      <c r="H126">
        <f t="shared" si="6"/>
        <v>5.1752368E-2</v>
      </c>
      <c r="I126">
        <f t="shared" si="11"/>
        <v>7.7000000000000002E-3</v>
      </c>
      <c r="M126" s="31">
        <v>42915</v>
      </c>
      <c r="N126">
        <v>-1.4743256E-2</v>
      </c>
      <c r="O126">
        <v>-0.83</v>
      </c>
      <c r="P126">
        <v>3.0000000000000001E-3</v>
      </c>
      <c r="Q126">
        <f t="shared" si="7"/>
        <v>3.0000000000000001E-5</v>
      </c>
      <c r="S126">
        <f t="shared" si="8"/>
        <v>-1.4773256E-2</v>
      </c>
      <c r="T126">
        <f t="shared" si="9"/>
        <v>-8.3000000000000001E-3</v>
      </c>
    </row>
    <row r="127" spans="1:20" x14ac:dyDescent="0.3">
      <c r="A127" s="31">
        <v>36706</v>
      </c>
      <c r="B127">
        <v>-5.8553385999999999E-2</v>
      </c>
      <c r="C127">
        <v>20000629</v>
      </c>
      <c r="D127">
        <v>-0.67</v>
      </c>
      <c r="E127">
        <v>1.7999999999999999E-2</v>
      </c>
      <c r="F127">
        <f t="shared" si="10"/>
        <v>1.7999999999999998E-4</v>
      </c>
      <c r="H127">
        <f t="shared" si="6"/>
        <v>-5.8733385999999999E-2</v>
      </c>
      <c r="I127">
        <f t="shared" si="11"/>
        <v>-6.7000000000000002E-3</v>
      </c>
      <c r="M127" s="31">
        <v>42916</v>
      </c>
      <c r="N127">
        <v>2.3664509999999999E-3</v>
      </c>
      <c r="O127">
        <v>0.14000000000000001</v>
      </c>
      <c r="P127">
        <v>3.0000000000000001E-3</v>
      </c>
      <c r="Q127">
        <f t="shared" si="7"/>
        <v>3.0000000000000001E-5</v>
      </c>
      <c r="S127">
        <f t="shared" si="8"/>
        <v>2.3364509999999998E-3</v>
      </c>
      <c r="T127">
        <f t="shared" si="9"/>
        <v>1.4000000000000002E-3</v>
      </c>
    </row>
    <row r="128" spans="1:20" x14ac:dyDescent="0.3">
      <c r="A128" s="31">
        <v>36707</v>
      </c>
      <c r="B128">
        <v>2.1951219000000001E-2</v>
      </c>
      <c r="C128">
        <v>20000630</v>
      </c>
      <c r="D128">
        <v>0.74</v>
      </c>
      <c r="E128">
        <v>1.7999999999999999E-2</v>
      </c>
      <c r="F128">
        <f t="shared" si="10"/>
        <v>1.7999999999999998E-4</v>
      </c>
      <c r="H128">
        <f t="shared" si="6"/>
        <v>2.1771219000000001E-2</v>
      </c>
      <c r="I128">
        <f t="shared" si="11"/>
        <v>7.4000000000000003E-3</v>
      </c>
      <c r="M128" s="31">
        <v>42919</v>
      </c>
      <c r="N128">
        <v>-3.6106390000000001E-3</v>
      </c>
      <c r="O128">
        <v>0.24</v>
      </c>
      <c r="P128">
        <v>4.0000000000000001E-3</v>
      </c>
      <c r="Q128">
        <f t="shared" si="7"/>
        <v>4.0000000000000003E-5</v>
      </c>
      <c r="S128">
        <f t="shared" si="8"/>
        <v>-3.6506390000000002E-3</v>
      </c>
      <c r="T128">
        <f t="shared" si="9"/>
        <v>2.3999999999999998E-3</v>
      </c>
    </row>
    <row r="129" spans="1:20" x14ac:dyDescent="0.3">
      <c r="A129" s="31">
        <v>36710</v>
      </c>
      <c r="B129">
        <v>1.7899761E-2</v>
      </c>
      <c r="C129">
        <v>20000703</v>
      </c>
      <c r="D129">
        <v>0.91</v>
      </c>
      <c r="E129">
        <v>2.4E-2</v>
      </c>
      <c r="F129">
        <f t="shared" si="10"/>
        <v>2.4000000000000001E-4</v>
      </c>
      <c r="H129">
        <f t="shared" si="6"/>
        <v>1.7659761E-2</v>
      </c>
      <c r="I129">
        <f t="shared" si="11"/>
        <v>9.1000000000000004E-3</v>
      </c>
      <c r="M129" s="31">
        <v>42921</v>
      </c>
      <c r="N129">
        <v>4.111473E-3</v>
      </c>
      <c r="O129">
        <v>0.12</v>
      </c>
      <c r="P129">
        <v>4.0000000000000001E-3</v>
      </c>
      <c r="Q129">
        <f t="shared" si="7"/>
        <v>4.0000000000000003E-5</v>
      </c>
      <c r="S129">
        <f t="shared" si="8"/>
        <v>4.0714729999999999E-3</v>
      </c>
      <c r="T129">
        <f t="shared" si="9"/>
        <v>1.1999999999999999E-3</v>
      </c>
    </row>
    <row r="130" spans="1:20" x14ac:dyDescent="0.3">
      <c r="A130" s="31">
        <v>36712</v>
      </c>
      <c r="B130">
        <v>-3.1652990999999998E-2</v>
      </c>
      <c r="C130">
        <v>20000705</v>
      </c>
      <c r="D130">
        <v>-1.6</v>
      </c>
      <c r="E130">
        <v>2.4E-2</v>
      </c>
      <c r="F130">
        <f t="shared" si="10"/>
        <v>2.4000000000000001E-4</v>
      </c>
      <c r="H130">
        <f t="shared" si="6"/>
        <v>-3.1892990999999996E-2</v>
      </c>
      <c r="I130">
        <f t="shared" si="11"/>
        <v>-1.6E-2</v>
      </c>
      <c r="M130" s="31">
        <v>42922</v>
      </c>
      <c r="N130">
        <v>-9.4385500000000004E-3</v>
      </c>
      <c r="O130">
        <v>-0.95</v>
      </c>
      <c r="P130">
        <v>4.0000000000000001E-3</v>
      </c>
      <c r="Q130">
        <f t="shared" si="7"/>
        <v>4.0000000000000003E-5</v>
      </c>
      <c r="S130">
        <f t="shared" si="8"/>
        <v>-9.4785500000000005E-3</v>
      </c>
      <c r="T130">
        <f t="shared" si="9"/>
        <v>-9.4999999999999998E-3</v>
      </c>
    </row>
    <row r="131" spans="1:20" x14ac:dyDescent="0.3">
      <c r="A131" s="31">
        <v>36713</v>
      </c>
      <c r="B131">
        <v>3.631961E-3</v>
      </c>
      <c r="C131">
        <v>20000706</v>
      </c>
      <c r="D131">
        <v>0.87</v>
      </c>
      <c r="E131">
        <v>2.4E-2</v>
      </c>
      <c r="F131">
        <f t="shared" si="10"/>
        <v>2.4000000000000001E-4</v>
      </c>
      <c r="H131">
        <f t="shared" ref="H131:H194" si="12">B131-F131</f>
        <v>3.3919609999999998E-3</v>
      </c>
      <c r="I131">
        <f t="shared" si="11"/>
        <v>8.6999999999999994E-3</v>
      </c>
      <c r="M131" s="31">
        <v>42923</v>
      </c>
      <c r="N131">
        <v>1.015902E-2</v>
      </c>
      <c r="O131">
        <v>0.7</v>
      </c>
      <c r="P131">
        <v>4.0000000000000001E-3</v>
      </c>
      <c r="Q131">
        <f t="shared" ref="Q131:Q194" si="13">P131/100</f>
        <v>4.0000000000000003E-5</v>
      </c>
      <c r="S131">
        <f t="shared" ref="S131:S194" si="14">N131-Q131</f>
        <v>1.0119019999999999E-2</v>
      </c>
      <c r="T131">
        <f t="shared" ref="T131:T194" si="15">O131/100</f>
        <v>6.9999999999999993E-3</v>
      </c>
    </row>
    <row r="132" spans="1:20" x14ac:dyDescent="0.3">
      <c r="A132" s="31">
        <v>36714</v>
      </c>
      <c r="B132">
        <v>5.0663448999999999E-2</v>
      </c>
      <c r="C132">
        <v>20000707</v>
      </c>
      <c r="D132">
        <v>1.46</v>
      </c>
      <c r="E132">
        <v>2.4E-2</v>
      </c>
      <c r="F132">
        <f t="shared" ref="F132:F195" si="16">E132/100</f>
        <v>2.4000000000000001E-4</v>
      </c>
      <c r="H132">
        <f t="shared" si="12"/>
        <v>5.0423449000000002E-2</v>
      </c>
      <c r="I132">
        <f t="shared" ref="I132:I195" si="17">D132/100</f>
        <v>1.46E-2</v>
      </c>
      <c r="M132" s="31">
        <v>42926</v>
      </c>
      <c r="N132">
        <v>6.1035159999999998E-3</v>
      </c>
      <c r="O132">
        <v>0.05</v>
      </c>
      <c r="P132">
        <v>4.0000000000000001E-3</v>
      </c>
      <c r="Q132">
        <f t="shared" si="13"/>
        <v>4.0000000000000003E-5</v>
      </c>
      <c r="S132">
        <f t="shared" si="14"/>
        <v>6.0635159999999997E-3</v>
      </c>
      <c r="T132">
        <f t="shared" si="15"/>
        <v>5.0000000000000001E-4</v>
      </c>
    </row>
    <row r="133" spans="1:20" x14ac:dyDescent="0.3">
      <c r="A133" s="31">
        <v>36717</v>
      </c>
      <c r="B133">
        <v>4.9368542000000001E-2</v>
      </c>
      <c r="C133">
        <v>20000710</v>
      </c>
      <c r="D133">
        <v>-0.13</v>
      </c>
      <c r="E133">
        <v>2.4E-2</v>
      </c>
      <c r="F133">
        <f t="shared" si="16"/>
        <v>2.4000000000000001E-4</v>
      </c>
      <c r="H133">
        <f t="shared" si="12"/>
        <v>4.9128542000000004E-2</v>
      </c>
      <c r="I133">
        <f t="shared" si="17"/>
        <v>-1.2999999999999999E-3</v>
      </c>
      <c r="M133" s="31">
        <v>42927</v>
      </c>
      <c r="N133">
        <v>3.2400469999999998E-3</v>
      </c>
      <c r="O133">
        <v>0</v>
      </c>
      <c r="P133">
        <v>4.0000000000000001E-3</v>
      </c>
      <c r="Q133">
        <f t="shared" si="13"/>
        <v>4.0000000000000003E-5</v>
      </c>
      <c r="S133">
        <f t="shared" si="14"/>
        <v>3.2000469999999997E-3</v>
      </c>
      <c r="T133">
        <f t="shared" si="15"/>
        <v>0</v>
      </c>
    </row>
    <row r="134" spans="1:20" x14ac:dyDescent="0.3">
      <c r="A134" s="31">
        <v>36718</v>
      </c>
      <c r="B134">
        <v>-3.2822760000000002E-3</v>
      </c>
      <c r="C134">
        <v>20000711</v>
      </c>
      <c r="D134">
        <v>0.12</v>
      </c>
      <c r="E134">
        <v>2.4E-2</v>
      </c>
      <c r="F134">
        <f t="shared" si="16"/>
        <v>2.4000000000000001E-4</v>
      </c>
      <c r="H134">
        <f t="shared" si="12"/>
        <v>-3.5222760000000004E-3</v>
      </c>
      <c r="I134">
        <f t="shared" si="17"/>
        <v>1.1999999999999999E-3</v>
      </c>
      <c r="M134" s="31">
        <v>42928</v>
      </c>
      <c r="N134">
        <v>1.4430479999999999E-3</v>
      </c>
      <c r="O134">
        <v>0.72</v>
      </c>
      <c r="P134">
        <v>4.0000000000000001E-3</v>
      </c>
      <c r="Q134">
        <f t="shared" si="13"/>
        <v>4.0000000000000003E-5</v>
      </c>
      <c r="S134">
        <f t="shared" si="14"/>
        <v>1.4030479999999998E-3</v>
      </c>
      <c r="T134">
        <f t="shared" si="15"/>
        <v>7.1999999999999998E-3</v>
      </c>
    </row>
    <row r="135" spans="1:20" x14ac:dyDescent="0.3">
      <c r="A135" s="31">
        <v>36719</v>
      </c>
      <c r="B135">
        <v>3.4028541000000002E-2</v>
      </c>
      <c r="C135">
        <v>20000712</v>
      </c>
      <c r="D135">
        <v>1.31</v>
      </c>
      <c r="E135">
        <v>2.4E-2</v>
      </c>
      <c r="F135">
        <f t="shared" si="16"/>
        <v>2.4000000000000001E-4</v>
      </c>
      <c r="H135">
        <f t="shared" si="12"/>
        <v>3.3788541000000005E-2</v>
      </c>
      <c r="I135">
        <f t="shared" si="17"/>
        <v>1.3100000000000001E-2</v>
      </c>
      <c r="M135" s="31">
        <v>42929</v>
      </c>
      <c r="N135">
        <v>1.3928906E-2</v>
      </c>
      <c r="O135">
        <v>0.17</v>
      </c>
      <c r="P135">
        <v>4.0000000000000001E-3</v>
      </c>
      <c r="Q135">
        <f t="shared" si="13"/>
        <v>4.0000000000000003E-5</v>
      </c>
      <c r="S135">
        <f t="shared" si="14"/>
        <v>1.3888905999999999E-2</v>
      </c>
      <c r="T135">
        <f t="shared" si="15"/>
        <v>1.7000000000000001E-3</v>
      </c>
    </row>
    <row r="136" spans="1:20" x14ac:dyDescent="0.3">
      <c r="A136" s="31">
        <v>36720</v>
      </c>
      <c r="B136">
        <v>-4.0339704999999997E-2</v>
      </c>
      <c r="C136">
        <v>20000713</v>
      </c>
      <c r="D136">
        <v>0.51</v>
      </c>
      <c r="E136">
        <v>2.4E-2</v>
      </c>
      <c r="F136">
        <f t="shared" si="16"/>
        <v>2.4000000000000001E-4</v>
      </c>
      <c r="H136">
        <f t="shared" si="12"/>
        <v>-4.0579704999999994E-2</v>
      </c>
      <c r="I136">
        <f t="shared" si="17"/>
        <v>5.1000000000000004E-3</v>
      </c>
      <c r="M136" s="31">
        <v>42930</v>
      </c>
      <c r="N136">
        <v>8.5943630000000007E-3</v>
      </c>
      <c r="O136">
        <v>0.42</v>
      </c>
      <c r="P136">
        <v>4.0000000000000001E-3</v>
      </c>
      <c r="Q136">
        <f t="shared" si="13"/>
        <v>4.0000000000000003E-5</v>
      </c>
      <c r="S136">
        <f t="shared" si="14"/>
        <v>8.5543630000000006E-3</v>
      </c>
      <c r="T136">
        <f t="shared" si="15"/>
        <v>4.1999999999999997E-3</v>
      </c>
    </row>
    <row r="137" spans="1:20" x14ac:dyDescent="0.3">
      <c r="A137" s="31">
        <v>36721</v>
      </c>
      <c r="B137">
        <v>2.1017699000000001E-2</v>
      </c>
      <c r="C137">
        <v>20000714</v>
      </c>
      <c r="D137">
        <v>0.94</v>
      </c>
      <c r="E137">
        <v>2.4E-2</v>
      </c>
      <c r="F137">
        <f t="shared" si="16"/>
        <v>2.4000000000000001E-4</v>
      </c>
      <c r="H137">
        <f t="shared" si="12"/>
        <v>2.0777699E-2</v>
      </c>
      <c r="I137">
        <f t="shared" si="17"/>
        <v>9.3999999999999986E-3</v>
      </c>
      <c r="M137" s="31">
        <v>42933</v>
      </c>
      <c r="N137">
        <v>3.4890250000000002E-3</v>
      </c>
      <c r="O137">
        <v>0</v>
      </c>
      <c r="P137">
        <v>4.0000000000000001E-3</v>
      </c>
      <c r="Q137">
        <f t="shared" si="13"/>
        <v>4.0000000000000003E-5</v>
      </c>
      <c r="S137">
        <f t="shared" si="14"/>
        <v>3.4490250000000001E-3</v>
      </c>
      <c r="T137">
        <f t="shared" si="15"/>
        <v>0</v>
      </c>
    </row>
    <row r="138" spans="1:20" x14ac:dyDescent="0.3">
      <c r="A138" s="31">
        <v>36724</v>
      </c>
      <c r="B138">
        <v>1.0834237E-2</v>
      </c>
      <c r="C138">
        <v>20000717</v>
      </c>
      <c r="D138">
        <v>0.1</v>
      </c>
      <c r="E138">
        <v>2.4E-2</v>
      </c>
      <c r="F138">
        <f t="shared" si="16"/>
        <v>2.4000000000000001E-4</v>
      </c>
      <c r="H138">
        <f t="shared" si="12"/>
        <v>1.0594236999999999E-2</v>
      </c>
      <c r="I138">
        <f t="shared" si="17"/>
        <v>1E-3</v>
      </c>
      <c r="M138" s="31">
        <v>42934</v>
      </c>
      <c r="N138">
        <v>3.4768939999999999E-3</v>
      </c>
      <c r="O138">
        <v>0.04</v>
      </c>
      <c r="P138">
        <v>4.0000000000000001E-3</v>
      </c>
      <c r="Q138">
        <f t="shared" si="13"/>
        <v>4.0000000000000003E-5</v>
      </c>
      <c r="S138">
        <f t="shared" si="14"/>
        <v>3.4368939999999998E-3</v>
      </c>
      <c r="T138">
        <f t="shared" si="15"/>
        <v>4.0000000000000002E-4</v>
      </c>
    </row>
    <row r="139" spans="1:20" x14ac:dyDescent="0.3">
      <c r="A139" s="31">
        <v>36725</v>
      </c>
      <c r="B139">
        <v>-1.8220792999999999E-2</v>
      </c>
      <c r="C139">
        <v>20000718</v>
      </c>
      <c r="D139">
        <v>-1.35</v>
      </c>
      <c r="E139">
        <v>2.4E-2</v>
      </c>
      <c r="F139">
        <f t="shared" si="16"/>
        <v>2.4000000000000001E-4</v>
      </c>
      <c r="H139">
        <f t="shared" si="12"/>
        <v>-1.8460793E-2</v>
      </c>
      <c r="I139">
        <f t="shared" si="17"/>
        <v>-1.3500000000000002E-2</v>
      </c>
      <c r="M139" s="31">
        <v>42935</v>
      </c>
      <c r="N139">
        <v>6.2633419999999999E-3</v>
      </c>
      <c r="O139">
        <v>0.59</v>
      </c>
      <c r="P139">
        <v>4.0000000000000001E-3</v>
      </c>
      <c r="Q139">
        <f t="shared" si="13"/>
        <v>4.0000000000000003E-5</v>
      </c>
      <c r="S139">
        <f t="shared" si="14"/>
        <v>6.2233419999999998E-3</v>
      </c>
      <c r="T139">
        <f t="shared" si="15"/>
        <v>5.8999999999999999E-3</v>
      </c>
    </row>
    <row r="140" spans="1:20" x14ac:dyDescent="0.3">
      <c r="A140" s="31">
        <v>36726</v>
      </c>
      <c r="B140">
        <v>-7.9694322999999997E-2</v>
      </c>
      <c r="C140">
        <v>20000719</v>
      </c>
      <c r="D140">
        <v>-1.19</v>
      </c>
      <c r="E140">
        <v>2.4E-2</v>
      </c>
      <c r="F140">
        <f t="shared" si="16"/>
        <v>2.4000000000000001E-4</v>
      </c>
      <c r="H140">
        <f t="shared" si="12"/>
        <v>-7.9934323000000002E-2</v>
      </c>
      <c r="I140">
        <f t="shared" si="17"/>
        <v>-1.1899999999999999E-2</v>
      </c>
      <c r="M140" s="31">
        <v>42936</v>
      </c>
      <c r="N140">
        <v>-4.5027670000000004E-3</v>
      </c>
      <c r="O140">
        <v>-0.01</v>
      </c>
      <c r="P140">
        <v>4.0000000000000001E-3</v>
      </c>
      <c r="Q140">
        <f t="shared" si="13"/>
        <v>4.0000000000000003E-5</v>
      </c>
      <c r="S140">
        <f t="shared" si="14"/>
        <v>-4.5427670000000005E-3</v>
      </c>
      <c r="T140">
        <f t="shared" si="15"/>
        <v>-1E-4</v>
      </c>
    </row>
    <row r="141" spans="1:20" x14ac:dyDescent="0.3">
      <c r="A141" s="31">
        <v>36727</v>
      </c>
      <c r="B141">
        <v>4.6263344999999997E-2</v>
      </c>
      <c r="C141">
        <v>20000720</v>
      </c>
      <c r="D141">
        <v>1.33</v>
      </c>
      <c r="E141">
        <v>2.4E-2</v>
      </c>
      <c r="F141">
        <f t="shared" si="16"/>
        <v>2.4000000000000001E-4</v>
      </c>
      <c r="H141">
        <f t="shared" si="12"/>
        <v>4.6023345E-2</v>
      </c>
      <c r="I141">
        <f t="shared" si="17"/>
        <v>1.3300000000000001E-2</v>
      </c>
      <c r="M141" s="31">
        <v>42937</v>
      </c>
      <c r="N141">
        <v>-4.6555899999999999E-4</v>
      </c>
      <c r="O141">
        <v>-0.08</v>
      </c>
      <c r="P141">
        <v>4.0000000000000001E-3</v>
      </c>
      <c r="Q141">
        <f t="shared" si="13"/>
        <v>4.0000000000000003E-5</v>
      </c>
      <c r="S141">
        <f t="shared" si="14"/>
        <v>-5.0555900000000004E-4</v>
      </c>
      <c r="T141">
        <f t="shared" si="15"/>
        <v>-8.0000000000000004E-4</v>
      </c>
    </row>
    <row r="142" spans="1:20" x14ac:dyDescent="0.3">
      <c r="A142" s="31">
        <v>36728</v>
      </c>
      <c r="B142">
        <v>-2.8344669999999999E-2</v>
      </c>
      <c r="C142">
        <v>20000721</v>
      </c>
      <c r="D142">
        <v>-1.3</v>
      </c>
      <c r="E142">
        <v>2.4E-2</v>
      </c>
      <c r="F142">
        <f t="shared" si="16"/>
        <v>2.4000000000000001E-4</v>
      </c>
      <c r="H142">
        <f t="shared" si="12"/>
        <v>-2.858467E-2</v>
      </c>
      <c r="I142">
        <f t="shared" si="17"/>
        <v>-1.3000000000000001E-2</v>
      </c>
      <c r="M142" s="31">
        <v>42940</v>
      </c>
      <c r="N142">
        <v>1.2111479E-2</v>
      </c>
      <c r="O142">
        <v>-0.03</v>
      </c>
      <c r="P142">
        <v>4.0000000000000001E-3</v>
      </c>
      <c r="Q142">
        <f t="shared" si="13"/>
        <v>4.0000000000000003E-5</v>
      </c>
      <c r="S142">
        <f t="shared" si="14"/>
        <v>1.2071479E-2</v>
      </c>
      <c r="T142">
        <f t="shared" si="15"/>
        <v>-2.9999999999999997E-4</v>
      </c>
    </row>
    <row r="143" spans="1:20" x14ac:dyDescent="0.3">
      <c r="A143" s="31">
        <v>36731</v>
      </c>
      <c r="B143">
        <v>-9.1015167999999994E-2</v>
      </c>
      <c r="C143">
        <v>20000724</v>
      </c>
      <c r="D143">
        <v>-1.44</v>
      </c>
      <c r="E143">
        <v>2.4E-2</v>
      </c>
      <c r="F143">
        <f t="shared" si="16"/>
        <v>2.4000000000000001E-4</v>
      </c>
      <c r="H143">
        <f t="shared" si="12"/>
        <v>-9.1255167999999998E-2</v>
      </c>
      <c r="I143">
        <f t="shared" si="17"/>
        <v>-1.44E-2</v>
      </c>
      <c r="M143" s="31">
        <v>42941</v>
      </c>
      <c r="N143">
        <v>4.2738450000000001E-3</v>
      </c>
      <c r="O143">
        <v>0.38</v>
      </c>
      <c r="P143">
        <v>4.0000000000000001E-3</v>
      </c>
      <c r="Q143">
        <f t="shared" si="13"/>
        <v>4.0000000000000003E-5</v>
      </c>
      <c r="S143">
        <f t="shared" si="14"/>
        <v>4.233845E-3</v>
      </c>
      <c r="T143">
        <f t="shared" si="15"/>
        <v>3.8E-3</v>
      </c>
    </row>
    <row r="144" spans="1:20" x14ac:dyDescent="0.3">
      <c r="A144" s="31">
        <v>36732</v>
      </c>
      <c r="B144">
        <v>2.8241334E-2</v>
      </c>
      <c r="C144">
        <v>20000725</v>
      </c>
      <c r="D144">
        <v>0.51</v>
      </c>
      <c r="E144">
        <v>2.4E-2</v>
      </c>
      <c r="F144">
        <f t="shared" si="16"/>
        <v>2.4000000000000001E-4</v>
      </c>
      <c r="H144">
        <f t="shared" si="12"/>
        <v>2.8001333999999999E-2</v>
      </c>
      <c r="I144">
        <f t="shared" si="17"/>
        <v>5.1000000000000004E-3</v>
      </c>
      <c r="M144" s="31">
        <v>42942</v>
      </c>
      <c r="N144">
        <v>4.7139010000000004E-3</v>
      </c>
      <c r="O144">
        <v>-0.06</v>
      </c>
      <c r="P144">
        <v>4.0000000000000001E-3</v>
      </c>
      <c r="Q144">
        <f t="shared" si="13"/>
        <v>4.0000000000000003E-5</v>
      </c>
      <c r="S144">
        <f t="shared" si="14"/>
        <v>4.6739010000000003E-3</v>
      </c>
      <c r="T144">
        <f t="shared" si="15"/>
        <v>-5.9999999999999995E-4</v>
      </c>
    </row>
    <row r="145" spans="1:20" x14ac:dyDescent="0.3">
      <c r="A145" s="31">
        <v>36733</v>
      </c>
      <c r="B145">
        <v>0</v>
      </c>
      <c r="C145">
        <v>20000726</v>
      </c>
      <c r="D145">
        <v>-1.33</v>
      </c>
      <c r="E145">
        <v>2.4E-2</v>
      </c>
      <c r="F145">
        <f t="shared" si="16"/>
        <v>2.4000000000000001E-4</v>
      </c>
      <c r="H145">
        <f t="shared" si="12"/>
        <v>-2.4000000000000001E-4</v>
      </c>
      <c r="I145">
        <f t="shared" si="17"/>
        <v>-1.3300000000000001E-2</v>
      </c>
      <c r="M145" s="31">
        <v>42943</v>
      </c>
      <c r="N145">
        <v>-1.8897490999999999E-2</v>
      </c>
      <c r="O145">
        <v>-0.14000000000000001</v>
      </c>
      <c r="P145">
        <v>4.0000000000000001E-3</v>
      </c>
      <c r="Q145">
        <f t="shared" si="13"/>
        <v>4.0000000000000003E-5</v>
      </c>
      <c r="S145">
        <f t="shared" si="14"/>
        <v>-1.8937490999999997E-2</v>
      </c>
      <c r="T145">
        <f t="shared" si="15"/>
        <v>-1.4000000000000002E-3</v>
      </c>
    </row>
    <row r="146" spans="1:20" x14ac:dyDescent="0.3">
      <c r="A146" s="31">
        <v>36734</v>
      </c>
      <c r="B146">
        <v>3.8701623999999997E-2</v>
      </c>
      <c r="C146">
        <v>20000727</v>
      </c>
      <c r="D146">
        <v>-0.9</v>
      </c>
      <c r="E146">
        <v>2.4E-2</v>
      </c>
      <c r="F146">
        <f t="shared" si="16"/>
        <v>2.4000000000000001E-4</v>
      </c>
      <c r="H146">
        <f t="shared" si="12"/>
        <v>3.8461624E-2</v>
      </c>
      <c r="I146">
        <f t="shared" si="17"/>
        <v>-9.0000000000000011E-3</v>
      </c>
      <c r="M146" s="31">
        <v>42944</v>
      </c>
      <c r="N146">
        <v>-7.0403669999999996E-3</v>
      </c>
      <c r="O146">
        <v>-0.17</v>
      </c>
      <c r="P146">
        <v>4.0000000000000001E-3</v>
      </c>
      <c r="Q146">
        <f t="shared" si="13"/>
        <v>4.0000000000000003E-5</v>
      </c>
      <c r="S146">
        <f t="shared" si="14"/>
        <v>-7.0803669999999997E-3</v>
      </c>
      <c r="T146">
        <f t="shared" si="15"/>
        <v>-1.7000000000000001E-3</v>
      </c>
    </row>
    <row r="147" spans="1:20" x14ac:dyDescent="0.3">
      <c r="A147" s="31">
        <v>36735</v>
      </c>
      <c r="B147">
        <v>-7.0913463999999996E-2</v>
      </c>
      <c r="C147">
        <v>20000728</v>
      </c>
      <c r="D147">
        <v>-2.33</v>
      </c>
      <c r="E147">
        <v>2.4E-2</v>
      </c>
      <c r="F147">
        <f t="shared" si="16"/>
        <v>2.4000000000000001E-4</v>
      </c>
      <c r="H147">
        <f t="shared" si="12"/>
        <v>-7.1153464E-2</v>
      </c>
      <c r="I147">
        <f t="shared" si="17"/>
        <v>-2.3300000000000001E-2</v>
      </c>
      <c r="M147" s="31">
        <v>42947</v>
      </c>
      <c r="N147">
        <v>-5.1505300000000004E-3</v>
      </c>
      <c r="O147">
        <v>-0.11</v>
      </c>
      <c r="P147">
        <v>4.0000000000000001E-3</v>
      </c>
      <c r="Q147">
        <f t="shared" si="13"/>
        <v>4.0000000000000003E-5</v>
      </c>
      <c r="S147">
        <f t="shared" si="14"/>
        <v>-5.1905300000000005E-3</v>
      </c>
      <c r="T147">
        <f t="shared" si="15"/>
        <v>-1.1000000000000001E-3</v>
      </c>
    </row>
    <row r="148" spans="1:20" x14ac:dyDescent="0.3">
      <c r="A148" s="31">
        <v>36738</v>
      </c>
      <c r="B148">
        <v>5.1746443000000003E-2</v>
      </c>
      <c r="C148">
        <v>20000731</v>
      </c>
      <c r="D148">
        <v>1.03</v>
      </c>
      <c r="E148">
        <v>2.4E-2</v>
      </c>
      <c r="F148">
        <f t="shared" si="16"/>
        <v>2.4000000000000001E-4</v>
      </c>
      <c r="H148">
        <f t="shared" si="12"/>
        <v>5.1506443000000006E-2</v>
      </c>
      <c r="I148">
        <f t="shared" si="17"/>
        <v>1.03E-2</v>
      </c>
      <c r="M148" s="31">
        <v>42948</v>
      </c>
      <c r="N148">
        <v>8.8751920000000005E-3</v>
      </c>
      <c r="O148">
        <v>0.24</v>
      </c>
      <c r="P148">
        <v>4.0000000000000001E-3</v>
      </c>
      <c r="Q148">
        <f t="shared" si="13"/>
        <v>4.0000000000000003E-5</v>
      </c>
      <c r="S148">
        <f t="shared" si="14"/>
        <v>8.8351920000000004E-3</v>
      </c>
      <c r="T148">
        <f t="shared" si="15"/>
        <v>2.3999999999999998E-3</v>
      </c>
    </row>
    <row r="149" spans="1:20" x14ac:dyDescent="0.3">
      <c r="A149" s="31">
        <v>36739</v>
      </c>
      <c r="B149">
        <v>-2.9520296000000001E-2</v>
      </c>
      <c r="C149">
        <v>20000801</v>
      </c>
      <c r="D149">
        <v>0.16</v>
      </c>
      <c r="E149">
        <v>2.1999999999999999E-2</v>
      </c>
      <c r="F149">
        <f t="shared" si="16"/>
        <v>2.1999999999999998E-4</v>
      </c>
      <c r="H149">
        <f t="shared" si="12"/>
        <v>-2.9740296000000003E-2</v>
      </c>
      <c r="I149">
        <f t="shared" si="17"/>
        <v>1.6000000000000001E-3</v>
      </c>
      <c r="M149" s="31">
        <v>42949</v>
      </c>
      <c r="N149">
        <v>4.7250888999999997E-2</v>
      </c>
      <c r="O149">
        <v>-0.08</v>
      </c>
      <c r="P149">
        <v>4.0000000000000001E-3</v>
      </c>
      <c r="Q149">
        <f t="shared" si="13"/>
        <v>4.0000000000000003E-5</v>
      </c>
      <c r="S149">
        <f t="shared" si="14"/>
        <v>4.7210888999999999E-2</v>
      </c>
      <c r="T149">
        <f t="shared" si="15"/>
        <v>-8.0000000000000004E-4</v>
      </c>
    </row>
    <row r="150" spans="1:20" x14ac:dyDescent="0.3">
      <c r="A150" s="31">
        <v>36740</v>
      </c>
      <c r="B150">
        <v>-4.1825093000000001E-2</v>
      </c>
      <c r="C150">
        <v>20000802</v>
      </c>
      <c r="D150">
        <v>0.02</v>
      </c>
      <c r="E150">
        <v>2.1999999999999999E-2</v>
      </c>
      <c r="F150">
        <f t="shared" si="16"/>
        <v>2.1999999999999998E-4</v>
      </c>
      <c r="H150">
        <f t="shared" si="12"/>
        <v>-4.2045092999999999E-2</v>
      </c>
      <c r="I150">
        <f t="shared" si="17"/>
        <v>2.0000000000000001E-4</v>
      </c>
      <c r="M150" s="31">
        <v>42950</v>
      </c>
      <c r="N150">
        <v>-9.9910399999999996E-3</v>
      </c>
      <c r="O150">
        <v>-0.21</v>
      </c>
      <c r="P150">
        <v>4.0000000000000001E-3</v>
      </c>
      <c r="Q150">
        <f t="shared" si="13"/>
        <v>4.0000000000000003E-5</v>
      </c>
      <c r="S150">
        <f t="shared" si="14"/>
        <v>-1.003104E-2</v>
      </c>
      <c r="T150">
        <f t="shared" si="15"/>
        <v>-2.0999999999999999E-3</v>
      </c>
    </row>
    <row r="151" spans="1:20" x14ac:dyDescent="0.3">
      <c r="A151" s="31">
        <v>36741</v>
      </c>
      <c r="B151">
        <v>1.5873017E-2</v>
      </c>
      <c r="C151">
        <v>20000803</v>
      </c>
      <c r="D151">
        <v>1.1100000000000001</v>
      </c>
      <c r="E151">
        <v>2.1999999999999999E-2</v>
      </c>
      <c r="F151">
        <f t="shared" si="16"/>
        <v>2.1999999999999998E-4</v>
      </c>
      <c r="H151">
        <f t="shared" si="12"/>
        <v>1.5653016999999998E-2</v>
      </c>
      <c r="I151">
        <f t="shared" si="17"/>
        <v>1.11E-2</v>
      </c>
      <c r="M151" s="31">
        <v>42951</v>
      </c>
      <c r="N151">
        <v>5.2708879999999996E-3</v>
      </c>
      <c r="O151">
        <v>0.25</v>
      </c>
      <c r="P151">
        <v>4.0000000000000001E-3</v>
      </c>
      <c r="Q151">
        <f t="shared" si="13"/>
        <v>4.0000000000000003E-5</v>
      </c>
      <c r="S151">
        <f t="shared" si="14"/>
        <v>5.2308879999999995E-3</v>
      </c>
      <c r="T151">
        <f t="shared" si="15"/>
        <v>2.5000000000000001E-3</v>
      </c>
    </row>
    <row r="152" spans="1:20" x14ac:dyDescent="0.3">
      <c r="A152" s="31">
        <v>36742</v>
      </c>
      <c r="B152">
        <v>-1.3020833000000001E-2</v>
      </c>
      <c r="C152">
        <v>20000804</v>
      </c>
      <c r="D152">
        <v>0.89</v>
      </c>
      <c r="E152">
        <v>2.1999999999999999E-2</v>
      </c>
      <c r="F152">
        <f t="shared" si="16"/>
        <v>2.1999999999999998E-4</v>
      </c>
      <c r="H152">
        <f t="shared" si="12"/>
        <v>-1.3240833E-2</v>
      </c>
      <c r="I152">
        <f t="shared" si="17"/>
        <v>8.8999999999999999E-3</v>
      </c>
      <c r="M152" s="31">
        <v>42954</v>
      </c>
      <c r="N152">
        <v>1.5474124000000001E-2</v>
      </c>
      <c r="O152">
        <v>0.16</v>
      </c>
      <c r="P152">
        <v>4.0000000000000001E-3</v>
      </c>
      <c r="Q152">
        <f t="shared" si="13"/>
        <v>4.0000000000000003E-5</v>
      </c>
      <c r="S152">
        <f t="shared" si="14"/>
        <v>1.5434124E-2</v>
      </c>
      <c r="T152">
        <f t="shared" si="15"/>
        <v>1.6000000000000001E-3</v>
      </c>
    </row>
    <row r="153" spans="1:20" x14ac:dyDescent="0.3">
      <c r="A153" s="31">
        <v>36745</v>
      </c>
      <c r="B153">
        <v>1.187335E-2</v>
      </c>
      <c r="C153">
        <v>20000807</v>
      </c>
      <c r="D153">
        <v>1.1599999999999999</v>
      </c>
      <c r="E153">
        <v>2.1999999999999999E-2</v>
      </c>
      <c r="F153">
        <f t="shared" si="16"/>
        <v>2.1999999999999998E-4</v>
      </c>
      <c r="H153">
        <f t="shared" si="12"/>
        <v>1.165335E-2</v>
      </c>
      <c r="I153">
        <f t="shared" si="17"/>
        <v>1.1599999999999999E-2</v>
      </c>
      <c r="M153" s="31">
        <v>42955</v>
      </c>
      <c r="N153">
        <v>7.9970040000000003E-3</v>
      </c>
      <c r="O153">
        <v>-0.24</v>
      </c>
      <c r="P153">
        <v>4.0000000000000001E-3</v>
      </c>
      <c r="Q153">
        <f t="shared" si="13"/>
        <v>4.0000000000000003E-5</v>
      </c>
      <c r="S153">
        <f t="shared" si="14"/>
        <v>7.9570040000000002E-3</v>
      </c>
      <c r="T153">
        <f t="shared" si="15"/>
        <v>-2.3999999999999998E-3</v>
      </c>
    </row>
    <row r="154" spans="1:20" x14ac:dyDescent="0.3">
      <c r="A154" s="31">
        <v>36746</v>
      </c>
      <c r="B154">
        <v>-2.4771838000000001E-2</v>
      </c>
      <c r="C154">
        <v>20000808</v>
      </c>
      <c r="D154">
        <v>0.1</v>
      </c>
      <c r="E154">
        <v>2.1999999999999999E-2</v>
      </c>
      <c r="F154">
        <f t="shared" si="16"/>
        <v>2.1999999999999998E-4</v>
      </c>
      <c r="H154">
        <f t="shared" si="12"/>
        <v>-2.4991838000000002E-2</v>
      </c>
      <c r="I154">
        <f t="shared" si="17"/>
        <v>1E-3</v>
      </c>
      <c r="M154" s="31">
        <v>42956</v>
      </c>
      <c r="N154">
        <v>6.1219120000000002E-3</v>
      </c>
      <c r="O154">
        <v>-0.14000000000000001</v>
      </c>
      <c r="P154">
        <v>4.0000000000000001E-3</v>
      </c>
      <c r="Q154">
        <f t="shared" si="13"/>
        <v>4.0000000000000003E-5</v>
      </c>
      <c r="S154">
        <f t="shared" si="14"/>
        <v>6.0819120000000001E-3</v>
      </c>
      <c r="T154">
        <f t="shared" si="15"/>
        <v>-1.4000000000000002E-3</v>
      </c>
    </row>
    <row r="155" spans="1:20" x14ac:dyDescent="0.3">
      <c r="A155" s="31">
        <v>36747</v>
      </c>
      <c r="B155">
        <v>1.604278E-2</v>
      </c>
      <c r="C155">
        <v>20000809</v>
      </c>
      <c r="D155">
        <v>-0.6</v>
      </c>
      <c r="E155">
        <v>2.1999999999999999E-2</v>
      </c>
      <c r="F155">
        <f t="shared" si="16"/>
        <v>2.1999999999999998E-4</v>
      </c>
      <c r="H155">
        <f t="shared" si="12"/>
        <v>1.5822779999999998E-2</v>
      </c>
      <c r="I155">
        <f t="shared" si="17"/>
        <v>-6.0000000000000001E-3</v>
      </c>
      <c r="M155" s="31">
        <v>42957</v>
      </c>
      <c r="N155">
        <v>-3.1727247E-2</v>
      </c>
      <c r="O155">
        <v>-1.49</v>
      </c>
      <c r="P155">
        <v>4.0000000000000001E-3</v>
      </c>
      <c r="Q155">
        <f t="shared" si="13"/>
        <v>4.0000000000000003E-5</v>
      </c>
      <c r="S155">
        <f t="shared" si="14"/>
        <v>-3.1767246999999998E-2</v>
      </c>
      <c r="T155">
        <f t="shared" si="15"/>
        <v>-1.49E-2</v>
      </c>
    </row>
    <row r="156" spans="1:20" x14ac:dyDescent="0.3">
      <c r="A156" s="31">
        <v>36748</v>
      </c>
      <c r="B156">
        <v>1.3157900000000001E-3</v>
      </c>
      <c r="C156">
        <v>20000810</v>
      </c>
      <c r="D156">
        <v>-1.03</v>
      </c>
      <c r="E156">
        <v>2.1999999999999999E-2</v>
      </c>
      <c r="F156">
        <f t="shared" si="16"/>
        <v>2.1999999999999998E-4</v>
      </c>
      <c r="H156">
        <f t="shared" si="12"/>
        <v>1.0957900000000001E-3</v>
      </c>
      <c r="I156">
        <f t="shared" si="17"/>
        <v>-1.03E-2</v>
      </c>
      <c r="M156" s="31">
        <v>42958</v>
      </c>
      <c r="N156">
        <v>1.3906698E-2</v>
      </c>
      <c r="O156">
        <v>0.2</v>
      </c>
      <c r="P156">
        <v>4.0000000000000001E-3</v>
      </c>
      <c r="Q156">
        <f t="shared" si="13"/>
        <v>4.0000000000000003E-5</v>
      </c>
      <c r="S156">
        <f t="shared" si="14"/>
        <v>1.3866698E-2</v>
      </c>
      <c r="T156">
        <f t="shared" si="15"/>
        <v>2E-3</v>
      </c>
    </row>
    <row r="157" spans="1:20" x14ac:dyDescent="0.3">
      <c r="A157" s="31">
        <v>36749</v>
      </c>
      <c r="B157">
        <v>2.6281210000000002E-3</v>
      </c>
      <c r="C157">
        <v>20000811</v>
      </c>
      <c r="D157">
        <v>0.86</v>
      </c>
      <c r="E157">
        <v>2.1999999999999999E-2</v>
      </c>
      <c r="F157">
        <f t="shared" si="16"/>
        <v>2.1999999999999998E-4</v>
      </c>
      <c r="H157">
        <f t="shared" si="12"/>
        <v>2.408121E-3</v>
      </c>
      <c r="I157">
        <f t="shared" si="17"/>
        <v>8.6E-3</v>
      </c>
      <c r="M157" s="31">
        <v>42961</v>
      </c>
      <c r="N157">
        <v>1.5049596E-2</v>
      </c>
      <c r="O157">
        <v>1.03</v>
      </c>
      <c r="P157">
        <v>4.0000000000000001E-3</v>
      </c>
      <c r="Q157">
        <f t="shared" si="13"/>
        <v>4.0000000000000003E-5</v>
      </c>
      <c r="S157">
        <f t="shared" si="14"/>
        <v>1.5009596E-2</v>
      </c>
      <c r="T157">
        <f t="shared" si="15"/>
        <v>1.03E-2</v>
      </c>
    </row>
    <row r="158" spans="1:20" x14ac:dyDescent="0.3">
      <c r="A158" s="31">
        <v>36752</v>
      </c>
      <c r="B158">
        <v>-1.310616E-2</v>
      </c>
      <c r="C158">
        <v>20000814</v>
      </c>
      <c r="D158">
        <v>1.24</v>
      </c>
      <c r="E158">
        <v>2.1999999999999999E-2</v>
      </c>
      <c r="F158">
        <f t="shared" si="16"/>
        <v>2.1999999999999998E-4</v>
      </c>
      <c r="H158">
        <f t="shared" si="12"/>
        <v>-1.332616E-2</v>
      </c>
      <c r="I158">
        <f t="shared" si="17"/>
        <v>1.24E-2</v>
      </c>
      <c r="M158" s="31">
        <v>42962</v>
      </c>
      <c r="N158">
        <v>1.0947762999999999E-2</v>
      </c>
      <c r="O158">
        <v>-0.11</v>
      </c>
      <c r="P158">
        <v>4.0000000000000001E-3</v>
      </c>
      <c r="Q158">
        <f t="shared" si="13"/>
        <v>4.0000000000000003E-5</v>
      </c>
      <c r="S158">
        <f t="shared" si="14"/>
        <v>1.0907762999999999E-2</v>
      </c>
      <c r="T158">
        <f t="shared" si="15"/>
        <v>-1.1000000000000001E-3</v>
      </c>
    </row>
    <row r="159" spans="1:20" x14ac:dyDescent="0.3">
      <c r="A159" s="31">
        <v>36753</v>
      </c>
      <c r="B159">
        <v>-7.9681279999999997E-3</v>
      </c>
      <c r="C159">
        <v>20000815</v>
      </c>
      <c r="D159">
        <v>-0.46</v>
      </c>
      <c r="E159">
        <v>2.1999999999999999E-2</v>
      </c>
      <c r="F159">
        <f t="shared" si="16"/>
        <v>2.1999999999999998E-4</v>
      </c>
      <c r="H159">
        <f t="shared" si="12"/>
        <v>-8.1881279999999994E-3</v>
      </c>
      <c r="I159">
        <f t="shared" si="17"/>
        <v>-4.5999999999999999E-3</v>
      </c>
      <c r="M159" s="31">
        <v>42963</v>
      </c>
      <c r="N159">
        <v>-4.0223339999999998E-3</v>
      </c>
      <c r="O159">
        <v>0.18</v>
      </c>
      <c r="P159">
        <v>4.0000000000000001E-3</v>
      </c>
      <c r="Q159">
        <f t="shared" si="13"/>
        <v>4.0000000000000003E-5</v>
      </c>
      <c r="S159">
        <f t="shared" si="14"/>
        <v>-4.0623339999999999E-3</v>
      </c>
      <c r="T159">
        <f t="shared" si="15"/>
        <v>1.8E-3</v>
      </c>
    </row>
    <row r="160" spans="1:20" x14ac:dyDescent="0.3">
      <c r="A160" s="31">
        <v>36754</v>
      </c>
      <c r="B160">
        <v>3.8821953999999999E-2</v>
      </c>
      <c r="C160">
        <v>20000816</v>
      </c>
      <c r="D160">
        <v>-0.18</v>
      </c>
      <c r="E160">
        <v>2.1999999999999999E-2</v>
      </c>
      <c r="F160">
        <f t="shared" si="16"/>
        <v>2.1999999999999998E-4</v>
      </c>
      <c r="H160">
        <f t="shared" si="12"/>
        <v>3.8601954000000001E-2</v>
      </c>
      <c r="I160">
        <f t="shared" si="17"/>
        <v>-1.8E-3</v>
      </c>
      <c r="M160" s="31">
        <v>42964</v>
      </c>
      <c r="N160">
        <v>-1.9198487E-2</v>
      </c>
      <c r="O160">
        <v>-1.59</v>
      </c>
      <c r="P160">
        <v>4.0000000000000001E-3</v>
      </c>
      <c r="Q160">
        <f t="shared" si="13"/>
        <v>4.0000000000000003E-5</v>
      </c>
      <c r="S160">
        <f t="shared" si="14"/>
        <v>-1.9238486999999999E-2</v>
      </c>
      <c r="T160">
        <f t="shared" si="15"/>
        <v>-1.5900000000000001E-2</v>
      </c>
    </row>
    <row r="161" spans="1:20" x14ac:dyDescent="0.3">
      <c r="A161" s="31">
        <v>36755</v>
      </c>
      <c r="B161">
        <v>6.0567009999999998E-2</v>
      </c>
      <c r="C161">
        <v>20000817</v>
      </c>
      <c r="D161">
        <v>1.1200000000000001</v>
      </c>
      <c r="E161">
        <v>2.1999999999999999E-2</v>
      </c>
      <c r="F161">
        <f t="shared" si="16"/>
        <v>2.1999999999999998E-4</v>
      </c>
      <c r="H161">
        <f t="shared" si="12"/>
        <v>6.034701E-2</v>
      </c>
      <c r="I161">
        <f t="shared" si="17"/>
        <v>1.1200000000000002E-2</v>
      </c>
      <c r="M161" s="31">
        <v>42965</v>
      </c>
      <c r="N161">
        <v>-2.2805059999999999E-3</v>
      </c>
      <c r="O161">
        <v>-0.15</v>
      </c>
      <c r="P161">
        <v>4.0000000000000001E-3</v>
      </c>
      <c r="Q161">
        <f t="shared" si="13"/>
        <v>4.0000000000000003E-5</v>
      </c>
      <c r="S161">
        <f t="shared" si="14"/>
        <v>-2.320506E-3</v>
      </c>
      <c r="T161">
        <f t="shared" si="15"/>
        <v>-1.5E-3</v>
      </c>
    </row>
    <row r="162" spans="1:20" x14ac:dyDescent="0.3">
      <c r="A162" s="31">
        <v>36756</v>
      </c>
      <c r="B162">
        <v>-2.7946537E-2</v>
      </c>
      <c r="C162">
        <v>20000818</v>
      </c>
      <c r="D162">
        <v>-0.28000000000000003</v>
      </c>
      <c r="E162">
        <v>2.1999999999999999E-2</v>
      </c>
      <c r="F162">
        <f t="shared" si="16"/>
        <v>2.1999999999999998E-4</v>
      </c>
      <c r="H162">
        <f t="shared" si="12"/>
        <v>-2.8166537000000002E-2</v>
      </c>
      <c r="I162">
        <f t="shared" si="17"/>
        <v>-2.8000000000000004E-3</v>
      </c>
      <c r="M162" s="31">
        <v>42968</v>
      </c>
      <c r="N162">
        <v>-1.841227E-3</v>
      </c>
      <c r="O162">
        <v>0.06</v>
      </c>
      <c r="P162">
        <v>4.0000000000000001E-3</v>
      </c>
      <c r="Q162">
        <f t="shared" si="13"/>
        <v>4.0000000000000003E-5</v>
      </c>
      <c r="S162">
        <f t="shared" si="14"/>
        <v>-1.8812270000000001E-3</v>
      </c>
      <c r="T162">
        <f t="shared" si="15"/>
        <v>5.9999999999999995E-4</v>
      </c>
    </row>
    <row r="163" spans="1:20" x14ac:dyDescent="0.3">
      <c r="A163" s="31">
        <v>36759</v>
      </c>
      <c r="B163">
        <v>0.01</v>
      </c>
      <c r="C163">
        <v>20000821</v>
      </c>
      <c r="D163">
        <v>0.4</v>
      </c>
      <c r="E163">
        <v>2.1999999999999999E-2</v>
      </c>
      <c r="F163">
        <f t="shared" si="16"/>
        <v>2.1999999999999998E-4</v>
      </c>
      <c r="H163">
        <f t="shared" si="12"/>
        <v>9.7800000000000005E-3</v>
      </c>
      <c r="I163">
        <f t="shared" si="17"/>
        <v>4.0000000000000001E-3</v>
      </c>
      <c r="M163" s="31">
        <v>42969</v>
      </c>
      <c r="N163">
        <v>1.6347509E-2</v>
      </c>
      <c r="O163">
        <v>1.07</v>
      </c>
      <c r="P163">
        <v>4.0000000000000001E-3</v>
      </c>
      <c r="Q163">
        <f t="shared" si="13"/>
        <v>4.0000000000000003E-5</v>
      </c>
      <c r="S163">
        <f t="shared" si="14"/>
        <v>1.6307509000000001E-2</v>
      </c>
      <c r="T163">
        <f t="shared" si="15"/>
        <v>1.0700000000000001E-2</v>
      </c>
    </row>
    <row r="164" spans="1:20" x14ac:dyDescent="0.3">
      <c r="A164" s="31">
        <v>36760</v>
      </c>
      <c r="B164">
        <v>2.3514851999999999E-2</v>
      </c>
      <c r="C164">
        <v>20000822</v>
      </c>
      <c r="D164">
        <v>-0.01</v>
      </c>
      <c r="E164">
        <v>2.1999999999999999E-2</v>
      </c>
      <c r="F164">
        <f t="shared" si="16"/>
        <v>2.1999999999999998E-4</v>
      </c>
      <c r="H164">
        <f t="shared" si="12"/>
        <v>2.3294851999999998E-2</v>
      </c>
      <c r="I164">
        <f t="shared" si="17"/>
        <v>-1E-4</v>
      </c>
      <c r="M164" s="31">
        <v>42970</v>
      </c>
      <c r="N164">
        <v>1.2517019999999999E-3</v>
      </c>
      <c r="O164">
        <v>-0.32</v>
      </c>
      <c r="P164">
        <v>4.0000000000000001E-3</v>
      </c>
      <c r="Q164">
        <f t="shared" si="13"/>
        <v>4.0000000000000003E-5</v>
      </c>
      <c r="S164">
        <f t="shared" si="14"/>
        <v>1.2117019999999998E-3</v>
      </c>
      <c r="T164">
        <f t="shared" si="15"/>
        <v>-3.2000000000000002E-3</v>
      </c>
    </row>
    <row r="165" spans="1:20" x14ac:dyDescent="0.3">
      <c r="A165" s="31">
        <v>36761</v>
      </c>
      <c r="B165">
        <v>5.0785973999999998E-2</v>
      </c>
      <c r="C165">
        <v>20000823</v>
      </c>
      <c r="D165">
        <v>0.55000000000000004</v>
      </c>
      <c r="E165">
        <v>2.1999999999999999E-2</v>
      </c>
      <c r="F165">
        <f t="shared" si="16"/>
        <v>2.1999999999999998E-4</v>
      </c>
      <c r="H165">
        <f t="shared" si="12"/>
        <v>5.0565974E-2</v>
      </c>
      <c r="I165">
        <f t="shared" si="17"/>
        <v>5.5000000000000005E-3</v>
      </c>
      <c r="M165" s="31">
        <v>42971</v>
      </c>
      <c r="N165">
        <v>-4.4380019999999999E-3</v>
      </c>
      <c r="O165">
        <v>-0.14000000000000001</v>
      </c>
      <c r="P165">
        <v>4.0000000000000001E-3</v>
      </c>
      <c r="Q165">
        <f t="shared" si="13"/>
        <v>4.0000000000000003E-5</v>
      </c>
      <c r="S165">
        <f t="shared" si="14"/>
        <v>-4.478002E-3</v>
      </c>
      <c r="T165">
        <f t="shared" si="15"/>
        <v>-1.4000000000000002E-3</v>
      </c>
    </row>
    <row r="166" spans="1:20" x14ac:dyDescent="0.3">
      <c r="A166" s="31">
        <v>36762</v>
      </c>
      <c r="B166">
        <v>3.3084005E-2</v>
      </c>
      <c r="C166">
        <v>20000824</v>
      </c>
      <c r="D166">
        <v>0.34</v>
      </c>
      <c r="E166">
        <v>2.1999999999999999E-2</v>
      </c>
      <c r="F166">
        <f t="shared" si="16"/>
        <v>2.1999999999999998E-4</v>
      </c>
      <c r="H166">
        <f t="shared" si="12"/>
        <v>3.2864005000000002E-2</v>
      </c>
      <c r="I166">
        <f t="shared" si="17"/>
        <v>3.4000000000000002E-3</v>
      </c>
      <c r="M166" s="31">
        <v>42972</v>
      </c>
      <c r="N166">
        <v>3.7043779999999999E-3</v>
      </c>
      <c r="O166">
        <v>0.18</v>
      </c>
      <c r="P166">
        <v>4.0000000000000001E-3</v>
      </c>
      <c r="Q166">
        <f t="shared" si="13"/>
        <v>4.0000000000000003E-5</v>
      </c>
      <c r="S166">
        <f t="shared" si="14"/>
        <v>3.6643779999999998E-3</v>
      </c>
      <c r="T166">
        <f t="shared" si="15"/>
        <v>1.8E-3</v>
      </c>
    </row>
    <row r="167" spans="1:20" x14ac:dyDescent="0.3">
      <c r="A167" s="31">
        <v>36763</v>
      </c>
      <c r="B167">
        <v>1.2531328E-2</v>
      </c>
      <c r="C167">
        <v>20000825</v>
      </c>
      <c r="D167">
        <v>-0.04</v>
      </c>
      <c r="E167">
        <v>2.1999999999999999E-2</v>
      </c>
      <c r="F167">
        <f t="shared" si="16"/>
        <v>2.1999999999999998E-4</v>
      </c>
      <c r="H167">
        <f t="shared" si="12"/>
        <v>1.2311328E-2</v>
      </c>
      <c r="I167">
        <f t="shared" si="17"/>
        <v>-4.0000000000000002E-4</v>
      </c>
      <c r="M167" s="31">
        <v>42975</v>
      </c>
      <c r="N167">
        <v>1.0071316E-2</v>
      </c>
      <c r="O167">
        <v>0.08</v>
      </c>
      <c r="P167">
        <v>4.0000000000000001E-3</v>
      </c>
      <c r="Q167">
        <f t="shared" si="13"/>
        <v>4.0000000000000003E-5</v>
      </c>
      <c r="S167">
        <f t="shared" si="14"/>
        <v>1.0031316E-2</v>
      </c>
      <c r="T167">
        <f t="shared" si="15"/>
        <v>8.0000000000000004E-4</v>
      </c>
    </row>
    <row r="168" spans="1:20" x14ac:dyDescent="0.3">
      <c r="A168" s="31">
        <v>36766</v>
      </c>
      <c r="B168">
        <v>2.20022E-2</v>
      </c>
      <c r="C168">
        <v>20000828</v>
      </c>
      <c r="D168">
        <v>0.49</v>
      </c>
      <c r="E168">
        <v>2.1999999999999999E-2</v>
      </c>
      <c r="F168">
        <f t="shared" si="16"/>
        <v>2.1999999999999998E-4</v>
      </c>
      <c r="H168">
        <f t="shared" si="12"/>
        <v>2.1782199999999998E-2</v>
      </c>
      <c r="I168">
        <f t="shared" si="17"/>
        <v>4.8999999999999998E-3</v>
      </c>
      <c r="M168" s="31">
        <v>42976</v>
      </c>
      <c r="N168">
        <v>8.9180800000000001E-3</v>
      </c>
      <c r="O168">
        <v>0.1</v>
      </c>
      <c r="P168">
        <v>4.0000000000000001E-3</v>
      </c>
      <c r="Q168">
        <f t="shared" si="13"/>
        <v>4.0000000000000003E-5</v>
      </c>
      <c r="S168">
        <f t="shared" si="14"/>
        <v>8.87808E-3</v>
      </c>
      <c r="T168">
        <f t="shared" si="15"/>
        <v>1E-3</v>
      </c>
    </row>
    <row r="169" spans="1:20" x14ac:dyDescent="0.3">
      <c r="A169" s="31">
        <v>36767</v>
      </c>
      <c r="B169">
        <v>1.9375673E-2</v>
      </c>
      <c r="C169">
        <v>20000829</v>
      </c>
      <c r="D169">
        <v>-0.03</v>
      </c>
      <c r="E169">
        <v>2.1999999999999999E-2</v>
      </c>
      <c r="F169">
        <f t="shared" si="16"/>
        <v>2.1999999999999998E-4</v>
      </c>
      <c r="H169">
        <f t="shared" si="12"/>
        <v>1.9155672999999998E-2</v>
      </c>
      <c r="I169">
        <f t="shared" si="17"/>
        <v>-2.9999999999999997E-4</v>
      </c>
      <c r="M169" s="31">
        <v>42977</v>
      </c>
      <c r="N169">
        <v>2.7008929999999998E-3</v>
      </c>
      <c r="O169">
        <v>0.53</v>
      </c>
      <c r="P169">
        <v>4.0000000000000001E-3</v>
      </c>
      <c r="Q169">
        <f t="shared" si="13"/>
        <v>4.0000000000000003E-5</v>
      </c>
      <c r="S169">
        <f t="shared" si="14"/>
        <v>2.6608929999999997E-3</v>
      </c>
      <c r="T169">
        <f t="shared" si="15"/>
        <v>5.3E-3</v>
      </c>
    </row>
    <row r="170" spans="1:20" x14ac:dyDescent="0.3">
      <c r="A170" s="31">
        <v>36768</v>
      </c>
      <c r="B170">
        <v>5.2798309999999996E-3</v>
      </c>
      <c r="C170">
        <v>20000830</v>
      </c>
      <c r="D170">
        <v>-0.11</v>
      </c>
      <c r="E170">
        <v>2.1999999999999999E-2</v>
      </c>
      <c r="F170">
        <f t="shared" si="16"/>
        <v>2.1999999999999998E-4</v>
      </c>
      <c r="H170">
        <f t="shared" si="12"/>
        <v>5.0598309999999999E-3</v>
      </c>
      <c r="I170">
        <f t="shared" si="17"/>
        <v>-1.1000000000000001E-3</v>
      </c>
      <c r="M170" s="31">
        <v>42978</v>
      </c>
      <c r="N170">
        <v>3.9791480000000001E-3</v>
      </c>
      <c r="O170">
        <v>0.62</v>
      </c>
      <c r="P170">
        <v>4.0000000000000001E-3</v>
      </c>
      <c r="Q170">
        <f t="shared" si="13"/>
        <v>4.0000000000000003E-5</v>
      </c>
      <c r="S170">
        <f t="shared" si="14"/>
        <v>3.939148E-3</v>
      </c>
      <c r="T170">
        <f t="shared" si="15"/>
        <v>6.1999999999999998E-3</v>
      </c>
    </row>
    <row r="171" spans="1:20" x14ac:dyDescent="0.3">
      <c r="A171" s="31">
        <v>36769</v>
      </c>
      <c r="B171">
        <v>2.4159664000000001E-2</v>
      </c>
      <c r="C171">
        <v>20000831</v>
      </c>
      <c r="D171">
        <v>1.19</v>
      </c>
      <c r="E171">
        <v>2.1999999999999999E-2</v>
      </c>
      <c r="F171">
        <f t="shared" si="16"/>
        <v>2.1999999999999998E-4</v>
      </c>
      <c r="H171">
        <f t="shared" si="12"/>
        <v>2.3939663999999999E-2</v>
      </c>
      <c r="I171">
        <f t="shared" si="17"/>
        <v>1.1899999999999999E-2</v>
      </c>
      <c r="M171" s="31">
        <v>42979</v>
      </c>
      <c r="N171">
        <v>3.0489699999999999E-4</v>
      </c>
      <c r="O171">
        <v>0.27</v>
      </c>
      <c r="P171">
        <v>5.0000000000000001E-3</v>
      </c>
      <c r="Q171">
        <f t="shared" si="13"/>
        <v>5.0000000000000002E-5</v>
      </c>
      <c r="S171">
        <f t="shared" si="14"/>
        <v>2.5489699999999997E-4</v>
      </c>
      <c r="T171">
        <f t="shared" si="15"/>
        <v>2.7000000000000001E-3</v>
      </c>
    </row>
    <row r="172" spans="1:20" x14ac:dyDescent="0.3">
      <c r="A172" s="31">
        <v>36770</v>
      </c>
      <c r="B172">
        <v>4.1025642000000001E-2</v>
      </c>
      <c r="C172">
        <v>20000901</v>
      </c>
      <c r="D172">
        <v>0.38</v>
      </c>
      <c r="E172">
        <v>2.5000000000000001E-2</v>
      </c>
      <c r="F172">
        <f t="shared" si="16"/>
        <v>2.5000000000000001E-4</v>
      </c>
      <c r="H172">
        <f t="shared" si="12"/>
        <v>4.0775642000000001E-2</v>
      </c>
      <c r="I172">
        <f t="shared" si="17"/>
        <v>3.8E-3</v>
      </c>
      <c r="M172" s="31">
        <v>42983</v>
      </c>
      <c r="N172">
        <v>-1.2008540999999999E-2</v>
      </c>
      <c r="O172">
        <v>-0.81</v>
      </c>
      <c r="P172">
        <v>5.0000000000000001E-3</v>
      </c>
      <c r="Q172">
        <f t="shared" si="13"/>
        <v>5.0000000000000002E-5</v>
      </c>
      <c r="S172">
        <f t="shared" si="14"/>
        <v>-1.2058540999999999E-2</v>
      </c>
      <c r="T172">
        <f t="shared" si="15"/>
        <v>-8.1000000000000013E-3</v>
      </c>
    </row>
    <row r="173" spans="1:20" x14ac:dyDescent="0.3">
      <c r="A173" s="31">
        <v>36774</v>
      </c>
      <c r="B173">
        <v>-1.5763546999999999E-2</v>
      </c>
      <c r="C173">
        <v>20000905</v>
      </c>
      <c r="D173">
        <v>-0.97</v>
      </c>
      <c r="E173">
        <v>2.5000000000000001E-2</v>
      </c>
      <c r="F173">
        <f t="shared" si="16"/>
        <v>2.5000000000000001E-4</v>
      </c>
      <c r="H173">
        <f t="shared" si="12"/>
        <v>-1.6013547E-2</v>
      </c>
      <c r="I173">
        <f t="shared" si="17"/>
        <v>-9.7000000000000003E-3</v>
      </c>
      <c r="M173" s="31">
        <v>42984</v>
      </c>
      <c r="N173">
        <v>-1.0488540000000001E-3</v>
      </c>
      <c r="O173">
        <v>0.28000000000000003</v>
      </c>
      <c r="P173">
        <v>5.0000000000000001E-3</v>
      </c>
      <c r="Q173">
        <f t="shared" si="13"/>
        <v>5.0000000000000002E-5</v>
      </c>
      <c r="S173">
        <f t="shared" si="14"/>
        <v>-1.098854E-3</v>
      </c>
      <c r="T173">
        <f t="shared" si="15"/>
        <v>2.8000000000000004E-3</v>
      </c>
    </row>
    <row r="174" spans="1:20" x14ac:dyDescent="0.3">
      <c r="A174" s="31">
        <v>36775</v>
      </c>
      <c r="B174">
        <v>-6.4064063000000004E-2</v>
      </c>
      <c r="C174">
        <v>20000906</v>
      </c>
      <c r="D174">
        <v>-1.23</v>
      </c>
      <c r="E174">
        <v>2.5000000000000001E-2</v>
      </c>
      <c r="F174">
        <f t="shared" si="16"/>
        <v>2.5000000000000001E-4</v>
      </c>
      <c r="H174">
        <f t="shared" si="12"/>
        <v>-6.4314063000000005E-2</v>
      </c>
      <c r="I174">
        <f t="shared" si="17"/>
        <v>-1.23E-2</v>
      </c>
      <c r="M174" s="31">
        <v>42985</v>
      </c>
      <c r="N174">
        <v>-4.0146330000000001E-3</v>
      </c>
      <c r="O174">
        <v>-7.0000000000000007E-2</v>
      </c>
      <c r="P174">
        <v>5.0000000000000001E-3</v>
      </c>
      <c r="Q174">
        <f t="shared" si="13"/>
        <v>5.0000000000000002E-5</v>
      </c>
      <c r="S174">
        <f t="shared" si="14"/>
        <v>-4.0646329999999998E-3</v>
      </c>
      <c r="T174">
        <f t="shared" si="15"/>
        <v>-7.000000000000001E-4</v>
      </c>
    </row>
    <row r="175" spans="1:20" x14ac:dyDescent="0.3">
      <c r="A175" s="31">
        <v>36776</v>
      </c>
      <c r="B175">
        <v>6.0962565000000003E-2</v>
      </c>
      <c r="C175">
        <v>20000907</v>
      </c>
      <c r="D175">
        <v>0.8</v>
      </c>
      <c r="E175">
        <v>2.5000000000000001E-2</v>
      </c>
      <c r="F175">
        <f t="shared" si="16"/>
        <v>2.5000000000000001E-4</v>
      </c>
      <c r="H175">
        <f t="shared" si="12"/>
        <v>6.0712565000000003E-2</v>
      </c>
      <c r="I175">
        <f t="shared" si="17"/>
        <v>8.0000000000000002E-3</v>
      </c>
      <c r="M175" s="31">
        <v>42986</v>
      </c>
      <c r="N175">
        <v>-1.6309002E-2</v>
      </c>
      <c r="O175">
        <v>-0.16</v>
      </c>
      <c r="P175">
        <v>5.0000000000000001E-3</v>
      </c>
      <c r="Q175">
        <f t="shared" si="13"/>
        <v>5.0000000000000002E-5</v>
      </c>
      <c r="S175">
        <f t="shared" si="14"/>
        <v>-1.6359002000000001E-2</v>
      </c>
      <c r="T175">
        <f t="shared" si="15"/>
        <v>-1.6000000000000001E-3</v>
      </c>
    </row>
    <row r="176" spans="1:20" x14ac:dyDescent="0.3">
      <c r="A176" s="31">
        <v>36777</v>
      </c>
      <c r="B176">
        <v>-5.0403226000000002E-2</v>
      </c>
      <c r="C176">
        <v>20000908</v>
      </c>
      <c r="D176">
        <v>-0.83</v>
      </c>
      <c r="E176">
        <v>2.5000000000000001E-2</v>
      </c>
      <c r="F176">
        <f t="shared" si="16"/>
        <v>2.5000000000000001E-4</v>
      </c>
      <c r="H176">
        <f t="shared" si="12"/>
        <v>-5.0653226000000003E-2</v>
      </c>
      <c r="I176">
        <f t="shared" si="17"/>
        <v>-8.3000000000000001E-3</v>
      </c>
      <c r="M176" s="31">
        <v>42989</v>
      </c>
      <c r="N176">
        <v>1.8092384999999999E-2</v>
      </c>
      <c r="O176">
        <v>1.08</v>
      </c>
      <c r="P176">
        <v>5.0000000000000001E-3</v>
      </c>
      <c r="Q176">
        <f t="shared" si="13"/>
        <v>5.0000000000000002E-5</v>
      </c>
      <c r="S176">
        <f t="shared" si="14"/>
        <v>1.8042384999999998E-2</v>
      </c>
      <c r="T176">
        <f t="shared" si="15"/>
        <v>1.0800000000000001E-2</v>
      </c>
    </row>
    <row r="177" spans="1:20" x14ac:dyDescent="0.3">
      <c r="A177" s="31">
        <v>36780</v>
      </c>
      <c r="B177">
        <v>-7.4309980000000003E-3</v>
      </c>
      <c r="C177">
        <v>20000911</v>
      </c>
      <c r="D177">
        <v>-0.45</v>
      </c>
      <c r="E177">
        <v>2.5000000000000001E-2</v>
      </c>
      <c r="F177">
        <f t="shared" si="16"/>
        <v>2.5000000000000001E-4</v>
      </c>
      <c r="H177">
        <f t="shared" si="12"/>
        <v>-7.6809980000000005E-3</v>
      </c>
      <c r="I177">
        <f t="shared" si="17"/>
        <v>-4.5000000000000005E-3</v>
      </c>
      <c r="M177" s="31">
        <v>42990</v>
      </c>
      <c r="N177">
        <v>-3.9628450000000004E-3</v>
      </c>
      <c r="O177">
        <v>0.43</v>
      </c>
      <c r="P177">
        <v>5.0000000000000001E-3</v>
      </c>
      <c r="Q177">
        <f t="shared" si="13"/>
        <v>5.0000000000000002E-5</v>
      </c>
      <c r="S177">
        <f t="shared" si="14"/>
        <v>-4.0128450000000001E-3</v>
      </c>
      <c r="T177">
        <f t="shared" si="15"/>
        <v>4.3E-3</v>
      </c>
    </row>
    <row r="178" spans="1:20" x14ac:dyDescent="0.3">
      <c r="A178" s="31">
        <v>36781</v>
      </c>
      <c r="B178">
        <v>-1.1764706E-2</v>
      </c>
      <c r="C178">
        <v>20000912</v>
      </c>
      <c r="D178">
        <v>-0.5</v>
      </c>
      <c r="E178">
        <v>2.5000000000000001E-2</v>
      </c>
      <c r="F178">
        <f t="shared" si="16"/>
        <v>2.5000000000000001E-4</v>
      </c>
      <c r="H178">
        <f t="shared" si="12"/>
        <v>-1.2014706E-2</v>
      </c>
      <c r="I178">
        <f t="shared" si="17"/>
        <v>-5.0000000000000001E-3</v>
      </c>
      <c r="M178" s="31">
        <v>42991</v>
      </c>
      <c r="N178">
        <v>-7.5221100000000003E-3</v>
      </c>
      <c r="O178">
        <v>0.11</v>
      </c>
      <c r="P178">
        <v>5.0000000000000001E-3</v>
      </c>
      <c r="Q178">
        <f t="shared" si="13"/>
        <v>5.0000000000000002E-5</v>
      </c>
      <c r="S178">
        <f t="shared" si="14"/>
        <v>-7.57211E-3</v>
      </c>
      <c r="T178">
        <f t="shared" si="15"/>
        <v>1.1000000000000001E-3</v>
      </c>
    </row>
    <row r="179" spans="1:20" x14ac:dyDescent="0.3">
      <c r="A179" s="31">
        <v>36782</v>
      </c>
      <c r="B179">
        <v>4.329004E-3</v>
      </c>
      <c r="C179">
        <v>20000913</v>
      </c>
      <c r="D179">
        <v>0.28999999999999998</v>
      </c>
      <c r="E179">
        <v>2.5000000000000001E-2</v>
      </c>
      <c r="F179">
        <f t="shared" si="16"/>
        <v>2.5000000000000001E-4</v>
      </c>
      <c r="H179">
        <f t="shared" si="12"/>
        <v>4.0790039999999998E-3</v>
      </c>
      <c r="I179">
        <f t="shared" si="17"/>
        <v>2.8999999999999998E-3</v>
      </c>
      <c r="M179" s="31">
        <v>42992</v>
      </c>
      <c r="N179">
        <v>-8.5812419999999993E-3</v>
      </c>
      <c r="O179">
        <v>-0.12</v>
      </c>
      <c r="P179">
        <v>5.0000000000000001E-3</v>
      </c>
      <c r="Q179">
        <f t="shared" si="13"/>
        <v>5.0000000000000002E-5</v>
      </c>
      <c r="S179">
        <f t="shared" si="14"/>
        <v>-8.631241999999999E-3</v>
      </c>
      <c r="T179">
        <f t="shared" si="15"/>
        <v>-1.1999999999999999E-3</v>
      </c>
    </row>
    <row r="180" spans="1:20" x14ac:dyDescent="0.3">
      <c r="A180" s="31">
        <v>36783</v>
      </c>
      <c r="B180">
        <v>-1.9665948999999999E-2</v>
      </c>
      <c r="C180">
        <v>20000914</v>
      </c>
      <c r="D180">
        <v>0.01</v>
      </c>
      <c r="E180">
        <v>2.5000000000000001E-2</v>
      </c>
      <c r="F180">
        <f t="shared" si="16"/>
        <v>2.5000000000000001E-4</v>
      </c>
      <c r="H180">
        <f t="shared" si="12"/>
        <v>-1.9915948999999999E-2</v>
      </c>
      <c r="I180">
        <f t="shared" si="17"/>
        <v>1E-4</v>
      </c>
      <c r="M180" s="31">
        <v>42993</v>
      </c>
      <c r="N180">
        <v>1.0108707E-2</v>
      </c>
      <c r="O180">
        <v>0.19</v>
      </c>
      <c r="P180">
        <v>5.0000000000000001E-3</v>
      </c>
      <c r="Q180">
        <f t="shared" si="13"/>
        <v>5.0000000000000002E-5</v>
      </c>
      <c r="S180">
        <f t="shared" si="14"/>
        <v>1.0058707E-2</v>
      </c>
      <c r="T180">
        <f t="shared" si="15"/>
        <v>1.9E-3</v>
      </c>
    </row>
    <row r="181" spans="1:20" x14ac:dyDescent="0.3">
      <c r="A181" s="31">
        <v>36784</v>
      </c>
      <c r="B181">
        <v>-2.8579279999999999E-2</v>
      </c>
      <c r="C181">
        <v>20000915</v>
      </c>
      <c r="D181">
        <v>-1.23</v>
      </c>
      <c r="E181">
        <v>2.5000000000000001E-2</v>
      </c>
      <c r="F181">
        <f t="shared" si="16"/>
        <v>2.5000000000000001E-4</v>
      </c>
      <c r="H181">
        <f t="shared" si="12"/>
        <v>-2.8829279999999999E-2</v>
      </c>
      <c r="I181">
        <f t="shared" si="17"/>
        <v>-1.23E-2</v>
      </c>
      <c r="M181" s="31">
        <v>42996</v>
      </c>
      <c r="N181">
        <v>-7.5682179999999998E-3</v>
      </c>
      <c r="O181">
        <v>0.24</v>
      </c>
      <c r="P181">
        <v>5.0000000000000001E-3</v>
      </c>
      <c r="Q181">
        <f t="shared" si="13"/>
        <v>5.0000000000000002E-5</v>
      </c>
      <c r="S181">
        <f t="shared" si="14"/>
        <v>-7.6182179999999995E-3</v>
      </c>
      <c r="T181">
        <f t="shared" si="15"/>
        <v>2.3999999999999998E-3</v>
      </c>
    </row>
    <row r="182" spans="1:20" x14ac:dyDescent="0.3">
      <c r="A182" s="31">
        <v>36787</v>
      </c>
      <c r="B182">
        <v>9.8161242999999995E-2</v>
      </c>
      <c r="C182">
        <v>20000918</v>
      </c>
      <c r="D182">
        <v>-1.8</v>
      </c>
      <c r="E182">
        <v>2.5000000000000001E-2</v>
      </c>
      <c r="F182">
        <f t="shared" si="16"/>
        <v>2.5000000000000001E-4</v>
      </c>
      <c r="H182">
        <f t="shared" si="12"/>
        <v>9.7911242999999995E-2</v>
      </c>
      <c r="I182">
        <f t="shared" si="17"/>
        <v>-1.8000000000000002E-2</v>
      </c>
      <c r="M182" s="31">
        <v>42997</v>
      </c>
      <c r="N182">
        <v>3.7812799999999998E-4</v>
      </c>
      <c r="O182">
        <v>0.15</v>
      </c>
      <c r="P182">
        <v>5.0000000000000001E-3</v>
      </c>
      <c r="Q182">
        <f t="shared" si="13"/>
        <v>5.0000000000000002E-5</v>
      </c>
      <c r="S182">
        <f t="shared" si="14"/>
        <v>3.2812799999999996E-4</v>
      </c>
      <c r="T182">
        <f t="shared" si="15"/>
        <v>1.5E-3</v>
      </c>
    </row>
    <row r="183" spans="1:20" x14ac:dyDescent="0.3">
      <c r="A183" s="31">
        <v>36788</v>
      </c>
      <c r="B183">
        <v>-1.1849561999999999E-2</v>
      </c>
      <c r="C183">
        <v>20000919</v>
      </c>
      <c r="D183">
        <v>1.24</v>
      </c>
      <c r="E183">
        <v>2.5000000000000001E-2</v>
      </c>
      <c r="F183">
        <f t="shared" si="16"/>
        <v>2.5000000000000001E-4</v>
      </c>
      <c r="H183">
        <f t="shared" si="12"/>
        <v>-1.2099561999999999E-2</v>
      </c>
      <c r="I183">
        <f t="shared" si="17"/>
        <v>1.24E-2</v>
      </c>
      <c r="M183" s="31">
        <v>42998</v>
      </c>
      <c r="N183">
        <v>-1.6757945E-2</v>
      </c>
      <c r="O183">
        <v>0.16</v>
      </c>
      <c r="P183">
        <v>5.0000000000000001E-3</v>
      </c>
      <c r="Q183">
        <f t="shared" si="13"/>
        <v>5.0000000000000002E-5</v>
      </c>
      <c r="S183">
        <f t="shared" si="14"/>
        <v>-1.6807945000000001E-2</v>
      </c>
      <c r="T183">
        <f t="shared" si="15"/>
        <v>1.6000000000000001E-3</v>
      </c>
    </row>
    <row r="184" spans="1:20" x14ac:dyDescent="0.3">
      <c r="A184" s="31">
        <v>36789</v>
      </c>
      <c r="B184">
        <v>1.8508863E-2</v>
      </c>
      <c r="C184">
        <v>20000920</v>
      </c>
      <c r="D184">
        <v>-0.39</v>
      </c>
      <c r="E184">
        <v>2.5000000000000001E-2</v>
      </c>
      <c r="F184">
        <f t="shared" si="16"/>
        <v>2.5000000000000001E-4</v>
      </c>
      <c r="H184">
        <f t="shared" si="12"/>
        <v>1.8258863E-2</v>
      </c>
      <c r="I184">
        <f t="shared" si="17"/>
        <v>-3.9000000000000003E-3</v>
      </c>
      <c r="M184" s="31">
        <v>42999</v>
      </c>
      <c r="N184">
        <v>-1.7171832000000001E-2</v>
      </c>
      <c r="O184">
        <v>-0.28000000000000003</v>
      </c>
      <c r="P184">
        <v>5.0000000000000001E-3</v>
      </c>
      <c r="Q184">
        <f t="shared" si="13"/>
        <v>5.0000000000000002E-5</v>
      </c>
      <c r="S184">
        <f t="shared" si="14"/>
        <v>-1.7221832000000003E-2</v>
      </c>
      <c r="T184">
        <f t="shared" si="15"/>
        <v>-2.8000000000000004E-3</v>
      </c>
    </row>
    <row r="185" spans="1:20" x14ac:dyDescent="0.3">
      <c r="A185" s="31">
        <v>36790</v>
      </c>
      <c r="B185">
        <v>-7.1410291000000001E-2</v>
      </c>
      <c r="C185">
        <v>20000921</v>
      </c>
      <c r="D185">
        <v>-0.54</v>
      </c>
      <c r="E185">
        <v>2.5000000000000001E-2</v>
      </c>
      <c r="F185">
        <f t="shared" si="16"/>
        <v>2.5000000000000001E-4</v>
      </c>
      <c r="H185">
        <f t="shared" si="12"/>
        <v>-7.1660291000000001E-2</v>
      </c>
      <c r="I185">
        <f t="shared" si="17"/>
        <v>-5.4000000000000003E-3</v>
      </c>
      <c r="M185" s="31">
        <v>43000</v>
      </c>
      <c r="N185">
        <v>-9.7789950000000004E-3</v>
      </c>
      <c r="O185">
        <v>0.12</v>
      </c>
      <c r="P185">
        <v>5.0000000000000001E-3</v>
      </c>
      <c r="Q185">
        <f t="shared" si="13"/>
        <v>5.0000000000000002E-5</v>
      </c>
      <c r="S185">
        <f t="shared" si="14"/>
        <v>-9.8289950000000001E-3</v>
      </c>
      <c r="T185">
        <f t="shared" si="15"/>
        <v>1.1999999999999999E-3</v>
      </c>
    </row>
    <row r="186" spans="1:20" x14ac:dyDescent="0.3">
      <c r="A186" s="31">
        <v>36791</v>
      </c>
      <c r="B186">
        <v>-7.9382583000000007E-2</v>
      </c>
      <c r="C186">
        <v>20000922</v>
      </c>
      <c r="D186">
        <v>0.4</v>
      </c>
      <c r="E186">
        <v>2.5000000000000001E-2</v>
      </c>
      <c r="F186">
        <f t="shared" si="16"/>
        <v>2.5000000000000001E-4</v>
      </c>
      <c r="H186">
        <f t="shared" si="12"/>
        <v>-7.9632583000000007E-2</v>
      </c>
      <c r="I186">
        <f t="shared" si="17"/>
        <v>4.0000000000000001E-3</v>
      </c>
      <c r="M186" s="31">
        <v>43003</v>
      </c>
      <c r="N186">
        <v>-8.8221500000000008E-3</v>
      </c>
      <c r="O186">
        <v>-0.25</v>
      </c>
      <c r="P186">
        <v>5.0000000000000001E-3</v>
      </c>
      <c r="Q186">
        <f t="shared" si="13"/>
        <v>5.0000000000000002E-5</v>
      </c>
      <c r="S186">
        <f t="shared" si="14"/>
        <v>-8.8721500000000005E-3</v>
      </c>
      <c r="T186">
        <f t="shared" si="15"/>
        <v>-2.5000000000000001E-3</v>
      </c>
    </row>
    <row r="187" spans="1:20" x14ac:dyDescent="0.3">
      <c r="A187" s="31">
        <v>36794</v>
      </c>
      <c r="B187">
        <v>2.5149701E-2</v>
      </c>
      <c r="C187">
        <v>20000925</v>
      </c>
      <c r="D187">
        <v>-0.56000000000000005</v>
      </c>
      <c r="E187">
        <v>2.5000000000000001E-2</v>
      </c>
      <c r="F187">
        <f t="shared" si="16"/>
        <v>2.5000000000000001E-4</v>
      </c>
      <c r="H187">
        <f t="shared" si="12"/>
        <v>2.4899701E-2</v>
      </c>
      <c r="I187">
        <f t="shared" si="17"/>
        <v>-5.6000000000000008E-3</v>
      </c>
      <c r="M187" s="31">
        <v>43004</v>
      </c>
      <c r="N187">
        <v>1.7203561999999999E-2</v>
      </c>
      <c r="O187">
        <v>0.05</v>
      </c>
      <c r="P187">
        <v>5.0000000000000001E-3</v>
      </c>
      <c r="Q187">
        <f t="shared" si="13"/>
        <v>5.0000000000000002E-5</v>
      </c>
      <c r="S187">
        <f t="shared" si="14"/>
        <v>1.7153561999999997E-2</v>
      </c>
      <c r="T187">
        <f t="shared" si="15"/>
        <v>5.0000000000000001E-4</v>
      </c>
    </row>
    <row r="188" spans="1:20" x14ac:dyDescent="0.3">
      <c r="A188" s="31">
        <v>36795</v>
      </c>
      <c r="B188">
        <v>-3.8551400999999999E-2</v>
      </c>
      <c r="C188">
        <v>20000926</v>
      </c>
      <c r="D188">
        <v>-0.96</v>
      </c>
      <c r="E188">
        <v>2.5000000000000001E-2</v>
      </c>
      <c r="F188">
        <f t="shared" si="16"/>
        <v>2.5000000000000001E-4</v>
      </c>
      <c r="H188">
        <f t="shared" si="12"/>
        <v>-3.8801400999999999E-2</v>
      </c>
      <c r="I188">
        <f t="shared" si="17"/>
        <v>-9.5999999999999992E-3</v>
      </c>
      <c r="M188" s="31">
        <v>43005</v>
      </c>
      <c r="N188">
        <v>7.117646E-3</v>
      </c>
      <c r="O188">
        <v>0.63</v>
      </c>
      <c r="P188">
        <v>5.0000000000000001E-3</v>
      </c>
      <c r="Q188">
        <f t="shared" si="13"/>
        <v>5.0000000000000002E-5</v>
      </c>
      <c r="S188">
        <f t="shared" si="14"/>
        <v>7.0676460000000003E-3</v>
      </c>
      <c r="T188">
        <f t="shared" si="15"/>
        <v>6.3E-3</v>
      </c>
    </row>
    <row r="189" spans="1:20" x14ac:dyDescent="0.3">
      <c r="A189" s="31">
        <v>36796</v>
      </c>
      <c r="B189">
        <v>-4.8602673999999998E-2</v>
      </c>
      <c r="C189">
        <v>20000927</v>
      </c>
      <c r="D189">
        <v>-0.21</v>
      </c>
      <c r="E189">
        <v>2.5000000000000001E-2</v>
      </c>
      <c r="F189">
        <f t="shared" si="16"/>
        <v>2.5000000000000001E-4</v>
      </c>
      <c r="H189">
        <f t="shared" si="12"/>
        <v>-4.8852673999999999E-2</v>
      </c>
      <c r="I189">
        <f t="shared" si="17"/>
        <v>-2.0999999999999999E-3</v>
      </c>
      <c r="M189" s="31">
        <v>43006</v>
      </c>
      <c r="N189">
        <v>-6.1596120000000001E-3</v>
      </c>
      <c r="O189">
        <v>0.13</v>
      </c>
      <c r="P189">
        <v>5.0000000000000001E-3</v>
      </c>
      <c r="Q189">
        <f t="shared" si="13"/>
        <v>5.0000000000000002E-5</v>
      </c>
      <c r="S189">
        <f t="shared" si="14"/>
        <v>-6.2096119999999998E-3</v>
      </c>
      <c r="T189">
        <f t="shared" si="15"/>
        <v>1.2999999999999999E-3</v>
      </c>
    </row>
    <row r="190" spans="1:20" x14ac:dyDescent="0.3">
      <c r="A190" s="31">
        <v>36797</v>
      </c>
      <c r="B190">
        <v>9.3231164000000005E-2</v>
      </c>
      <c r="C190">
        <v>20000928</v>
      </c>
      <c r="D190">
        <v>2.3199999999999998</v>
      </c>
      <c r="E190">
        <v>2.5000000000000001E-2</v>
      </c>
      <c r="F190">
        <f t="shared" si="16"/>
        <v>2.5000000000000001E-4</v>
      </c>
      <c r="H190">
        <f t="shared" si="12"/>
        <v>9.2981164000000005E-2</v>
      </c>
      <c r="I190">
        <f t="shared" si="17"/>
        <v>2.3199999999999998E-2</v>
      </c>
      <c r="M190" s="31">
        <v>43007</v>
      </c>
      <c r="N190">
        <v>5.4801429999999998E-3</v>
      </c>
      <c r="O190">
        <v>0.35</v>
      </c>
      <c r="P190">
        <v>5.0000000000000001E-3</v>
      </c>
      <c r="Q190">
        <f t="shared" si="13"/>
        <v>5.0000000000000002E-5</v>
      </c>
      <c r="S190">
        <f t="shared" si="14"/>
        <v>5.4301430000000001E-3</v>
      </c>
      <c r="T190">
        <f t="shared" si="15"/>
        <v>3.4999999999999996E-3</v>
      </c>
    </row>
    <row r="191" spans="1:20" x14ac:dyDescent="0.3">
      <c r="A191" s="31">
        <v>36798</v>
      </c>
      <c r="B191">
        <v>-0.51869159899999995</v>
      </c>
      <c r="C191">
        <v>20000929</v>
      </c>
      <c r="D191">
        <v>-1.26</v>
      </c>
      <c r="E191">
        <v>2.5000000000000001E-2</v>
      </c>
      <c r="F191">
        <f t="shared" si="16"/>
        <v>2.5000000000000001E-4</v>
      </c>
      <c r="H191">
        <f t="shared" si="12"/>
        <v>-0.51894159899999992</v>
      </c>
      <c r="I191">
        <f t="shared" si="17"/>
        <v>-1.26E-2</v>
      </c>
      <c r="M191" s="31">
        <v>43010</v>
      </c>
      <c r="N191">
        <v>-2.0114040000000001E-3</v>
      </c>
      <c r="O191">
        <v>0.5</v>
      </c>
      <c r="P191">
        <v>4.0000000000000001E-3</v>
      </c>
      <c r="Q191">
        <f t="shared" si="13"/>
        <v>4.0000000000000003E-5</v>
      </c>
      <c r="S191">
        <f t="shared" si="14"/>
        <v>-2.0514040000000002E-3</v>
      </c>
      <c r="T191">
        <f t="shared" si="15"/>
        <v>5.0000000000000001E-3</v>
      </c>
    </row>
    <row r="192" spans="1:20" x14ac:dyDescent="0.3">
      <c r="A192" s="31">
        <v>36801</v>
      </c>
      <c r="B192">
        <v>-5.8252428000000002E-2</v>
      </c>
      <c r="C192">
        <v>20001002</v>
      </c>
      <c r="D192">
        <v>-0.7</v>
      </c>
      <c r="E192">
        <v>2.5000000000000001E-2</v>
      </c>
      <c r="F192">
        <f t="shared" si="16"/>
        <v>2.5000000000000001E-4</v>
      </c>
      <c r="H192">
        <f t="shared" si="12"/>
        <v>-5.8502428000000002E-2</v>
      </c>
      <c r="I192">
        <f t="shared" si="17"/>
        <v>-6.9999999999999993E-3</v>
      </c>
      <c r="M192" s="31">
        <v>43011</v>
      </c>
      <c r="N192">
        <v>4.3560120000000003E-3</v>
      </c>
      <c r="O192">
        <v>0.26</v>
      </c>
      <c r="P192">
        <v>4.0000000000000001E-3</v>
      </c>
      <c r="Q192">
        <f t="shared" si="13"/>
        <v>4.0000000000000003E-5</v>
      </c>
      <c r="S192">
        <f t="shared" si="14"/>
        <v>4.3160120000000001E-3</v>
      </c>
      <c r="T192">
        <f t="shared" si="15"/>
        <v>2.5999999999999999E-3</v>
      </c>
    </row>
    <row r="193" spans="1:20" x14ac:dyDescent="0.3">
      <c r="A193" s="31">
        <v>36802</v>
      </c>
      <c r="B193">
        <v>-7.9896905000000004E-2</v>
      </c>
      <c r="C193">
        <v>20001003</v>
      </c>
      <c r="D193">
        <v>-1.29</v>
      </c>
      <c r="E193">
        <v>2.5000000000000001E-2</v>
      </c>
      <c r="F193">
        <f t="shared" si="16"/>
        <v>2.5000000000000001E-4</v>
      </c>
      <c r="H193">
        <f t="shared" si="12"/>
        <v>-8.0146905000000004E-2</v>
      </c>
      <c r="I193">
        <f t="shared" si="17"/>
        <v>-1.29E-2</v>
      </c>
      <c r="M193" s="31">
        <v>43012</v>
      </c>
      <c r="N193">
        <v>-6.4733300000000002E-3</v>
      </c>
      <c r="O193">
        <v>0.05</v>
      </c>
      <c r="P193">
        <v>4.0000000000000001E-3</v>
      </c>
      <c r="Q193">
        <f t="shared" si="13"/>
        <v>4.0000000000000003E-5</v>
      </c>
      <c r="S193">
        <f t="shared" si="14"/>
        <v>-6.5133300000000003E-3</v>
      </c>
      <c r="T193">
        <f t="shared" si="15"/>
        <v>5.0000000000000001E-4</v>
      </c>
    </row>
    <row r="194" spans="1:20" x14ac:dyDescent="0.3">
      <c r="A194" s="31">
        <v>36803</v>
      </c>
      <c r="B194">
        <v>5.8823529999999999E-2</v>
      </c>
      <c r="C194">
        <v>20001004</v>
      </c>
      <c r="D194">
        <v>0.64</v>
      </c>
      <c r="E194">
        <v>2.5000000000000001E-2</v>
      </c>
      <c r="F194">
        <f t="shared" si="16"/>
        <v>2.5000000000000001E-4</v>
      </c>
      <c r="H194">
        <f t="shared" si="12"/>
        <v>5.8573529999999999E-2</v>
      </c>
      <c r="I194">
        <f t="shared" si="17"/>
        <v>6.4000000000000003E-3</v>
      </c>
      <c r="M194" s="31">
        <v>43013</v>
      </c>
      <c r="N194">
        <v>1.2444642000000001E-2</v>
      </c>
      <c r="O194">
        <v>0.55000000000000004</v>
      </c>
      <c r="P194">
        <v>4.0000000000000001E-3</v>
      </c>
      <c r="Q194">
        <f t="shared" si="13"/>
        <v>4.0000000000000003E-5</v>
      </c>
      <c r="S194">
        <f t="shared" si="14"/>
        <v>1.2404642E-2</v>
      </c>
      <c r="T194">
        <f t="shared" si="15"/>
        <v>5.5000000000000005E-3</v>
      </c>
    </row>
    <row r="195" spans="1:20" x14ac:dyDescent="0.3">
      <c r="A195" s="31">
        <v>36804</v>
      </c>
      <c r="B195">
        <v>-6.6137566999999994E-2</v>
      </c>
      <c r="C195">
        <v>20001005</v>
      </c>
      <c r="D195">
        <v>-0.23</v>
      </c>
      <c r="E195">
        <v>2.5000000000000001E-2</v>
      </c>
      <c r="F195">
        <f t="shared" si="16"/>
        <v>2.5000000000000001E-4</v>
      </c>
      <c r="H195">
        <f t="shared" ref="H195:H258" si="18">B195-F195</f>
        <v>-6.6387566999999995E-2</v>
      </c>
      <c r="I195">
        <f t="shared" si="17"/>
        <v>-2.3E-3</v>
      </c>
      <c r="M195" s="31">
        <v>43014</v>
      </c>
      <c r="N195">
        <v>-5.7916399999999996E-4</v>
      </c>
      <c r="O195">
        <v>-0.08</v>
      </c>
      <c r="P195">
        <v>4.0000000000000001E-3</v>
      </c>
      <c r="Q195">
        <f t="shared" ref="Q195:Q253" si="19">P195/100</f>
        <v>4.0000000000000003E-5</v>
      </c>
      <c r="S195">
        <f t="shared" ref="S195:S253" si="20">N195-Q195</f>
        <v>-6.1916399999999996E-4</v>
      </c>
      <c r="T195">
        <f t="shared" ref="T195:T253" si="21">O195/100</f>
        <v>-8.0000000000000004E-4</v>
      </c>
    </row>
    <row r="196" spans="1:20" x14ac:dyDescent="0.3">
      <c r="A196" s="31">
        <v>36805</v>
      </c>
      <c r="B196">
        <v>5.6657219999999998E-3</v>
      </c>
      <c r="C196">
        <v>20001006</v>
      </c>
      <c r="D196">
        <v>-2.17</v>
      </c>
      <c r="E196">
        <v>2.5000000000000001E-2</v>
      </c>
      <c r="F196">
        <f t="shared" ref="F196:F259" si="22">E196/100</f>
        <v>2.5000000000000001E-4</v>
      </c>
      <c r="H196">
        <f t="shared" si="18"/>
        <v>5.4157219999999996E-3</v>
      </c>
      <c r="I196">
        <f t="shared" ref="I196:I259" si="23">D196/100</f>
        <v>-2.1700000000000001E-2</v>
      </c>
      <c r="M196" s="31">
        <v>43017</v>
      </c>
      <c r="N196">
        <v>3.4770980000000001E-3</v>
      </c>
      <c r="O196">
        <v>-0.22</v>
      </c>
      <c r="P196">
        <v>4.0000000000000001E-3</v>
      </c>
      <c r="Q196">
        <f t="shared" si="19"/>
        <v>4.0000000000000003E-5</v>
      </c>
      <c r="S196">
        <f t="shared" si="20"/>
        <v>3.437098E-3</v>
      </c>
      <c r="T196">
        <f t="shared" si="21"/>
        <v>-2.2000000000000001E-3</v>
      </c>
    </row>
    <row r="197" spans="1:20" x14ac:dyDescent="0.3">
      <c r="A197" s="31">
        <v>36808</v>
      </c>
      <c r="B197">
        <v>-1.9718309999999999E-2</v>
      </c>
      <c r="C197">
        <v>20001009</v>
      </c>
      <c r="D197">
        <v>-0.39</v>
      </c>
      <c r="E197">
        <v>2.5000000000000001E-2</v>
      </c>
      <c r="F197">
        <f t="shared" si="22"/>
        <v>2.5000000000000001E-4</v>
      </c>
      <c r="H197">
        <f t="shared" si="18"/>
        <v>-1.996831E-2</v>
      </c>
      <c r="I197">
        <f t="shared" si="23"/>
        <v>-3.9000000000000003E-3</v>
      </c>
      <c r="M197" s="31">
        <v>43018</v>
      </c>
      <c r="N197">
        <v>3.8499500000000001E-4</v>
      </c>
      <c r="O197">
        <v>0.24</v>
      </c>
      <c r="P197">
        <v>4.0000000000000001E-3</v>
      </c>
      <c r="Q197">
        <f t="shared" si="19"/>
        <v>4.0000000000000003E-5</v>
      </c>
      <c r="S197">
        <f t="shared" si="20"/>
        <v>3.4499500000000001E-4</v>
      </c>
      <c r="T197">
        <f t="shared" si="21"/>
        <v>2.3999999999999998E-3</v>
      </c>
    </row>
    <row r="198" spans="1:20" x14ac:dyDescent="0.3">
      <c r="A198" s="31">
        <v>36809</v>
      </c>
      <c r="B198">
        <v>-4.0229886999999999E-2</v>
      </c>
      <c r="C198">
        <v>20001010</v>
      </c>
      <c r="D198">
        <v>-1.44</v>
      </c>
      <c r="E198">
        <v>2.5000000000000001E-2</v>
      </c>
      <c r="F198">
        <f t="shared" si="22"/>
        <v>2.5000000000000001E-4</v>
      </c>
      <c r="H198">
        <f t="shared" si="18"/>
        <v>-4.0479886999999999E-2</v>
      </c>
      <c r="I198">
        <f t="shared" si="23"/>
        <v>-1.44E-2</v>
      </c>
      <c r="M198" s="31">
        <v>43019</v>
      </c>
      <c r="N198">
        <v>4.1693980000000004E-3</v>
      </c>
      <c r="O198">
        <v>0.16</v>
      </c>
      <c r="P198">
        <v>4.0000000000000001E-3</v>
      </c>
      <c r="Q198">
        <f t="shared" si="19"/>
        <v>4.0000000000000003E-5</v>
      </c>
      <c r="S198">
        <f t="shared" si="20"/>
        <v>4.1293980000000003E-3</v>
      </c>
      <c r="T198">
        <f t="shared" si="21"/>
        <v>1.6000000000000001E-3</v>
      </c>
    </row>
    <row r="199" spans="1:20" x14ac:dyDescent="0.3">
      <c r="A199" s="31">
        <v>36810</v>
      </c>
      <c r="B199">
        <v>-5.9880238000000002E-2</v>
      </c>
      <c r="C199">
        <v>20001011</v>
      </c>
      <c r="D199">
        <v>-1.77</v>
      </c>
      <c r="E199">
        <v>2.5000000000000001E-2</v>
      </c>
      <c r="F199">
        <f t="shared" si="22"/>
        <v>2.5000000000000001E-4</v>
      </c>
      <c r="H199">
        <f t="shared" si="18"/>
        <v>-6.0130238000000003E-2</v>
      </c>
      <c r="I199">
        <f t="shared" si="23"/>
        <v>-1.77E-2</v>
      </c>
      <c r="M199" s="31">
        <v>43020</v>
      </c>
      <c r="N199">
        <v>-3.5132739999999998E-3</v>
      </c>
      <c r="O199">
        <v>-0.18</v>
      </c>
      <c r="P199">
        <v>4.0000000000000001E-3</v>
      </c>
      <c r="Q199">
        <f t="shared" si="19"/>
        <v>4.0000000000000003E-5</v>
      </c>
      <c r="S199">
        <f t="shared" si="20"/>
        <v>-3.5532739999999999E-3</v>
      </c>
      <c r="T199">
        <f t="shared" si="21"/>
        <v>-1.8E-3</v>
      </c>
    </row>
    <row r="200" spans="1:20" x14ac:dyDescent="0.3">
      <c r="A200" s="31">
        <v>36811</v>
      </c>
      <c r="B200">
        <v>1.9108281000000001E-2</v>
      </c>
      <c r="C200">
        <v>20001012</v>
      </c>
      <c r="D200">
        <v>-2.83</v>
      </c>
      <c r="E200">
        <v>2.5000000000000001E-2</v>
      </c>
      <c r="F200">
        <f t="shared" si="22"/>
        <v>2.5000000000000001E-4</v>
      </c>
      <c r="H200">
        <f t="shared" si="18"/>
        <v>1.8858281000000001E-2</v>
      </c>
      <c r="I200">
        <f t="shared" si="23"/>
        <v>-2.8300000000000002E-2</v>
      </c>
      <c r="M200" s="31">
        <v>43021</v>
      </c>
      <c r="N200">
        <v>6.3461890000000003E-3</v>
      </c>
      <c r="O200">
        <v>0.04</v>
      </c>
      <c r="P200">
        <v>4.0000000000000001E-3</v>
      </c>
      <c r="Q200">
        <f t="shared" si="19"/>
        <v>4.0000000000000003E-5</v>
      </c>
      <c r="S200">
        <f t="shared" si="20"/>
        <v>6.3061890000000002E-3</v>
      </c>
      <c r="T200">
        <f t="shared" si="21"/>
        <v>4.0000000000000002E-4</v>
      </c>
    </row>
    <row r="201" spans="1:20" x14ac:dyDescent="0.3">
      <c r="A201" s="31">
        <v>36812</v>
      </c>
      <c r="B201">
        <v>0.10312499899999999</v>
      </c>
      <c r="C201">
        <v>20001013</v>
      </c>
      <c r="D201">
        <v>3.88</v>
      </c>
      <c r="E201">
        <v>2.5000000000000001E-2</v>
      </c>
      <c r="F201">
        <f t="shared" si="22"/>
        <v>2.5000000000000001E-4</v>
      </c>
      <c r="H201">
        <f t="shared" si="18"/>
        <v>0.10287499899999999</v>
      </c>
      <c r="I201">
        <f t="shared" si="23"/>
        <v>3.8800000000000001E-2</v>
      </c>
      <c r="M201" s="31">
        <v>43024</v>
      </c>
      <c r="N201">
        <v>1.8408811000000001E-2</v>
      </c>
      <c r="O201">
        <v>0.17</v>
      </c>
      <c r="P201">
        <v>4.0000000000000001E-3</v>
      </c>
      <c r="Q201">
        <f t="shared" si="19"/>
        <v>4.0000000000000003E-5</v>
      </c>
      <c r="S201">
        <f t="shared" si="20"/>
        <v>1.8368811000000002E-2</v>
      </c>
      <c r="T201">
        <f t="shared" si="21"/>
        <v>1.7000000000000001E-3</v>
      </c>
    </row>
    <row r="202" spans="1:20" x14ac:dyDescent="0.3">
      <c r="A202" s="31">
        <v>36815</v>
      </c>
      <c r="B202">
        <v>-2.5495751000000001E-2</v>
      </c>
      <c r="C202">
        <v>20001016</v>
      </c>
      <c r="D202">
        <v>0.24</v>
      </c>
      <c r="E202">
        <v>2.5000000000000001E-2</v>
      </c>
      <c r="F202">
        <f t="shared" si="22"/>
        <v>2.5000000000000001E-4</v>
      </c>
      <c r="H202">
        <f t="shared" si="18"/>
        <v>-2.5745751000000001E-2</v>
      </c>
      <c r="I202">
        <f t="shared" si="23"/>
        <v>2.3999999999999998E-3</v>
      </c>
      <c r="M202" s="31">
        <v>43025</v>
      </c>
      <c r="N202">
        <v>3.690245E-3</v>
      </c>
      <c r="O202">
        <v>0.01</v>
      </c>
      <c r="P202">
        <v>4.0000000000000001E-3</v>
      </c>
      <c r="Q202">
        <f t="shared" si="19"/>
        <v>4.0000000000000003E-5</v>
      </c>
      <c r="S202">
        <f t="shared" si="20"/>
        <v>3.6502449999999999E-3</v>
      </c>
      <c r="T202">
        <f t="shared" si="21"/>
        <v>1E-4</v>
      </c>
    </row>
    <row r="203" spans="1:20" x14ac:dyDescent="0.3">
      <c r="A203" s="31">
        <v>36816</v>
      </c>
      <c r="B203">
        <v>-6.3953489000000002E-2</v>
      </c>
      <c r="C203">
        <v>20001017</v>
      </c>
      <c r="D203">
        <v>-1.95</v>
      </c>
      <c r="E203">
        <v>2.5000000000000001E-2</v>
      </c>
      <c r="F203">
        <f t="shared" si="22"/>
        <v>2.5000000000000001E-4</v>
      </c>
      <c r="H203">
        <f t="shared" si="18"/>
        <v>-6.4203489000000002E-2</v>
      </c>
      <c r="I203">
        <f t="shared" si="23"/>
        <v>-1.95E-2</v>
      </c>
      <c r="M203" s="31">
        <v>43026</v>
      </c>
      <c r="N203">
        <v>-4.4245450000000002E-3</v>
      </c>
      <c r="O203">
        <v>0.14000000000000001</v>
      </c>
      <c r="P203">
        <v>4.0000000000000001E-3</v>
      </c>
      <c r="Q203">
        <f t="shared" si="19"/>
        <v>4.0000000000000003E-5</v>
      </c>
      <c r="S203">
        <f t="shared" si="20"/>
        <v>-4.4645450000000003E-3</v>
      </c>
      <c r="T203">
        <f t="shared" si="21"/>
        <v>1.4000000000000002E-3</v>
      </c>
    </row>
    <row r="204" spans="1:20" x14ac:dyDescent="0.3">
      <c r="A204" s="31">
        <v>36817</v>
      </c>
      <c r="B204">
        <v>0</v>
      </c>
      <c r="C204">
        <v>20001018</v>
      </c>
      <c r="D204">
        <v>-0.84</v>
      </c>
      <c r="E204">
        <v>2.5000000000000001E-2</v>
      </c>
      <c r="F204">
        <f t="shared" si="22"/>
        <v>2.5000000000000001E-4</v>
      </c>
      <c r="H204">
        <f t="shared" si="18"/>
        <v>-2.5000000000000001E-4</v>
      </c>
      <c r="I204">
        <f t="shared" si="23"/>
        <v>-8.3999999999999995E-3</v>
      </c>
      <c r="M204" s="31">
        <v>43027</v>
      </c>
      <c r="N204">
        <v>-2.3660484999999998E-2</v>
      </c>
      <c r="O204">
        <v>0.02</v>
      </c>
      <c r="P204">
        <v>4.0000000000000001E-3</v>
      </c>
      <c r="Q204">
        <f t="shared" si="19"/>
        <v>4.0000000000000003E-5</v>
      </c>
      <c r="S204">
        <f t="shared" si="20"/>
        <v>-2.3700484999999997E-2</v>
      </c>
      <c r="T204">
        <f t="shared" si="21"/>
        <v>2.0000000000000001E-4</v>
      </c>
    </row>
    <row r="205" spans="1:20" x14ac:dyDescent="0.3">
      <c r="A205" s="31">
        <v>36818</v>
      </c>
      <c r="B205">
        <v>-5.9006210000000003E-2</v>
      </c>
      <c r="C205">
        <v>20001019</v>
      </c>
      <c r="D205">
        <v>3.66</v>
      </c>
      <c r="E205">
        <v>2.5000000000000001E-2</v>
      </c>
      <c r="F205">
        <f t="shared" si="22"/>
        <v>2.5000000000000001E-4</v>
      </c>
      <c r="H205">
        <f t="shared" si="18"/>
        <v>-5.9256210000000004E-2</v>
      </c>
      <c r="I205">
        <f t="shared" si="23"/>
        <v>3.6600000000000001E-2</v>
      </c>
      <c r="M205" s="31">
        <v>43028</v>
      </c>
      <c r="N205">
        <v>1.7310190000000001E-3</v>
      </c>
      <c r="O205">
        <v>0.56999999999999995</v>
      </c>
      <c r="P205">
        <v>4.0000000000000001E-3</v>
      </c>
      <c r="Q205">
        <f t="shared" si="19"/>
        <v>4.0000000000000003E-5</v>
      </c>
      <c r="S205">
        <f t="shared" si="20"/>
        <v>1.691019E-3</v>
      </c>
      <c r="T205">
        <f t="shared" si="21"/>
        <v>5.6999999999999993E-3</v>
      </c>
    </row>
    <row r="206" spans="1:20" x14ac:dyDescent="0.3">
      <c r="A206" s="31">
        <v>36819</v>
      </c>
      <c r="B206">
        <v>2.9702971000000002E-2</v>
      </c>
      <c r="C206">
        <v>20001020</v>
      </c>
      <c r="D206">
        <v>0.92</v>
      </c>
      <c r="E206">
        <v>2.5000000000000001E-2</v>
      </c>
      <c r="F206">
        <f t="shared" si="22"/>
        <v>2.5000000000000001E-4</v>
      </c>
      <c r="H206">
        <f t="shared" si="18"/>
        <v>2.9452971000000001E-2</v>
      </c>
      <c r="I206">
        <f t="shared" si="23"/>
        <v>9.1999999999999998E-3</v>
      </c>
      <c r="M206" s="31">
        <v>43031</v>
      </c>
      <c r="N206">
        <v>-5.1201199999999995E-4</v>
      </c>
      <c r="O206">
        <v>-0.45</v>
      </c>
      <c r="P206">
        <v>4.0000000000000001E-3</v>
      </c>
      <c r="Q206">
        <f t="shared" si="19"/>
        <v>4.0000000000000003E-5</v>
      </c>
      <c r="S206">
        <f t="shared" si="20"/>
        <v>-5.5201199999999995E-4</v>
      </c>
      <c r="T206">
        <f t="shared" si="21"/>
        <v>-4.5000000000000005E-3</v>
      </c>
    </row>
    <row r="207" spans="1:20" x14ac:dyDescent="0.3">
      <c r="A207" s="31">
        <v>36822</v>
      </c>
      <c r="B207">
        <v>4.4871795999999999E-2</v>
      </c>
      <c r="C207">
        <v>20001023</v>
      </c>
      <c r="D207">
        <v>0.03</v>
      </c>
      <c r="E207">
        <v>2.5000000000000001E-2</v>
      </c>
      <c r="F207">
        <f t="shared" si="22"/>
        <v>2.5000000000000001E-4</v>
      </c>
      <c r="H207">
        <f t="shared" si="18"/>
        <v>4.4621795999999998E-2</v>
      </c>
      <c r="I207">
        <f t="shared" si="23"/>
        <v>2.9999999999999997E-4</v>
      </c>
      <c r="M207" s="31">
        <v>43032</v>
      </c>
      <c r="N207">
        <v>5.9550999999999996E-3</v>
      </c>
      <c r="O207">
        <v>0.2</v>
      </c>
      <c r="P207">
        <v>4.0000000000000001E-3</v>
      </c>
      <c r="Q207">
        <f t="shared" si="19"/>
        <v>4.0000000000000003E-5</v>
      </c>
      <c r="S207">
        <f t="shared" si="20"/>
        <v>5.9150999999999995E-3</v>
      </c>
      <c r="T207">
        <f t="shared" si="21"/>
        <v>2E-3</v>
      </c>
    </row>
    <row r="208" spans="1:20" x14ac:dyDescent="0.3">
      <c r="A208" s="31">
        <v>36823</v>
      </c>
      <c r="B208">
        <v>-7.3619634000000003E-2</v>
      </c>
      <c r="C208">
        <v>20001024</v>
      </c>
      <c r="D208">
        <v>-0.12</v>
      </c>
      <c r="E208">
        <v>2.5000000000000001E-2</v>
      </c>
      <c r="F208">
        <f t="shared" si="22"/>
        <v>2.5000000000000001E-4</v>
      </c>
      <c r="H208">
        <f t="shared" si="18"/>
        <v>-7.3869634000000003E-2</v>
      </c>
      <c r="I208">
        <f t="shared" si="23"/>
        <v>-1.1999999999999999E-3</v>
      </c>
      <c r="M208" s="31">
        <v>43033</v>
      </c>
      <c r="N208">
        <v>-4.392122E-3</v>
      </c>
      <c r="O208">
        <v>-0.51</v>
      </c>
      <c r="P208">
        <v>4.0000000000000001E-3</v>
      </c>
      <c r="Q208">
        <f t="shared" si="19"/>
        <v>4.0000000000000003E-5</v>
      </c>
      <c r="S208">
        <f t="shared" si="20"/>
        <v>-4.4321220000000001E-3</v>
      </c>
      <c r="T208">
        <f t="shared" si="21"/>
        <v>-5.1000000000000004E-3</v>
      </c>
    </row>
    <row r="209" spans="1:20" x14ac:dyDescent="0.3">
      <c r="A209" s="31">
        <v>36824</v>
      </c>
      <c r="B209">
        <v>-1.9867551000000001E-2</v>
      </c>
      <c r="C209">
        <v>20001025</v>
      </c>
      <c r="D209">
        <v>-2.52</v>
      </c>
      <c r="E209">
        <v>2.5000000000000001E-2</v>
      </c>
      <c r="F209">
        <f t="shared" si="22"/>
        <v>2.5000000000000001E-4</v>
      </c>
      <c r="H209">
        <f t="shared" si="18"/>
        <v>-2.0117551000000001E-2</v>
      </c>
      <c r="I209">
        <f t="shared" si="23"/>
        <v>-2.52E-2</v>
      </c>
      <c r="M209" s="31">
        <v>43034</v>
      </c>
      <c r="N209">
        <v>6.3934530000000003E-3</v>
      </c>
      <c r="O209">
        <v>0.2</v>
      </c>
      <c r="P209">
        <v>4.0000000000000001E-3</v>
      </c>
      <c r="Q209">
        <f t="shared" si="19"/>
        <v>4.0000000000000003E-5</v>
      </c>
      <c r="S209">
        <f t="shared" si="20"/>
        <v>6.3534530000000002E-3</v>
      </c>
      <c r="T209">
        <f t="shared" si="21"/>
        <v>2E-3</v>
      </c>
    </row>
    <row r="210" spans="1:20" x14ac:dyDescent="0.3">
      <c r="A210" s="31">
        <v>36825</v>
      </c>
      <c r="B210">
        <v>0</v>
      </c>
      <c r="C210">
        <v>20001026</v>
      </c>
      <c r="D210">
        <v>0</v>
      </c>
      <c r="E210">
        <v>2.5000000000000001E-2</v>
      </c>
      <c r="F210">
        <f t="shared" si="22"/>
        <v>2.5000000000000001E-4</v>
      </c>
      <c r="H210">
        <f t="shared" si="18"/>
        <v>-2.5000000000000001E-4</v>
      </c>
      <c r="I210">
        <f t="shared" si="23"/>
        <v>0</v>
      </c>
      <c r="M210" s="31">
        <v>43035</v>
      </c>
      <c r="N210">
        <v>3.5829995000000003E-2</v>
      </c>
      <c r="O210">
        <v>0.82</v>
      </c>
      <c r="P210">
        <v>4.0000000000000001E-3</v>
      </c>
      <c r="Q210">
        <f t="shared" si="19"/>
        <v>4.0000000000000003E-5</v>
      </c>
      <c r="S210">
        <f t="shared" si="20"/>
        <v>3.5789995000000005E-2</v>
      </c>
      <c r="T210">
        <f t="shared" si="21"/>
        <v>8.199999999999999E-3</v>
      </c>
    </row>
    <row r="211" spans="1:20" x14ac:dyDescent="0.3">
      <c r="A211" s="31">
        <v>36826</v>
      </c>
      <c r="B211">
        <v>3.378378E-3</v>
      </c>
      <c r="C211">
        <v>20001027</v>
      </c>
      <c r="D211">
        <v>0.91</v>
      </c>
      <c r="E211">
        <v>2.5000000000000001E-2</v>
      </c>
      <c r="F211">
        <f t="shared" si="22"/>
        <v>2.5000000000000001E-4</v>
      </c>
      <c r="H211">
        <f t="shared" si="18"/>
        <v>3.1283780000000002E-3</v>
      </c>
      <c r="I211">
        <f t="shared" si="23"/>
        <v>9.1000000000000004E-3</v>
      </c>
      <c r="M211" s="31">
        <v>43038</v>
      </c>
      <c r="N211">
        <v>2.2508422E-2</v>
      </c>
      <c r="O211">
        <v>-0.46</v>
      </c>
      <c r="P211">
        <v>4.0000000000000001E-3</v>
      </c>
      <c r="Q211">
        <f t="shared" si="19"/>
        <v>4.0000000000000003E-5</v>
      </c>
      <c r="S211">
        <f t="shared" si="20"/>
        <v>2.2468422000000002E-2</v>
      </c>
      <c r="T211">
        <f t="shared" si="21"/>
        <v>-4.5999999999999999E-3</v>
      </c>
    </row>
    <row r="212" spans="1:20" x14ac:dyDescent="0.3">
      <c r="A212" s="31">
        <v>36829</v>
      </c>
      <c r="B212">
        <v>4.0404040000000002E-2</v>
      </c>
      <c r="C212">
        <v>20001030</v>
      </c>
      <c r="D212">
        <v>0.74</v>
      </c>
      <c r="E212">
        <v>2.5000000000000001E-2</v>
      </c>
      <c r="F212">
        <f t="shared" si="22"/>
        <v>2.5000000000000001E-4</v>
      </c>
      <c r="H212">
        <f t="shared" si="18"/>
        <v>4.0154040000000002E-2</v>
      </c>
      <c r="I212">
        <f t="shared" si="23"/>
        <v>7.4000000000000003E-3</v>
      </c>
      <c r="M212" s="31">
        <v>43039</v>
      </c>
      <c r="N212">
        <v>1.3915500000000001E-2</v>
      </c>
      <c r="O212">
        <v>0.23</v>
      </c>
      <c r="P212">
        <v>4.0000000000000001E-3</v>
      </c>
      <c r="Q212">
        <f t="shared" si="19"/>
        <v>4.0000000000000003E-5</v>
      </c>
      <c r="S212">
        <f t="shared" si="20"/>
        <v>1.3875500000000001E-2</v>
      </c>
      <c r="T212">
        <f t="shared" si="21"/>
        <v>2.3E-3</v>
      </c>
    </row>
    <row r="213" spans="1:20" x14ac:dyDescent="0.3">
      <c r="A213" s="31">
        <v>36830</v>
      </c>
      <c r="B213">
        <v>1.2944984E-2</v>
      </c>
      <c r="C213">
        <v>20001031</v>
      </c>
      <c r="D213">
        <v>2.75</v>
      </c>
      <c r="E213">
        <v>2.5000000000000001E-2</v>
      </c>
      <c r="F213">
        <f t="shared" si="22"/>
        <v>2.5000000000000001E-4</v>
      </c>
      <c r="H213">
        <f t="shared" si="18"/>
        <v>1.2694983999999999E-2</v>
      </c>
      <c r="I213">
        <f t="shared" si="23"/>
        <v>2.75E-2</v>
      </c>
      <c r="M213" s="31">
        <v>43040</v>
      </c>
      <c r="N213">
        <v>-1.2718848E-2</v>
      </c>
      <c r="O213">
        <v>0.05</v>
      </c>
      <c r="P213">
        <v>4.0000000000000001E-3</v>
      </c>
      <c r="Q213">
        <f t="shared" si="19"/>
        <v>4.0000000000000003E-5</v>
      </c>
      <c r="S213">
        <f t="shared" si="20"/>
        <v>-1.2758848E-2</v>
      </c>
      <c r="T213">
        <f t="shared" si="21"/>
        <v>5.0000000000000001E-4</v>
      </c>
    </row>
    <row r="214" spans="1:20" x14ac:dyDescent="0.3">
      <c r="A214" s="31">
        <v>36831</v>
      </c>
      <c r="B214">
        <v>4.7923322999999997E-2</v>
      </c>
      <c r="C214">
        <v>20001101</v>
      </c>
      <c r="D214">
        <v>-0.48</v>
      </c>
      <c r="E214">
        <v>2.4E-2</v>
      </c>
      <c r="F214">
        <f t="shared" si="22"/>
        <v>2.4000000000000001E-4</v>
      </c>
      <c r="H214">
        <f t="shared" si="18"/>
        <v>4.7683323E-2</v>
      </c>
      <c r="I214">
        <f t="shared" si="23"/>
        <v>-4.7999999999999996E-3</v>
      </c>
      <c r="M214" s="31">
        <v>43041</v>
      </c>
      <c r="N214">
        <v>7.310212E-3</v>
      </c>
      <c r="O214">
        <v>0.06</v>
      </c>
      <c r="P214">
        <v>4.0000000000000001E-3</v>
      </c>
      <c r="Q214">
        <f t="shared" si="19"/>
        <v>4.0000000000000003E-5</v>
      </c>
      <c r="S214">
        <f t="shared" si="20"/>
        <v>7.2702119999999999E-3</v>
      </c>
      <c r="T214">
        <f t="shared" si="21"/>
        <v>5.9999999999999995E-4</v>
      </c>
    </row>
    <row r="215" spans="1:20" x14ac:dyDescent="0.3">
      <c r="A215" s="31">
        <v>36832</v>
      </c>
      <c r="B215">
        <v>8.8414632000000007E-2</v>
      </c>
      <c r="C215">
        <v>20001102</v>
      </c>
      <c r="D215">
        <v>1.05</v>
      </c>
      <c r="E215">
        <v>2.4E-2</v>
      </c>
      <c r="F215">
        <f t="shared" si="22"/>
        <v>2.4000000000000001E-4</v>
      </c>
      <c r="H215">
        <f t="shared" si="18"/>
        <v>8.8174632000000003E-2</v>
      </c>
      <c r="I215">
        <f t="shared" si="23"/>
        <v>1.0500000000000001E-2</v>
      </c>
      <c r="M215" s="31">
        <v>43042</v>
      </c>
      <c r="N215">
        <v>2.6113851E-2</v>
      </c>
      <c r="O215">
        <v>0.31</v>
      </c>
      <c r="P215">
        <v>4.0000000000000001E-3</v>
      </c>
      <c r="Q215">
        <f t="shared" si="19"/>
        <v>4.0000000000000003E-5</v>
      </c>
      <c r="S215">
        <f t="shared" si="20"/>
        <v>2.6073851000000002E-2</v>
      </c>
      <c r="T215">
        <f t="shared" si="21"/>
        <v>3.0999999999999999E-3</v>
      </c>
    </row>
    <row r="216" spans="1:20" x14ac:dyDescent="0.3">
      <c r="A216" s="31">
        <v>36833</v>
      </c>
      <c r="B216">
        <v>-2.8011210000000002E-3</v>
      </c>
      <c r="C216">
        <v>20001103</v>
      </c>
      <c r="D216">
        <v>-0.03</v>
      </c>
      <c r="E216">
        <v>2.4E-2</v>
      </c>
      <c r="F216">
        <f t="shared" si="22"/>
        <v>2.4000000000000001E-4</v>
      </c>
      <c r="H216">
        <f t="shared" si="18"/>
        <v>-3.0411210000000004E-3</v>
      </c>
      <c r="I216">
        <f t="shared" si="23"/>
        <v>-2.9999999999999997E-4</v>
      </c>
      <c r="M216" s="31">
        <v>43045</v>
      </c>
      <c r="N216">
        <v>1.0144927999999999E-2</v>
      </c>
      <c r="O216">
        <v>0.06</v>
      </c>
      <c r="P216">
        <v>4.0000000000000001E-3</v>
      </c>
      <c r="Q216">
        <f t="shared" si="19"/>
        <v>4.0000000000000003E-5</v>
      </c>
      <c r="S216">
        <f t="shared" si="20"/>
        <v>1.0104927999999999E-2</v>
      </c>
      <c r="T216">
        <f t="shared" si="21"/>
        <v>5.9999999999999995E-4</v>
      </c>
    </row>
    <row r="217" spans="1:20" x14ac:dyDescent="0.3">
      <c r="A217" s="31">
        <v>36836</v>
      </c>
      <c r="B217">
        <v>-3.6516853000000002E-2</v>
      </c>
      <c r="C217">
        <v>20001106</v>
      </c>
      <c r="D217">
        <v>0.13</v>
      </c>
      <c r="E217">
        <v>2.4E-2</v>
      </c>
      <c r="F217">
        <f t="shared" si="22"/>
        <v>2.4000000000000001E-4</v>
      </c>
      <c r="H217">
        <f t="shared" si="18"/>
        <v>-3.6756852999999999E-2</v>
      </c>
      <c r="I217">
        <f t="shared" si="23"/>
        <v>1.2999999999999999E-3</v>
      </c>
      <c r="M217" s="31">
        <v>43046</v>
      </c>
      <c r="N217">
        <v>3.2137590000000001E-3</v>
      </c>
      <c r="O217">
        <v>-0.2</v>
      </c>
      <c r="P217">
        <v>4.0000000000000001E-3</v>
      </c>
      <c r="Q217">
        <f t="shared" si="19"/>
        <v>4.0000000000000003E-5</v>
      </c>
      <c r="S217">
        <f t="shared" si="20"/>
        <v>3.173759E-3</v>
      </c>
      <c r="T217">
        <f t="shared" si="21"/>
        <v>-2E-3</v>
      </c>
    </row>
    <row r="218" spans="1:20" x14ac:dyDescent="0.3">
      <c r="A218" s="31">
        <v>36837</v>
      </c>
      <c r="B218">
        <v>-5.8309039999999996E-3</v>
      </c>
      <c r="C218">
        <v>20001107</v>
      </c>
      <c r="D218">
        <v>-0.08</v>
      </c>
      <c r="E218">
        <v>2.4E-2</v>
      </c>
      <c r="F218">
        <f t="shared" si="22"/>
        <v>2.4000000000000001E-4</v>
      </c>
      <c r="H218">
        <f t="shared" si="18"/>
        <v>-6.0709039999999994E-3</v>
      </c>
      <c r="I218">
        <f t="shared" si="23"/>
        <v>-8.0000000000000004E-4</v>
      </c>
      <c r="M218" s="31">
        <v>43047</v>
      </c>
      <c r="N218">
        <v>8.1803559999999997E-3</v>
      </c>
      <c r="O218">
        <v>0.12</v>
      </c>
      <c r="P218">
        <v>4.0000000000000001E-3</v>
      </c>
      <c r="Q218">
        <f t="shared" si="19"/>
        <v>4.0000000000000003E-5</v>
      </c>
      <c r="S218">
        <f t="shared" si="20"/>
        <v>8.1403559999999996E-3</v>
      </c>
      <c r="T218">
        <f t="shared" si="21"/>
        <v>1.1999999999999999E-3</v>
      </c>
    </row>
    <row r="219" spans="1:20" x14ac:dyDescent="0.3">
      <c r="A219" s="31">
        <v>36838</v>
      </c>
      <c r="B219">
        <v>-5.8651026000000002E-2</v>
      </c>
      <c r="C219">
        <v>20001108</v>
      </c>
      <c r="D219">
        <v>-1.97</v>
      </c>
      <c r="E219">
        <v>2.4E-2</v>
      </c>
      <c r="F219">
        <f t="shared" si="22"/>
        <v>2.4000000000000001E-4</v>
      </c>
      <c r="H219">
        <f t="shared" si="18"/>
        <v>-5.8891025999999999E-2</v>
      </c>
      <c r="I219">
        <f t="shared" si="23"/>
        <v>-1.9699999999999999E-2</v>
      </c>
      <c r="M219" s="31">
        <v>43048</v>
      </c>
      <c r="N219">
        <v>-2.0426730000000001E-3</v>
      </c>
      <c r="O219">
        <v>-0.41</v>
      </c>
      <c r="P219">
        <v>4.0000000000000001E-3</v>
      </c>
      <c r="Q219">
        <f t="shared" si="19"/>
        <v>4.0000000000000003E-5</v>
      </c>
      <c r="S219">
        <f t="shared" si="20"/>
        <v>-2.0826730000000002E-3</v>
      </c>
      <c r="T219">
        <f t="shared" si="21"/>
        <v>-4.0999999999999995E-3</v>
      </c>
    </row>
    <row r="220" spans="1:20" x14ac:dyDescent="0.3">
      <c r="A220" s="31">
        <v>36839</v>
      </c>
      <c r="B220">
        <v>6.2305290000000003E-3</v>
      </c>
      <c r="C220">
        <v>20001109</v>
      </c>
      <c r="D220">
        <v>-0.96</v>
      </c>
      <c r="E220">
        <v>2.4E-2</v>
      </c>
      <c r="F220">
        <f t="shared" si="22"/>
        <v>2.4000000000000001E-4</v>
      </c>
      <c r="H220">
        <f t="shared" si="18"/>
        <v>5.9905290000000005E-3</v>
      </c>
      <c r="I220">
        <f t="shared" si="23"/>
        <v>-9.5999999999999992E-3</v>
      </c>
      <c r="M220" s="31">
        <v>43049</v>
      </c>
      <c r="N220">
        <v>-3.2977409999999999E-3</v>
      </c>
      <c r="O220">
        <v>0.01</v>
      </c>
      <c r="P220">
        <v>4.0000000000000001E-3</v>
      </c>
      <c r="Q220">
        <f t="shared" si="19"/>
        <v>4.0000000000000003E-5</v>
      </c>
      <c r="S220">
        <f t="shared" si="20"/>
        <v>-3.337741E-3</v>
      </c>
      <c r="T220">
        <f t="shared" si="21"/>
        <v>1E-4</v>
      </c>
    </row>
    <row r="221" spans="1:20" x14ac:dyDescent="0.3">
      <c r="A221" s="31">
        <v>36840</v>
      </c>
      <c r="B221">
        <v>-5.5727552999999999E-2</v>
      </c>
      <c r="C221">
        <v>20001110</v>
      </c>
      <c r="D221">
        <v>-2.69</v>
      </c>
      <c r="E221">
        <v>2.4E-2</v>
      </c>
      <c r="F221">
        <f t="shared" si="22"/>
        <v>2.4000000000000001E-4</v>
      </c>
      <c r="H221">
        <f t="shared" si="18"/>
        <v>-5.5967552999999996E-2</v>
      </c>
      <c r="I221">
        <f t="shared" si="23"/>
        <v>-2.69E-2</v>
      </c>
      <c r="M221" s="31">
        <v>43052</v>
      </c>
      <c r="N221">
        <v>-4.0075400000000004E-3</v>
      </c>
      <c r="O221">
        <v>0.09</v>
      </c>
      <c r="P221">
        <v>4.0000000000000001E-3</v>
      </c>
      <c r="Q221">
        <f t="shared" si="19"/>
        <v>4.0000000000000003E-5</v>
      </c>
      <c r="S221">
        <f t="shared" si="20"/>
        <v>-4.0475400000000005E-3</v>
      </c>
      <c r="T221">
        <f t="shared" si="21"/>
        <v>8.9999999999999998E-4</v>
      </c>
    </row>
    <row r="222" spans="1:20" x14ac:dyDescent="0.3">
      <c r="A222" s="31">
        <v>36843</v>
      </c>
      <c r="B222">
        <v>1.6393442000000001E-2</v>
      </c>
      <c r="C222">
        <v>20001113</v>
      </c>
      <c r="D222">
        <v>-1.39</v>
      </c>
      <c r="E222">
        <v>2.4E-2</v>
      </c>
      <c r="F222">
        <f t="shared" si="22"/>
        <v>2.4000000000000001E-4</v>
      </c>
      <c r="H222">
        <f t="shared" si="18"/>
        <v>1.6153442E-2</v>
      </c>
      <c r="I222">
        <f t="shared" si="23"/>
        <v>-1.3899999999999999E-2</v>
      </c>
      <c r="M222" s="31">
        <v>43053</v>
      </c>
      <c r="N222">
        <v>-1.5117577E-2</v>
      </c>
      <c r="O222">
        <v>-0.22</v>
      </c>
      <c r="P222">
        <v>4.0000000000000001E-3</v>
      </c>
      <c r="Q222">
        <f t="shared" si="19"/>
        <v>4.0000000000000003E-5</v>
      </c>
      <c r="S222">
        <f t="shared" si="20"/>
        <v>-1.5157577E-2</v>
      </c>
      <c r="T222">
        <f t="shared" si="21"/>
        <v>-2.2000000000000001E-3</v>
      </c>
    </row>
    <row r="223" spans="1:20" x14ac:dyDescent="0.3">
      <c r="A223" s="31">
        <v>36844</v>
      </c>
      <c r="B223">
        <v>4.5161291999999999E-2</v>
      </c>
      <c r="C223">
        <v>20001114</v>
      </c>
      <c r="D223">
        <v>2.66</v>
      </c>
      <c r="E223">
        <v>2.4E-2</v>
      </c>
      <c r="F223">
        <f t="shared" si="22"/>
        <v>2.4000000000000001E-4</v>
      </c>
      <c r="H223">
        <f t="shared" si="18"/>
        <v>4.4921292000000002E-2</v>
      </c>
      <c r="I223">
        <f t="shared" si="23"/>
        <v>2.6600000000000002E-2</v>
      </c>
      <c r="M223" s="31">
        <v>43054</v>
      </c>
      <c r="N223">
        <v>-1.3190116999999999E-2</v>
      </c>
      <c r="O223">
        <v>-0.52</v>
      </c>
      <c r="P223">
        <v>4.0000000000000001E-3</v>
      </c>
      <c r="Q223">
        <f t="shared" si="19"/>
        <v>4.0000000000000003E-5</v>
      </c>
      <c r="S223">
        <f t="shared" si="20"/>
        <v>-1.3230117E-2</v>
      </c>
      <c r="T223">
        <f t="shared" si="21"/>
        <v>-5.1999999999999998E-3</v>
      </c>
    </row>
    <row r="224" spans="1:20" x14ac:dyDescent="0.3">
      <c r="A224" s="31">
        <v>36845</v>
      </c>
      <c r="B224">
        <v>-1.8518519000000001E-2</v>
      </c>
      <c r="C224">
        <v>20001115</v>
      </c>
      <c r="D224">
        <v>0.6</v>
      </c>
      <c r="E224">
        <v>2.4E-2</v>
      </c>
      <c r="F224">
        <f t="shared" si="22"/>
        <v>2.4000000000000001E-4</v>
      </c>
      <c r="H224">
        <f t="shared" si="18"/>
        <v>-1.8758519000000001E-2</v>
      </c>
      <c r="I224">
        <f t="shared" si="23"/>
        <v>6.0000000000000001E-3</v>
      </c>
      <c r="M224" s="31">
        <v>43055</v>
      </c>
      <c r="N224">
        <v>1.1947032E-2</v>
      </c>
      <c r="O224">
        <v>1.01</v>
      </c>
      <c r="P224">
        <v>4.0000000000000001E-3</v>
      </c>
      <c r="Q224">
        <f t="shared" si="19"/>
        <v>4.0000000000000003E-5</v>
      </c>
      <c r="S224">
        <f t="shared" si="20"/>
        <v>1.1907032E-2</v>
      </c>
      <c r="T224">
        <f t="shared" si="21"/>
        <v>1.01E-2</v>
      </c>
    </row>
    <row r="225" spans="1:20" x14ac:dyDescent="0.3">
      <c r="A225" s="31">
        <v>36846</v>
      </c>
      <c r="B225">
        <v>-4.4025157000000002E-2</v>
      </c>
      <c r="C225">
        <v>20001116</v>
      </c>
      <c r="D225">
        <v>-1.67</v>
      </c>
      <c r="E225">
        <v>2.4E-2</v>
      </c>
      <c r="F225">
        <f t="shared" si="22"/>
        <v>2.4000000000000001E-4</v>
      </c>
      <c r="H225">
        <f t="shared" si="18"/>
        <v>-4.4265156999999999E-2</v>
      </c>
      <c r="I225">
        <f t="shared" si="23"/>
        <v>-1.67E-2</v>
      </c>
      <c r="M225" s="31">
        <v>43056</v>
      </c>
      <c r="N225">
        <v>-5.55238E-3</v>
      </c>
      <c r="O225">
        <v>-0.14000000000000001</v>
      </c>
      <c r="P225">
        <v>4.0000000000000001E-3</v>
      </c>
      <c r="Q225">
        <f t="shared" si="19"/>
        <v>4.0000000000000003E-5</v>
      </c>
      <c r="S225">
        <f t="shared" si="20"/>
        <v>-5.5923800000000001E-3</v>
      </c>
      <c r="T225">
        <f t="shared" si="21"/>
        <v>-1.4000000000000002E-3</v>
      </c>
    </row>
    <row r="226" spans="1:20" x14ac:dyDescent="0.3">
      <c r="A226" s="31">
        <v>36847</v>
      </c>
      <c r="B226">
        <v>-2.6315789999999999E-2</v>
      </c>
      <c r="C226">
        <v>20001117</v>
      </c>
      <c r="D226">
        <v>-0.52</v>
      </c>
      <c r="E226">
        <v>2.4E-2</v>
      </c>
      <c r="F226">
        <f t="shared" si="22"/>
        <v>2.4000000000000001E-4</v>
      </c>
      <c r="H226">
        <f t="shared" si="18"/>
        <v>-2.6555789999999999E-2</v>
      </c>
      <c r="I226">
        <f t="shared" si="23"/>
        <v>-5.1999999999999998E-3</v>
      </c>
      <c r="M226" s="31">
        <v>43059</v>
      </c>
      <c r="N226">
        <v>-9.9910800000000007E-4</v>
      </c>
      <c r="O226">
        <v>0.21</v>
      </c>
      <c r="P226">
        <v>4.0000000000000001E-3</v>
      </c>
      <c r="Q226">
        <f t="shared" si="19"/>
        <v>4.0000000000000003E-5</v>
      </c>
      <c r="S226">
        <f t="shared" si="20"/>
        <v>-1.0391080000000002E-3</v>
      </c>
      <c r="T226">
        <f t="shared" si="21"/>
        <v>2.0999999999999999E-3</v>
      </c>
    </row>
    <row r="227" spans="1:20" x14ac:dyDescent="0.3">
      <c r="A227" s="31">
        <v>36850</v>
      </c>
      <c r="B227">
        <v>2.3648649000000001E-2</v>
      </c>
      <c r="C227">
        <v>20001120</v>
      </c>
      <c r="D227">
        <v>-2.46</v>
      </c>
      <c r="E227">
        <v>2.4E-2</v>
      </c>
      <c r="F227">
        <f t="shared" si="22"/>
        <v>2.4000000000000001E-4</v>
      </c>
      <c r="H227">
        <f t="shared" si="18"/>
        <v>2.3408649E-2</v>
      </c>
      <c r="I227">
        <f t="shared" si="23"/>
        <v>-2.46E-2</v>
      </c>
      <c r="M227" s="31">
        <v>43060</v>
      </c>
      <c r="N227">
        <v>1.8590445000000001E-2</v>
      </c>
      <c r="O227">
        <v>0.67</v>
      </c>
      <c r="P227">
        <v>4.0000000000000001E-3</v>
      </c>
      <c r="Q227">
        <f t="shared" si="19"/>
        <v>4.0000000000000003E-5</v>
      </c>
      <c r="S227">
        <f t="shared" si="20"/>
        <v>1.8550445000000002E-2</v>
      </c>
      <c r="T227">
        <f t="shared" si="21"/>
        <v>6.7000000000000002E-3</v>
      </c>
    </row>
    <row r="228" spans="1:20" x14ac:dyDescent="0.3">
      <c r="A228" s="31">
        <v>36851</v>
      </c>
      <c r="B228">
        <v>-6.6006600000000004E-3</v>
      </c>
      <c r="C228">
        <v>20001121</v>
      </c>
      <c r="D228">
        <v>-0.05</v>
      </c>
      <c r="E228">
        <v>2.4E-2</v>
      </c>
      <c r="F228">
        <f t="shared" si="22"/>
        <v>2.4000000000000001E-4</v>
      </c>
      <c r="H228">
        <f t="shared" si="18"/>
        <v>-6.8406600000000001E-3</v>
      </c>
      <c r="I228">
        <f t="shared" si="23"/>
        <v>-5.0000000000000001E-4</v>
      </c>
      <c r="M228" s="31">
        <v>43061</v>
      </c>
      <c r="N228">
        <v>1.0511767E-2</v>
      </c>
      <c r="O228">
        <v>-0.05</v>
      </c>
      <c r="P228">
        <v>4.0000000000000001E-3</v>
      </c>
      <c r="Q228">
        <f t="shared" si="19"/>
        <v>4.0000000000000003E-5</v>
      </c>
      <c r="S228">
        <f t="shared" si="20"/>
        <v>1.0471767E-2</v>
      </c>
      <c r="T228">
        <f t="shared" si="21"/>
        <v>-5.0000000000000001E-4</v>
      </c>
    </row>
    <row r="229" spans="1:20" x14ac:dyDescent="0.3">
      <c r="A229" s="31">
        <v>36852</v>
      </c>
      <c r="B229">
        <v>-1.6611295000000002E-2</v>
      </c>
      <c r="C229">
        <v>20001122</v>
      </c>
      <c r="D229">
        <v>-2.12</v>
      </c>
      <c r="E229">
        <v>2.4E-2</v>
      </c>
      <c r="F229">
        <f t="shared" si="22"/>
        <v>2.4000000000000001E-4</v>
      </c>
      <c r="H229">
        <f t="shared" si="18"/>
        <v>-1.6851295000000002E-2</v>
      </c>
      <c r="I229">
        <f t="shared" si="23"/>
        <v>-2.12E-2</v>
      </c>
      <c r="M229" s="31">
        <v>43063</v>
      </c>
      <c r="N229">
        <v>5.7124999999999999E-5</v>
      </c>
      <c r="O229">
        <v>0.21</v>
      </c>
      <c r="P229">
        <v>4.0000000000000001E-3</v>
      </c>
      <c r="Q229">
        <f t="shared" si="19"/>
        <v>4.0000000000000003E-5</v>
      </c>
      <c r="S229">
        <f t="shared" si="20"/>
        <v>1.7124999999999996E-5</v>
      </c>
      <c r="T229">
        <f t="shared" si="21"/>
        <v>2.0999999999999999E-3</v>
      </c>
    </row>
    <row r="230" spans="1:20" x14ac:dyDescent="0.3">
      <c r="A230" s="31">
        <v>36854</v>
      </c>
      <c r="B230">
        <v>4.3918919000000001E-2</v>
      </c>
      <c r="C230">
        <v>20001124</v>
      </c>
      <c r="D230">
        <v>2.08</v>
      </c>
      <c r="E230">
        <v>2.4E-2</v>
      </c>
      <c r="F230">
        <f t="shared" si="22"/>
        <v>2.4000000000000001E-4</v>
      </c>
      <c r="H230">
        <f t="shared" si="18"/>
        <v>4.3678919000000004E-2</v>
      </c>
      <c r="I230">
        <f t="shared" si="23"/>
        <v>2.0799999999999999E-2</v>
      </c>
      <c r="M230" s="31">
        <v>43066</v>
      </c>
      <c r="N230">
        <v>-5.0294609999999998E-3</v>
      </c>
      <c r="O230">
        <v>-0.06</v>
      </c>
      <c r="P230">
        <v>4.0000000000000001E-3</v>
      </c>
      <c r="Q230">
        <f t="shared" si="19"/>
        <v>4.0000000000000003E-5</v>
      </c>
      <c r="S230">
        <f t="shared" si="20"/>
        <v>-5.0694609999999999E-3</v>
      </c>
      <c r="T230">
        <f t="shared" si="21"/>
        <v>-5.9999999999999995E-4</v>
      </c>
    </row>
    <row r="231" spans="1:20" x14ac:dyDescent="0.3">
      <c r="A231" s="31">
        <v>36857</v>
      </c>
      <c r="B231">
        <v>-3.2362461000000002E-2</v>
      </c>
      <c r="C231">
        <v>20001127</v>
      </c>
      <c r="D231">
        <v>0.3</v>
      </c>
      <c r="E231">
        <v>2.4E-2</v>
      </c>
      <c r="F231">
        <f t="shared" si="22"/>
        <v>2.4000000000000001E-4</v>
      </c>
      <c r="H231">
        <f t="shared" si="18"/>
        <v>-3.2602460999999999E-2</v>
      </c>
      <c r="I231">
        <f t="shared" si="23"/>
        <v>3.0000000000000001E-3</v>
      </c>
      <c r="M231" s="31">
        <v>43067</v>
      </c>
      <c r="N231">
        <v>-5.8589749999999998E-3</v>
      </c>
      <c r="O231">
        <v>1.06</v>
      </c>
      <c r="P231">
        <v>4.0000000000000001E-3</v>
      </c>
      <c r="Q231">
        <f t="shared" si="19"/>
        <v>4.0000000000000003E-5</v>
      </c>
      <c r="S231">
        <f t="shared" si="20"/>
        <v>-5.8989749999999999E-3</v>
      </c>
      <c r="T231">
        <f t="shared" si="21"/>
        <v>1.06E-2</v>
      </c>
    </row>
    <row r="232" spans="1:20" x14ac:dyDescent="0.3">
      <c r="A232" s="31">
        <v>36858</v>
      </c>
      <c r="B232">
        <v>-3.5117056000000001E-2</v>
      </c>
      <c r="C232">
        <v>20001128</v>
      </c>
      <c r="D232">
        <v>-1.67</v>
      </c>
      <c r="E232">
        <v>2.4E-2</v>
      </c>
      <c r="F232">
        <f t="shared" si="22"/>
        <v>2.4000000000000001E-4</v>
      </c>
      <c r="H232">
        <f t="shared" si="18"/>
        <v>-3.5357055999999998E-2</v>
      </c>
      <c r="I232">
        <f t="shared" si="23"/>
        <v>-1.67E-2</v>
      </c>
      <c r="M232" s="31">
        <v>43068</v>
      </c>
      <c r="N232">
        <v>-2.0743119000000001E-2</v>
      </c>
      <c r="O232">
        <v>0.02</v>
      </c>
      <c r="P232">
        <v>4.0000000000000001E-3</v>
      </c>
      <c r="Q232">
        <f t="shared" si="19"/>
        <v>4.0000000000000003E-5</v>
      </c>
      <c r="S232">
        <f t="shared" si="20"/>
        <v>-2.0783118999999999E-2</v>
      </c>
      <c r="T232">
        <f t="shared" si="21"/>
        <v>2.0000000000000001E-4</v>
      </c>
    </row>
    <row r="233" spans="1:20" x14ac:dyDescent="0.3">
      <c r="A233" s="31">
        <v>36859</v>
      </c>
      <c r="B233">
        <v>-2.5996534000000002E-2</v>
      </c>
      <c r="C233">
        <v>20001129</v>
      </c>
      <c r="D233">
        <v>0.18</v>
      </c>
      <c r="E233">
        <v>2.4E-2</v>
      </c>
      <c r="F233">
        <f t="shared" si="22"/>
        <v>2.4000000000000001E-4</v>
      </c>
      <c r="H233">
        <f t="shared" si="18"/>
        <v>-2.6236534000000002E-2</v>
      </c>
      <c r="I233">
        <f t="shared" si="23"/>
        <v>1.8E-3</v>
      </c>
      <c r="M233" s="31">
        <v>43069</v>
      </c>
      <c r="N233">
        <v>1.3984012000000001E-2</v>
      </c>
      <c r="O233">
        <v>0.82</v>
      </c>
      <c r="P233">
        <v>4.0000000000000001E-3</v>
      </c>
      <c r="Q233">
        <f t="shared" si="19"/>
        <v>4.0000000000000003E-5</v>
      </c>
      <c r="S233">
        <f t="shared" si="20"/>
        <v>1.3944012E-2</v>
      </c>
      <c r="T233">
        <f t="shared" si="21"/>
        <v>8.199999999999999E-3</v>
      </c>
    </row>
    <row r="234" spans="1:20" x14ac:dyDescent="0.3">
      <c r="A234" s="31">
        <v>36860</v>
      </c>
      <c r="B234">
        <v>-6.0498218999999999E-2</v>
      </c>
      <c r="C234">
        <v>20001130</v>
      </c>
      <c r="D234">
        <v>-2.0299999999999998</v>
      </c>
      <c r="E234">
        <v>2.4E-2</v>
      </c>
      <c r="F234">
        <f t="shared" si="22"/>
        <v>2.4000000000000001E-4</v>
      </c>
      <c r="H234">
        <f t="shared" si="18"/>
        <v>-6.0738218999999996E-2</v>
      </c>
      <c r="I234">
        <f t="shared" si="23"/>
        <v>-2.0299999999999999E-2</v>
      </c>
      <c r="M234" s="31">
        <v>43070</v>
      </c>
      <c r="N234">
        <v>-4.6552399999999997E-3</v>
      </c>
      <c r="O234">
        <v>-0.22</v>
      </c>
      <c r="P234">
        <v>4.0000000000000001E-3</v>
      </c>
      <c r="Q234">
        <f t="shared" si="19"/>
        <v>4.0000000000000003E-5</v>
      </c>
      <c r="S234">
        <f t="shared" si="20"/>
        <v>-4.6952399999999998E-3</v>
      </c>
      <c r="T234">
        <f t="shared" si="21"/>
        <v>-2.2000000000000001E-3</v>
      </c>
    </row>
    <row r="235" spans="1:20" x14ac:dyDescent="0.3">
      <c r="A235" s="31">
        <v>36861</v>
      </c>
      <c r="B235">
        <v>3.4090910000000002E-2</v>
      </c>
      <c r="C235">
        <v>20001201</v>
      </c>
      <c r="D235">
        <v>0.51</v>
      </c>
      <c r="E235">
        <v>2.5000000000000001E-2</v>
      </c>
      <c r="F235">
        <f t="shared" si="22"/>
        <v>2.5000000000000001E-4</v>
      </c>
      <c r="H235">
        <f t="shared" si="18"/>
        <v>3.3840910000000002E-2</v>
      </c>
      <c r="I235">
        <f t="shared" si="23"/>
        <v>5.1000000000000004E-3</v>
      </c>
      <c r="M235" s="31">
        <v>43073</v>
      </c>
      <c r="N235">
        <v>-7.3078049999999997E-3</v>
      </c>
      <c r="O235">
        <v>-0.1</v>
      </c>
      <c r="P235">
        <v>4.0000000000000001E-3</v>
      </c>
      <c r="Q235">
        <f t="shared" si="19"/>
        <v>4.0000000000000003E-5</v>
      </c>
      <c r="S235">
        <f t="shared" si="20"/>
        <v>-7.3478049999999998E-3</v>
      </c>
      <c r="T235">
        <f t="shared" si="21"/>
        <v>-1E-3</v>
      </c>
    </row>
    <row r="236" spans="1:20" x14ac:dyDescent="0.3">
      <c r="A236" s="31">
        <v>36864</v>
      </c>
      <c r="B236">
        <v>-2.1978022999999999E-2</v>
      </c>
      <c r="C236">
        <v>20001204</v>
      </c>
      <c r="D236">
        <v>0.35</v>
      </c>
      <c r="E236">
        <v>2.5000000000000001E-2</v>
      </c>
      <c r="F236">
        <f t="shared" si="22"/>
        <v>2.5000000000000001E-4</v>
      </c>
      <c r="H236">
        <f t="shared" si="18"/>
        <v>-2.2228023E-2</v>
      </c>
      <c r="I236">
        <f t="shared" si="23"/>
        <v>3.4999999999999996E-3</v>
      </c>
      <c r="M236" s="31">
        <v>43074</v>
      </c>
      <c r="N236">
        <v>-9.4230699999999998E-4</v>
      </c>
      <c r="O236">
        <v>-0.43</v>
      </c>
      <c r="P236">
        <v>4.0000000000000001E-3</v>
      </c>
      <c r="Q236">
        <f t="shared" si="19"/>
        <v>4.0000000000000003E-5</v>
      </c>
      <c r="S236">
        <f t="shared" si="20"/>
        <v>-9.8230699999999997E-4</v>
      </c>
      <c r="T236">
        <f t="shared" si="21"/>
        <v>-4.3E-3</v>
      </c>
    </row>
    <row r="237" spans="1:20" x14ac:dyDescent="0.3">
      <c r="A237" s="31">
        <v>36865</v>
      </c>
      <c r="B237">
        <v>1.8726591000000001E-2</v>
      </c>
      <c r="C237">
        <v>20001205</v>
      </c>
      <c r="D237">
        <v>4.55</v>
      </c>
      <c r="E237">
        <v>2.5000000000000001E-2</v>
      </c>
      <c r="F237">
        <f t="shared" si="22"/>
        <v>2.5000000000000001E-4</v>
      </c>
      <c r="H237">
        <f t="shared" si="18"/>
        <v>1.8476591000000001E-2</v>
      </c>
      <c r="I237">
        <f t="shared" si="23"/>
        <v>4.5499999999999999E-2</v>
      </c>
      <c r="M237" s="31">
        <v>43075</v>
      </c>
      <c r="N237">
        <v>-3.7137759999999998E-3</v>
      </c>
      <c r="O237">
        <v>-0.09</v>
      </c>
      <c r="P237">
        <v>4.0000000000000001E-3</v>
      </c>
      <c r="Q237">
        <f t="shared" si="19"/>
        <v>4.0000000000000003E-5</v>
      </c>
      <c r="S237">
        <f t="shared" si="20"/>
        <v>-3.7537759999999999E-3</v>
      </c>
      <c r="T237">
        <f t="shared" si="21"/>
        <v>-8.9999999999999998E-4</v>
      </c>
    </row>
    <row r="238" spans="1:20" x14ac:dyDescent="0.3">
      <c r="A238" s="31">
        <v>36866</v>
      </c>
      <c r="B238">
        <v>-0.15808823699999999</v>
      </c>
      <c r="C238">
        <v>20001206</v>
      </c>
      <c r="D238">
        <v>-1.78</v>
      </c>
      <c r="E238">
        <v>2.5000000000000001E-2</v>
      </c>
      <c r="F238">
        <f t="shared" si="22"/>
        <v>2.5000000000000001E-4</v>
      </c>
      <c r="H238">
        <f t="shared" si="18"/>
        <v>-0.15833823699999999</v>
      </c>
      <c r="I238">
        <f t="shared" si="23"/>
        <v>-1.78E-2</v>
      </c>
      <c r="M238" s="31">
        <v>43076</v>
      </c>
      <c r="N238">
        <v>1.834287E-3</v>
      </c>
      <c r="O238">
        <v>0.42</v>
      </c>
      <c r="P238">
        <v>4.0000000000000001E-3</v>
      </c>
      <c r="Q238">
        <f t="shared" si="19"/>
        <v>4.0000000000000003E-5</v>
      </c>
      <c r="S238">
        <f t="shared" si="20"/>
        <v>1.7942869999999999E-3</v>
      </c>
      <c r="T238">
        <f t="shared" si="21"/>
        <v>4.1999999999999997E-3</v>
      </c>
    </row>
    <row r="239" spans="1:20" x14ac:dyDescent="0.3">
      <c r="A239" s="31">
        <v>36867</v>
      </c>
      <c r="B239">
        <v>0</v>
      </c>
      <c r="C239">
        <v>20001207</v>
      </c>
      <c r="D239">
        <v>-0.59</v>
      </c>
      <c r="E239">
        <v>2.5000000000000001E-2</v>
      </c>
      <c r="F239">
        <f t="shared" si="22"/>
        <v>2.5000000000000001E-4</v>
      </c>
      <c r="H239">
        <f t="shared" si="18"/>
        <v>-2.5000000000000001E-4</v>
      </c>
      <c r="I239">
        <f t="shared" si="23"/>
        <v>-5.8999999999999999E-3</v>
      </c>
      <c r="M239" s="31">
        <v>43077</v>
      </c>
      <c r="N239">
        <v>2.9522700000000001E-4</v>
      </c>
      <c r="O239">
        <v>0.51</v>
      </c>
      <c r="P239">
        <v>4.0000000000000001E-3</v>
      </c>
      <c r="Q239">
        <f t="shared" si="19"/>
        <v>4.0000000000000003E-5</v>
      </c>
      <c r="S239">
        <f t="shared" si="20"/>
        <v>2.5522700000000001E-4</v>
      </c>
      <c r="T239">
        <f t="shared" si="21"/>
        <v>5.1000000000000004E-3</v>
      </c>
    </row>
    <row r="240" spans="1:20" x14ac:dyDescent="0.3">
      <c r="A240" s="31">
        <v>36868</v>
      </c>
      <c r="B240">
        <v>5.2401747999999998E-2</v>
      </c>
      <c r="C240">
        <v>20001208</v>
      </c>
      <c r="D240">
        <v>2.79</v>
      </c>
      <c r="E240">
        <v>2.5000000000000001E-2</v>
      </c>
      <c r="F240">
        <f t="shared" si="22"/>
        <v>2.5000000000000001E-4</v>
      </c>
      <c r="H240">
        <f t="shared" si="18"/>
        <v>5.2151747999999998E-2</v>
      </c>
      <c r="I240">
        <f t="shared" si="23"/>
        <v>2.7900000000000001E-2</v>
      </c>
      <c r="M240" s="31">
        <v>43080</v>
      </c>
      <c r="N240">
        <v>1.9483989E-2</v>
      </c>
      <c r="O240">
        <v>0.26</v>
      </c>
      <c r="P240">
        <v>4.0000000000000001E-3</v>
      </c>
      <c r="Q240">
        <f t="shared" si="19"/>
        <v>4.0000000000000003E-5</v>
      </c>
      <c r="S240">
        <f t="shared" si="20"/>
        <v>1.9443989000000002E-2</v>
      </c>
      <c r="T240">
        <f t="shared" si="21"/>
        <v>2.5999999999999999E-3</v>
      </c>
    </row>
    <row r="241" spans="1:20" x14ac:dyDescent="0.3">
      <c r="A241" s="31">
        <v>36871</v>
      </c>
      <c r="B241">
        <v>8.2987559999999991E-3</v>
      </c>
      <c r="C241">
        <v>20001211</v>
      </c>
      <c r="D241">
        <v>1.1499999999999999</v>
      </c>
      <c r="E241">
        <v>2.5000000000000001E-2</v>
      </c>
      <c r="F241">
        <f t="shared" si="22"/>
        <v>2.5000000000000001E-4</v>
      </c>
      <c r="H241">
        <f t="shared" si="18"/>
        <v>8.0487559999999989E-3</v>
      </c>
      <c r="I241">
        <f t="shared" si="23"/>
        <v>1.15E-2</v>
      </c>
      <c r="M241" s="31">
        <v>43081</v>
      </c>
      <c r="N241">
        <v>-5.6176589999999997E-3</v>
      </c>
      <c r="O241">
        <v>7.0000000000000007E-2</v>
      </c>
      <c r="P241">
        <v>4.0000000000000001E-3</v>
      </c>
      <c r="Q241">
        <f t="shared" si="19"/>
        <v>4.0000000000000003E-5</v>
      </c>
      <c r="S241">
        <f t="shared" si="20"/>
        <v>-5.6576589999999998E-3</v>
      </c>
      <c r="T241">
        <f t="shared" si="21"/>
        <v>7.000000000000001E-4</v>
      </c>
    </row>
    <row r="242" spans="1:20" x14ac:dyDescent="0.3">
      <c r="A242" s="31">
        <v>36872</v>
      </c>
      <c r="B242">
        <v>1.2345679E-2</v>
      </c>
      <c r="C242">
        <v>20001212</v>
      </c>
      <c r="D242">
        <v>-1.07</v>
      </c>
      <c r="E242">
        <v>2.5000000000000001E-2</v>
      </c>
      <c r="F242">
        <f t="shared" si="22"/>
        <v>2.5000000000000001E-4</v>
      </c>
      <c r="H242">
        <f t="shared" si="18"/>
        <v>1.2095679E-2</v>
      </c>
      <c r="I242">
        <f t="shared" si="23"/>
        <v>-1.0700000000000001E-2</v>
      </c>
      <c r="M242" s="31">
        <v>43082</v>
      </c>
      <c r="N242">
        <v>3.3197859999999999E-3</v>
      </c>
      <c r="O242">
        <v>0.02</v>
      </c>
      <c r="P242">
        <v>4.0000000000000001E-3</v>
      </c>
      <c r="Q242">
        <f t="shared" si="19"/>
        <v>4.0000000000000003E-5</v>
      </c>
      <c r="S242">
        <f t="shared" si="20"/>
        <v>3.2797859999999998E-3</v>
      </c>
      <c r="T242">
        <f t="shared" si="21"/>
        <v>2.0000000000000001E-4</v>
      </c>
    </row>
    <row r="243" spans="1:20" x14ac:dyDescent="0.3">
      <c r="A243" s="31">
        <v>36873</v>
      </c>
      <c r="B243">
        <v>-2.4390242999999999E-2</v>
      </c>
      <c r="C243">
        <v>20001213</v>
      </c>
      <c r="D243">
        <v>-1.1399999999999999</v>
      </c>
      <c r="E243">
        <v>2.5000000000000001E-2</v>
      </c>
      <c r="F243">
        <f t="shared" si="22"/>
        <v>2.5000000000000001E-4</v>
      </c>
      <c r="H243">
        <f t="shared" si="18"/>
        <v>-2.4640242999999999E-2</v>
      </c>
      <c r="I243">
        <f t="shared" si="23"/>
        <v>-1.1399999999999999E-2</v>
      </c>
      <c r="M243" s="31">
        <v>43083</v>
      </c>
      <c r="N243">
        <v>-2.9025999999999998E-4</v>
      </c>
      <c r="O243">
        <v>-0.47</v>
      </c>
      <c r="P243">
        <v>4.0000000000000001E-3</v>
      </c>
      <c r="Q243">
        <f t="shared" si="19"/>
        <v>4.0000000000000003E-5</v>
      </c>
      <c r="S243">
        <f t="shared" si="20"/>
        <v>-3.3025999999999997E-4</v>
      </c>
      <c r="T243">
        <f t="shared" si="21"/>
        <v>-4.6999999999999993E-3</v>
      </c>
    </row>
    <row r="244" spans="1:20" x14ac:dyDescent="0.3">
      <c r="A244" s="31">
        <v>36874</v>
      </c>
      <c r="B244">
        <v>-3.7500000999999998E-2</v>
      </c>
      <c r="C244">
        <v>20001214</v>
      </c>
      <c r="D244">
        <v>-1.8</v>
      </c>
      <c r="E244">
        <v>2.5000000000000001E-2</v>
      </c>
      <c r="F244">
        <f t="shared" si="22"/>
        <v>2.5000000000000001E-4</v>
      </c>
      <c r="H244">
        <f t="shared" si="18"/>
        <v>-3.7750000999999998E-2</v>
      </c>
      <c r="I244">
        <f t="shared" si="23"/>
        <v>-1.8000000000000002E-2</v>
      </c>
      <c r="M244" s="31">
        <v>43084</v>
      </c>
      <c r="N244">
        <v>1.0161421E-2</v>
      </c>
      <c r="O244">
        <v>0.92</v>
      </c>
      <c r="P244">
        <v>4.0000000000000001E-3</v>
      </c>
      <c r="Q244">
        <f t="shared" si="19"/>
        <v>4.0000000000000003E-5</v>
      </c>
      <c r="S244">
        <f t="shared" si="20"/>
        <v>1.0121421E-2</v>
      </c>
      <c r="T244">
        <f t="shared" si="21"/>
        <v>9.1999999999999998E-3</v>
      </c>
    </row>
    <row r="245" spans="1:20" x14ac:dyDescent="0.3">
      <c r="A245" s="31">
        <v>36875</v>
      </c>
      <c r="B245">
        <v>-2.5974026000000001E-2</v>
      </c>
      <c r="C245">
        <v>20001215</v>
      </c>
      <c r="D245">
        <v>-1.96</v>
      </c>
      <c r="E245">
        <v>2.5000000000000001E-2</v>
      </c>
      <c r="F245">
        <f t="shared" si="22"/>
        <v>2.5000000000000001E-4</v>
      </c>
      <c r="H245">
        <f t="shared" si="18"/>
        <v>-2.6224026000000001E-2</v>
      </c>
      <c r="I245">
        <f t="shared" si="23"/>
        <v>-1.9599999999999999E-2</v>
      </c>
      <c r="M245" s="31">
        <v>43087</v>
      </c>
      <c r="N245">
        <v>1.4082870000000001E-2</v>
      </c>
      <c r="O245">
        <v>0.67</v>
      </c>
      <c r="P245">
        <v>4.0000000000000001E-3</v>
      </c>
      <c r="Q245">
        <f t="shared" si="19"/>
        <v>4.0000000000000003E-5</v>
      </c>
      <c r="S245">
        <f t="shared" si="20"/>
        <v>1.4042870000000001E-2</v>
      </c>
      <c r="T245">
        <f t="shared" si="21"/>
        <v>6.7000000000000002E-3</v>
      </c>
    </row>
    <row r="246" spans="1:20" x14ac:dyDescent="0.3">
      <c r="A246" s="31">
        <v>36878</v>
      </c>
      <c r="B246">
        <v>1.3333334000000001E-2</v>
      </c>
      <c r="C246">
        <v>20001218</v>
      </c>
      <c r="D246">
        <v>0.6</v>
      </c>
      <c r="E246">
        <v>2.5000000000000001E-2</v>
      </c>
      <c r="F246">
        <f t="shared" si="22"/>
        <v>2.5000000000000001E-4</v>
      </c>
      <c r="H246">
        <f t="shared" si="18"/>
        <v>1.3083334E-2</v>
      </c>
      <c r="I246">
        <f t="shared" si="23"/>
        <v>6.0000000000000001E-3</v>
      </c>
      <c r="M246" s="31">
        <v>43088</v>
      </c>
      <c r="N246">
        <v>-1.0656416E-2</v>
      </c>
      <c r="O246">
        <v>-0.3</v>
      </c>
      <c r="P246">
        <v>4.0000000000000001E-3</v>
      </c>
      <c r="Q246">
        <f t="shared" si="19"/>
        <v>4.0000000000000003E-5</v>
      </c>
      <c r="S246">
        <f t="shared" si="20"/>
        <v>-1.0696416E-2</v>
      </c>
      <c r="T246">
        <f t="shared" si="21"/>
        <v>-3.0000000000000001E-3</v>
      </c>
    </row>
    <row r="247" spans="1:20" x14ac:dyDescent="0.3">
      <c r="A247" s="31">
        <v>36879</v>
      </c>
      <c r="B247">
        <v>-1.7543860000000001E-2</v>
      </c>
      <c r="C247">
        <v>20001219</v>
      </c>
      <c r="D247">
        <v>-1.63</v>
      </c>
      <c r="E247">
        <v>2.5000000000000001E-2</v>
      </c>
      <c r="F247">
        <f t="shared" si="22"/>
        <v>2.5000000000000001E-4</v>
      </c>
      <c r="H247">
        <f t="shared" si="18"/>
        <v>-1.7793860000000002E-2</v>
      </c>
      <c r="I247">
        <f t="shared" si="23"/>
        <v>-1.6299999999999999E-2</v>
      </c>
      <c r="M247" s="31">
        <v>43089</v>
      </c>
      <c r="N247">
        <v>-1.0885020000000001E-3</v>
      </c>
      <c r="O247">
        <v>0.01</v>
      </c>
      <c r="P247">
        <v>4.0000000000000001E-3</v>
      </c>
      <c r="Q247">
        <f t="shared" si="19"/>
        <v>4.0000000000000003E-5</v>
      </c>
      <c r="S247">
        <f t="shared" si="20"/>
        <v>-1.1285020000000002E-3</v>
      </c>
      <c r="T247">
        <f t="shared" si="21"/>
        <v>1E-4</v>
      </c>
    </row>
    <row r="248" spans="1:20" x14ac:dyDescent="0.3">
      <c r="A248" s="31">
        <v>36880</v>
      </c>
      <c r="B248">
        <v>2.6785715000000002E-2</v>
      </c>
      <c r="C248">
        <v>20001220</v>
      </c>
      <c r="D248">
        <v>-3.59</v>
      </c>
      <c r="E248">
        <v>2.5000000000000001E-2</v>
      </c>
      <c r="F248">
        <f t="shared" si="22"/>
        <v>2.5000000000000001E-4</v>
      </c>
      <c r="H248">
        <f t="shared" si="18"/>
        <v>2.6535715000000001E-2</v>
      </c>
      <c r="I248">
        <f t="shared" si="23"/>
        <v>-3.5900000000000001E-2</v>
      </c>
      <c r="M248" s="31">
        <v>43090</v>
      </c>
      <c r="N248">
        <v>3.7854220000000001E-3</v>
      </c>
      <c r="O248">
        <v>0.24</v>
      </c>
      <c r="P248">
        <v>4.0000000000000001E-3</v>
      </c>
      <c r="Q248">
        <f t="shared" si="19"/>
        <v>4.0000000000000003E-5</v>
      </c>
      <c r="S248">
        <f t="shared" si="20"/>
        <v>3.745422E-3</v>
      </c>
      <c r="T248">
        <f t="shared" si="21"/>
        <v>2.3999999999999998E-3</v>
      </c>
    </row>
    <row r="249" spans="1:20" x14ac:dyDescent="0.3">
      <c r="A249" s="31">
        <v>36881</v>
      </c>
      <c r="B249">
        <v>-2.1739130999999998E-2</v>
      </c>
      <c r="C249">
        <v>20001221</v>
      </c>
      <c r="D249">
        <v>0.54</v>
      </c>
      <c r="E249">
        <v>2.5000000000000001E-2</v>
      </c>
      <c r="F249">
        <f t="shared" si="22"/>
        <v>2.5000000000000001E-4</v>
      </c>
      <c r="H249">
        <f t="shared" si="18"/>
        <v>-2.1989130999999999E-2</v>
      </c>
      <c r="I249">
        <f t="shared" si="23"/>
        <v>5.4000000000000003E-3</v>
      </c>
      <c r="M249" s="31">
        <v>43091</v>
      </c>
      <c r="N249">
        <v>0</v>
      </c>
      <c r="O249">
        <v>-7.0000000000000007E-2</v>
      </c>
      <c r="P249">
        <v>4.0000000000000001E-3</v>
      </c>
      <c r="Q249">
        <f t="shared" si="19"/>
        <v>4.0000000000000003E-5</v>
      </c>
      <c r="S249">
        <f t="shared" si="20"/>
        <v>-4.0000000000000003E-5</v>
      </c>
      <c r="T249">
        <f t="shared" si="21"/>
        <v>-7.000000000000001E-4</v>
      </c>
    </row>
    <row r="250" spans="1:20" x14ac:dyDescent="0.3">
      <c r="A250" s="31">
        <v>36882</v>
      </c>
      <c r="B250">
        <v>6.6666669999999997E-2</v>
      </c>
      <c r="C250">
        <v>20001222</v>
      </c>
      <c r="D250">
        <v>3.06</v>
      </c>
      <c r="E250">
        <v>2.5000000000000001E-2</v>
      </c>
      <c r="F250">
        <f t="shared" si="22"/>
        <v>2.5000000000000001E-4</v>
      </c>
      <c r="H250">
        <f t="shared" si="18"/>
        <v>6.6416669999999997E-2</v>
      </c>
      <c r="I250">
        <f t="shared" si="23"/>
        <v>3.0600000000000002E-2</v>
      </c>
      <c r="M250" s="31">
        <v>43095</v>
      </c>
      <c r="N250">
        <v>-2.5369907000000001E-2</v>
      </c>
      <c r="O250">
        <v>-7.0000000000000007E-2</v>
      </c>
      <c r="P250">
        <v>4.0000000000000001E-3</v>
      </c>
      <c r="Q250">
        <f t="shared" si="19"/>
        <v>4.0000000000000003E-5</v>
      </c>
      <c r="S250">
        <f t="shared" si="20"/>
        <v>-2.5409906999999999E-2</v>
      </c>
      <c r="T250">
        <f t="shared" si="21"/>
        <v>-7.000000000000001E-4</v>
      </c>
    </row>
    <row r="251" spans="1:20" x14ac:dyDescent="0.3">
      <c r="A251" s="31">
        <v>36886</v>
      </c>
      <c r="B251">
        <v>-2.0833333999999998E-2</v>
      </c>
      <c r="C251">
        <v>20001226</v>
      </c>
      <c r="D251">
        <v>0.55000000000000004</v>
      </c>
      <c r="E251">
        <v>2.5000000000000001E-2</v>
      </c>
      <c r="F251">
        <f t="shared" si="22"/>
        <v>2.5000000000000001E-4</v>
      </c>
      <c r="H251">
        <f t="shared" si="18"/>
        <v>-2.1083333999999999E-2</v>
      </c>
      <c r="I251">
        <f t="shared" si="23"/>
        <v>5.5000000000000005E-3</v>
      </c>
      <c r="M251" s="31">
        <v>43096</v>
      </c>
      <c r="N251">
        <v>1.7587399999999999E-4</v>
      </c>
      <c r="O251">
        <v>0.05</v>
      </c>
      <c r="P251">
        <v>4.0000000000000001E-3</v>
      </c>
      <c r="Q251">
        <f t="shared" si="19"/>
        <v>4.0000000000000003E-5</v>
      </c>
      <c r="S251">
        <f t="shared" si="20"/>
        <v>1.3587399999999999E-4</v>
      </c>
      <c r="T251">
        <f t="shared" si="21"/>
        <v>5.0000000000000001E-4</v>
      </c>
    </row>
    <row r="252" spans="1:20" x14ac:dyDescent="0.3">
      <c r="A252" s="31">
        <v>36887</v>
      </c>
      <c r="B252">
        <v>8.5106379999999992E-3</v>
      </c>
      <c r="C252">
        <v>20001227</v>
      </c>
      <c r="D252">
        <v>1.36</v>
      </c>
      <c r="E252">
        <v>2.5000000000000001E-2</v>
      </c>
      <c r="F252">
        <f t="shared" si="22"/>
        <v>2.5000000000000001E-4</v>
      </c>
      <c r="H252">
        <f t="shared" si="18"/>
        <v>8.260637999999999E-3</v>
      </c>
      <c r="I252">
        <f t="shared" si="23"/>
        <v>1.3600000000000001E-2</v>
      </c>
      <c r="M252" s="31">
        <v>43097</v>
      </c>
      <c r="N252">
        <v>2.8135740000000001E-3</v>
      </c>
      <c r="O252">
        <v>0.22</v>
      </c>
      <c r="P252">
        <v>4.0000000000000001E-3</v>
      </c>
      <c r="Q252">
        <f t="shared" si="19"/>
        <v>4.0000000000000003E-5</v>
      </c>
      <c r="S252">
        <f t="shared" si="20"/>
        <v>2.773574E-3</v>
      </c>
      <c r="T252">
        <f t="shared" si="21"/>
        <v>2.2000000000000001E-3</v>
      </c>
    </row>
    <row r="253" spans="1:20" x14ac:dyDescent="0.3">
      <c r="A253" s="31">
        <v>36888</v>
      </c>
      <c r="B253">
        <v>0</v>
      </c>
      <c r="C253">
        <v>20001228</v>
      </c>
      <c r="D253">
        <v>0.88</v>
      </c>
      <c r="E253">
        <v>2.5000000000000001E-2</v>
      </c>
      <c r="F253">
        <f t="shared" si="22"/>
        <v>2.5000000000000001E-4</v>
      </c>
      <c r="H253">
        <f t="shared" si="18"/>
        <v>-2.5000000000000001E-4</v>
      </c>
      <c r="I253">
        <f t="shared" si="23"/>
        <v>8.8000000000000005E-3</v>
      </c>
      <c r="M253" s="31">
        <v>43098</v>
      </c>
      <c r="N253">
        <v>-1.0813690000000001E-2</v>
      </c>
      <c r="O253">
        <v>-0.56999999999999995</v>
      </c>
      <c r="P253">
        <v>4.0000000000000001E-3</v>
      </c>
      <c r="Q253">
        <f t="shared" si="19"/>
        <v>4.0000000000000003E-5</v>
      </c>
      <c r="S253">
        <f t="shared" si="20"/>
        <v>-1.0853690000000001E-2</v>
      </c>
      <c r="T253">
        <f t="shared" si="21"/>
        <v>-5.6999999999999993E-3</v>
      </c>
    </row>
    <row r="254" spans="1:20" x14ac:dyDescent="0.3">
      <c r="A254" s="31">
        <v>36889</v>
      </c>
      <c r="B254">
        <v>4.2194090000000004E-3</v>
      </c>
      <c r="C254">
        <v>20001229</v>
      </c>
      <c r="D254">
        <v>-1.23</v>
      </c>
      <c r="E254">
        <v>2.5000000000000001E-2</v>
      </c>
      <c r="F254">
        <f t="shared" si="22"/>
        <v>2.5000000000000001E-4</v>
      </c>
      <c r="H254">
        <f t="shared" si="18"/>
        <v>3.9694090000000001E-3</v>
      </c>
      <c r="I254">
        <f t="shared" si="23"/>
        <v>-1.23E-2</v>
      </c>
    </row>
    <row r="255" spans="1:20" x14ac:dyDescent="0.3">
      <c r="A255" s="31">
        <v>36893</v>
      </c>
      <c r="B255">
        <v>0</v>
      </c>
      <c r="C255">
        <v>20010102</v>
      </c>
      <c r="D255">
        <v>-3.52</v>
      </c>
      <c r="E255">
        <v>2.5999999999999999E-2</v>
      </c>
      <c r="F255">
        <f t="shared" si="22"/>
        <v>2.5999999999999998E-4</v>
      </c>
      <c r="H255">
        <f t="shared" si="18"/>
        <v>-2.5999999999999998E-4</v>
      </c>
      <c r="I255">
        <f t="shared" si="23"/>
        <v>-3.5200000000000002E-2</v>
      </c>
    </row>
    <row r="256" spans="1:20" x14ac:dyDescent="0.3">
      <c r="A256" s="31">
        <v>36894</v>
      </c>
      <c r="B256">
        <v>0.100840338</v>
      </c>
      <c r="C256">
        <v>20010103</v>
      </c>
      <c r="D256">
        <v>5.39</v>
      </c>
      <c r="E256">
        <v>2.5999999999999999E-2</v>
      </c>
      <c r="F256">
        <f t="shared" si="22"/>
        <v>2.5999999999999998E-4</v>
      </c>
      <c r="H256">
        <f t="shared" si="18"/>
        <v>0.10058033800000001</v>
      </c>
      <c r="I256">
        <f t="shared" si="23"/>
        <v>5.3899999999999997E-2</v>
      </c>
    </row>
    <row r="257" spans="1:9" x14ac:dyDescent="0.3">
      <c r="A257" s="31">
        <v>36895</v>
      </c>
      <c r="B257">
        <v>4.1984733000000003E-2</v>
      </c>
      <c r="C257">
        <v>20010104</v>
      </c>
      <c r="D257">
        <v>-1.3</v>
      </c>
      <c r="E257">
        <v>2.5999999999999999E-2</v>
      </c>
      <c r="F257">
        <f t="shared" si="22"/>
        <v>2.5999999999999998E-4</v>
      </c>
      <c r="H257">
        <f t="shared" si="18"/>
        <v>4.1724733E-2</v>
      </c>
      <c r="I257">
        <f t="shared" si="23"/>
        <v>-1.3000000000000001E-2</v>
      </c>
    </row>
    <row r="258" spans="1:9" x14ac:dyDescent="0.3">
      <c r="A258" s="31">
        <v>36896</v>
      </c>
      <c r="B258">
        <v>-4.0293042000000001E-2</v>
      </c>
      <c r="C258">
        <v>20010105</v>
      </c>
      <c r="D258">
        <v>-2.98</v>
      </c>
      <c r="E258">
        <v>2.5999999999999999E-2</v>
      </c>
      <c r="F258">
        <f t="shared" si="22"/>
        <v>2.5999999999999998E-4</v>
      </c>
      <c r="H258">
        <f t="shared" si="18"/>
        <v>-4.0553042000000004E-2</v>
      </c>
      <c r="I258">
        <f t="shared" si="23"/>
        <v>-2.98E-2</v>
      </c>
    </row>
    <row r="259" spans="1:9" x14ac:dyDescent="0.3">
      <c r="A259" s="31">
        <v>36899</v>
      </c>
      <c r="B259">
        <v>1.1450382E-2</v>
      </c>
      <c r="C259">
        <v>20010108</v>
      </c>
      <c r="D259">
        <v>-0.36</v>
      </c>
      <c r="E259">
        <v>2.5999999999999999E-2</v>
      </c>
      <c r="F259">
        <f t="shared" si="22"/>
        <v>2.5999999999999998E-4</v>
      </c>
      <c r="H259">
        <f t="shared" ref="H259:H322" si="24">B259-F259</f>
        <v>1.1190382E-2</v>
      </c>
      <c r="I259">
        <f t="shared" si="23"/>
        <v>-3.5999999999999999E-3</v>
      </c>
    </row>
    <row r="260" spans="1:9" x14ac:dyDescent="0.3">
      <c r="A260" s="31">
        <v>36900</v>
      </c>
      <c r="B260">
        <v>3.7735850000000001E-2</v>
      </c>
      <c r="C260">
        <v>20010109</v>
      </c>
      <c r="D260">
        <v>0.51</v>
      </c>
      <c r="E260">
        <v>2.5999999999999999E-2</v>
      </c>
      <c r="F260">
        <f t="shared" ref="F260:F323" si="25">E260/100</f>
        <v>2.5999999999999998E-4</v>
      </c>
      <c r="H260">
        <f t="shared" si="24"/>
        <v>3.7475849999999998E-2</v>
      </c>
      <c r="I260">
        <f t="shared" ref="I260:I323" si="26">D260/100</f>
        <v>5.1000000000000004E-3</v>
      </c>
    </row>
    <row r="261" spans="1:9" x14ac:dyDescent="0.3">
      <c r="A261" s="31">
        <v>36901</v>
      </c>
      <c r="B261">
        <v>-3.6363634999999998E-2</v>
      </c>
      <c r="C261">
        <v>20010110</v>
      </c>
      <c r="D261">
        <v>1.44</v>
      </c>
      <c r="E261">
        <v>2.5999999999999999E-2</v>
      </c>
      <c r="F261">
        <f t="shared" si="25"/>
        <v>2.5999999999999998E-4</v>
      </c>
      <c r="H261">
        <f t="shared" si="24"/>
        <v>-3.6623635000000002E-2</v>
      </c>
      <c r="I261">
        <f t="shared" si="26"/>
        <v>1.44E-2</v>
      </c>
    </row>
    <row r="262" spans="1:9" x14ac:dyDescent="0.3">
      <c r="A262" s="31">
        <v>36902</v>
      </c>
      <c r="B262">
        <v>8.6792454000000005E-2</v>
      </c>
      <c r="C262">
        <v>20010111</v>
      </c>
      <c r="D262">
        <v>1.39</v>
      </c>
      <c r="E262">
        <v>2.5999999999999999E-2</v>
      </c>
      <c r="F262">
        <f t="shared" si="25"/>
        <v>2.5999999999999998E-4</v>
      </c>
      <c r="H262">
        <f t="shared" si="24"/>
        <v>8.6532454000000009E-2</v>
      </c>
      <c r="I262">
        <f t="shared" si="26"/>
        <v>1.3899999999999999E-2</v>
      </c>
    </row>
    <row r="263" spans="1:9" x14ac:dyDescent="0.3">
      <c r="A263" s="31">
        <v>36903</v>
      </c>
      <c r="B263">
        <v>-4.5138888000000002E-2</v>
      </c>
      <c r="C263">
        <v>20010112</v>
      </c>
      <c r="D263">
        <v>-0.4</v>
      </c>
      <c r="E263">
        <v>2.5999999999999999E-2</v>
      </c>
      <c r="F263">
        <f t="shared" si="25"/>
        <v>2.5999999999999998E-4</v>
      </c>
      <c r="H263">
        <f t="shared" si="24"/>
        <v>-4.5398888000000005E-2</v>
      </c>
      <c r="I263">
        <f t="shared" si="26"/>
        <v>-4.0000000000000001E-3</v>
      </c>
    </row>
    <row r="264" spans="1:9" x14ac:dyDescent="0.3">
      <c r="A264" s="31">
        <v>36907</v>
      </c>
      <c r="B264">
        <v>-3.636364E-3</v>
      </c>
      <c r="C264">
        <v>20010116</v>
      </c>
      <c r="D264">
        <v>0.68</v>
      </c>
      <c r="E264">
        <v>2.5999999999999999E-2</v>
      </c>
      <c r="F264">
        <f t="shared" si="25"/>
        <v>2.5999999999999998E-4</v>
      </c>
      <c r="H264">
        <f t="shared" si="24"/>
        <v>-3.8963639999999998E-3</v>
      </c>
      <c r="I264">
        <f t="shared" si="26"/>
        <v>6.8000000000000005E-3</v>
      </c>
    </row>
    <row r="265" spans="1:9" x14ac:dyDescent="0.3">
      <c r="A265" s="31">
        <v>36908</v>
      </c>
      <c r="B265">
        <v>-1.8248173999999999E-2</v>
      </c>
      <c r="C265">
        <v>20010117</v>
      </c>
      <c r="D265">
        <v>0.37</v>
      </c>
      <c r="E265">
        <v>2.5999999999999999E-2</v>
      </c>
      <c r="F265">
        <f t="shared" si="25"/>
        <v>2.5999999999999998E-4</v>
      </c>
      <c r="H265">
        <f t="shared" si="24"/>
        <v>-1.8508173999999999E-2</v>
      </c>
      <c r="I265">
        <f t="shared" si="26"/>
        <v>3.7000000000000002E-3</v>
      </c>
    </row>
    <row r="266" spans="1:9" x14ac:dyDescent="0.3">
      <c r="A266" s="31">
        <v>36909</v>
      </c>
      <c r="B266">
        <v>0.11152416499999999</v>
      </c>
      <c r="C266">
        <v>20010118</v>
      </c>
      <c r="D266">
        <v>1.1599999999999999</v>
      </c>
      <c r="E266">
        <v>2.5999999999999999E-2</v>
      </c>
      <c r="F266">
        <f t="shared" si="25"/>
        <v>2.5999999999999998E-4</v>
      </c>
      <c r="H266">
        <f t="shared" si="24"/>
        <v>0.111264165</v>
      </c>
      <c r="I266">
        <f t="shared" si="26"/>
        <v>1.1599999999999999E-2</v>
      </c>
    </row>
    <row r="267" spans="1:9" x14ac:dyDescent="0.3">
      <c r="A267" s="31">
        <v>36910</v>
      </c>
      <c r="B267">
        <v>4.3478261999999997E-2</v>
      </c>
      <c r="C267">
        <v>20010119</v>
      </c>
      <c r="D267">
        <v>-0.55000000000000004</v>
      </c>
      <c r="E267">
        <v>2.5999999999999999E-2</v>
      </c>
      <c r="F267">
        <f t="shared" si="25"/>
        <v>2.5999999999999998E-4</v>
      </c>
      <c r="H267">
        <f t="shared" si="24"/>
        <v>4.3218261999999993E-2</v>
      </c>
      <c r="I267">
        <f t="shared" si="26"/>
        <v>-5.5000000000000005E-3</v>
      </c>
    </row>
    <row r="268" spans="1:9" x14ac:dyDescent="0.3">
      <c r="A268" s="31">
        <v>36913</v>
      </c>
      <c r="B268">
        <v>-1.2820513E-2</v>
      </c>
      <c r="C268">
        <v>20010122</v>
      </c>
      <c r="D268">
        <v>-0.01</v>
      </c>
      <c r="E268">
        <v>2.5999999999999999E-2</v>
      </c>
      <c r="F268">
        <f t="shared" si="25"/>
        <v>2.5999999999999998E-4</v>
      </c>
      <c r="H268">
        <f t="shared" si="24"/>
        <v>-1.3080513E-2</v>
      </c>
      <c r="I268">
        <f t="shared" si="26"/>
        <v>-1E-4</v>
      </c>
    </row>
    <row r="269" spans="1:9" x14ac:dyDescent="0.3">
      <c r="A269" s="31">
        <v>36914</v>
      </c>
      <c r="B269">
        <v>6.4935066E-2</v>
      </c>
      <c r="C269">
        <v>20010123</v>
      </c>
      <c r="D269">
        <v>1.57</v>
      </c>
      <c r="E269">
        <v>2.5999999999999999E-2</v>
      </c>
      <c r="F269">
        <f t="shared" si="25"/>
        <v>2.5999999999999998E-4</v>
      </c>
      <c r="H269">
        <f t="shared" si="24"/>
        <v>6.4675066000000003E-2</v>
      </c>
      <c r="I269">
        <f t="shared" si="26"/>
        <v>1.5700000000000002E-2</v>
      </c>
    </row>
    <row r="270" spans="1:9" x14ac:dyDescent="0.3">
      <c r="A270" s="31">
        <v>36915</v>
      </c>
      <c r="B270">
        <v>0</v>
      </c>
      <c r="C270">
        <v>20010124</v>
      </c>
      <c r="D270">
        <v>0.34</v>
      </c>
      <c r="E270">
        <v>2.5999999999999999E-2</v>
      </c>
      <c r="F270">
        <f t="shared" si="25"/>
        <v>2.5999999999999998E-4</v>
      </c>
      <c r="H270">
        <f t="shared" si="24"/>
        <v>-2.5999999999999998E-4</v>
      </c>
      <c r="I270">
        <f t="shared" si="26"/>
        <v>3.4000000000000002E-3</v>
      </c>
    </row>
    <row r="271" spans="1:9" x14ac:dyDescent="0.3">
      <c r="A271" s="31">
        <v>36916</v>
      </c>
      <c r="B271">
        <v>-2.7439023999999999E-2</v>
      </c>
      <c r="C271">
        <v>20010125</v>
      </c>
      <c r="D271">
        <v>-0.81</v>
      </c>
      <c r="E271">
        <v>2.5999999999999999E-2</v>
      </c>
      <c r="F271">
        <f t="shared" si="25"/>
        <v>2.5999999999999998E-4</v>
      </c>
      <c r="H271">
        <f t="shared" si="24"/>
        <v>-2.7699023999999999E-2</v>
      </c>
      <c r="I271">
        <f t="shared" si="26"/>
        <v>-8.1000000000000013E-3</v>
      </c>
    </row>
    <row r="272" spans="1:9" x14ac:dyDescent="0.3">
      <c r="A272" s="31">
        <v>36917</v>
      </c>
      <c r="B272">
        <v>-1.8808776999999999E-2</v>
      </c>
      <c r="C272">
        <v>20010126</v>
      </c>
      <c r="D272">
        <v>-0.11</v>
      </c>
      <c r="E272">
        <v>2.5999999999999999E-2</v>
      </c>
      <c r="F272">
        <f t="shared" si="25"/>
        <v>2.5999999999999998E-4</v>
      </c>
      <c r="H272">
        <f t="shared" si="24"/>
        <v>-1.9068776999999999E-2</v>
      </c>
      <c r="I272">
        <f t="shared" si="26"/>
        <v>-1.1000000000000001E-3</v>
      </c>
    </row>
    <row r="273" spans="1:9" x14ac:dyDescent="0.3">
      <c r="A273" s="31">
        <v>36920</v>
      </c>
      <c r="B273">
        <v>0.10862620200000001</v>
      </c>
      <c r="C273">
        <v>20010129</v>
      </c>
      <c r="D273">
        <v>0.9</v>
      </c>
      <c r="E273">
        <v>2.5999999999999999E-2</v>
      </c>
      <c r="F273">
        <f t="shared" si="25"/>
        <v>2.5999999999999998E-4</v>
      </c>
      <c r="H273">
        <f t="shared" si="24"/>
        <v>0.10836620200000001</v>
      </c>
      <c r="I273">
        <f t="shared" si="26"/>
        <v>9.0000000000000011E-3</v>
      </c>
    </row>
    <row r="274" spans="1:9" x14ac:dyDescent="0.3">
      <c r="A274" s="31">
        <v>36921</v>
      </c>
      <c r="B274">
        <v>2.8818440000000002E-3</v>
      </c>
      <c r="C274">
        <v>20010130</v>
      </c>
      <c r="D274">
        <v>0.63</v>
      </c>
      <c r="E274">
        <v>2.5999999999999999E-2</v>
      </c>
      <c r="F274">
        <f t="shared" si="25"/>
        <v>2.5999999999999998E-4</v>
      </c>
      <c r="H274">
        <f t="shared" si="24"/>
        <v>2.6218440000000003E-3</v>
      </c>
      <c r="I274">
        <f t="shared" si="26"/>
        <v>6.3E-3</v>
      </c>
    </row>
    <row r="275" spans="1:9" x14ac:dyDescent="0.3">
      <c r="A275" s="31">
        <v>36922</v>
      </c>
      <c r="B275">
        <v>-5.747126E-3</v>
      </c>
      <c r="C275">
        <v>20010131</v>
      </c>
      <c r="D275">
        <v>-0.72</v>
      </c>
      <c r="E275">
        <v>2.5999999999999999E-2</v>
      </c>
      <c r="F275">
        <f t="shared" si="25"/>
        <v>2.5999999999999998E-4</v>
      </c>
      <c r="H275">
        <f t="shared" si="24"/>
        <v>-6.0071259999999998E-3</v>
      </c>
      <c r="I275">
        <f t="shared" si="26"/>
        <v>-7.1999999999999998E-3</v>
      </c>
    </row>
    <row r="276" spans="1:9" x14ac:dyDescent="0.3">
      <c r="A276" s="31">
        <v>36923</v>
      </c>
      <c r="B276">
        <v>-2.3121387E-2</v>
      </c>
      <c r="C276">
        <v>20010201</v>
      </c>
      <c r="D276">
        <v>0.39</v>
      </c>
      <c r="E276">
        <v>0.02</v>
      </c>
      <c r="F276">
        <f t="shared" si="25"/>
        <v>2.0000000000000001E-4</v>
      </c>
      <c r="H276">
        <f t="shared" si="24"/>
        <v>-2.3321386999999999E-2</v>
      </c>
      <c r="I276">
        <f t="shared" si="26"/>
        <v>3.9000000000000003E-3</v>
      </c>
    </row>
    <row r="277" spans="1:9" x14ac:dyDescent="0.3">
      <c r="A277" s="31">
        <v>36924</v>
      </c>
      <c r="B277">
        <v>-2.3668639000000002E-2</v>
      </c>
      <c r="C277">
        <v>20010202</v>
      </c>
      <c r="D277">
        <v>-1.9</v>
      </c>
      <c r="E277">
        <v>0.02</v>
      </c>
      <c r="F277">
        <f t="shared" si="25"/>
        <v>2.0000000000000001E-4</v>
      </c>
      <c r="H277">
        <f t="shared" si="24"/>
        <v>-2.3868639000000001E-2</v>
      </c>
      <c r="I277">
        <f t="shared" si="26"/>
        <v>-1.9E-2</v>
      </c>
    </row>
    <row r="278" spans="1:9" x14ac:dyDescent="0.3">
      <c r="A278" s="31">
        <v>36927</v>
      </c>
      <c r="B278">
        <v>-2.1212121E-2</v>
      </c>
      <c r="C278">
        <v>20010205</v>
      </c>
      <c r="D278">
        <v>0.17</v>
      </c>
      <c r="E278">
        <v>0.02</v>
      </c>
      <c r="F278">
        <f t="shared" si="25"/>
        <v>2.0000000000000001E-4</v>
      </c>
      <c r="H278">
        <f t="shared" si="24"/>
        <v>-2.1412120999999999E-2</v>
      </c>
      <c r="I278">
        <f t="shared" si="26"/>
        <v>1.7000000000000001E-3</v>
      </c>
    </row>
    <row r="279" spans="1:9" x14ac:dyDescent="0.3">
      <c r="A279" s="31">
        <v>36928</v>
      </c>
      <c r="B279">
        <v>4.6439629000000003E-2</v>
      </c>
      <c r="C279">
        <v>20010206</v>
      </c>
      <c r="D279">
        <v>0.04</v>
      </c>
      <c r="E279">
        <v>0.02</v>
      </c>
      <c r="F279">
        <f t="shared" si="25"/>
        <v>2.0000000000000001E-4</v>
      </c>
      <c r="H279">
        <f t="shared" si="24"/>
        <v>4.6239629000000004E-2</v>
      </c>
      <c r="I279">
        <f t="shared" si="26"/>
        <v>4.0000000000000002E-4</v>
      </c>
    </row>
    <row r="280" spans="1:9" x14ac:dyDescent="0.3">
      <c r="A280" s="31">
        <v>36929</v>
      </c>
      <c r="B280">
        <v>-1.775148E-2</v>
      </c>
      <c r="C280">
        <v>20010207</v>
      </c>
      <c r="D280">
        <v>-0.86</v>
      </c>
      <c r="E280">
        <v>0.02</v>
      </c>
      <c r="F280">
        <f t="shared" si="25"/>
        <v>2.0000000000000001E-4</v>
      </c>
      <c r="H280">
        <f t="shared" si="24"/>
        <v>-1.7951479999999999E-2</v>
      </c>
      <c r="I280">
        <f t="shared" si="26"/>
        <v>-8.6E-3</v>
      </c>
    </row>
    <row r="281" spans="1:9" x14ac:dyDescent="0.3">
      <c r="A281" s="31">
        <v>36930</v>
      </c>
      <c r="B281">
        <v>0</v>
      </c>
      <c r="C281">
        <v>20010208</v>
      </c>
      <c r="D281">
        <v>-0.67</v>
      </c>
      <c r="E281">
        <v>0.02</v>
      </c>
      <c r="F281">
        <f t="shared" si="25"/>
        <v>2.0000000000000001E-4</v>
      </c>
      <c r="H281">
        <f t="shared" si="24"/>
        <v>-2.0000000000000001E-4</v>
      </c>
      <c r="I281">
        <f t="shared" si="26"/>
        <v>-6.7000000000000002E-3</v>
      </c>
    </row>
    <row r="282" spans="1:9" x14ac:dyDescent="0.3">
      <c r="A282" s="31">
        <v>36931</v>
      </c>
      <c r="B282">
        <v>-7.8313253999999999E-2</v>
      </c>
      <c r="C282">
        <v>20010209</v>
      </c>
      <c r="D282">
        <v>-1.42</v>
      </c>
      <c r="E282">
        <v>0.02</v>
      </c>
      <c r="F282">
        <f t="shared" si="25"/>
        <v>2.0000000000000001E-4</v>
      </c>
      <c r="H282">
        <f t="shared" si="24"/>
        <v>-7.8513254000000005E-2</v>
      </c>
      <c r="I282">
        <f t="shared" si="26"/>
        <v>-1.4199999999999999E-2</v>
      </c>
    </row>
    <row r="283" spans="1:9" x14ac:dyDescent="0.3">
      <c r="A283" s="31">
        <v>36934</v>
      </c>
      <c r="B283">
        <v>2.9411764999999999E-2</v>
      </c>
      <c r="C283">
        <v>20010212</v>
      </c>
      <c r="D283">
        <v>1.1000000000000001</v>
      </c>
      <c r="E283">
        <v>0.02</v>
      </c>
      <c r="F283">
        <f t="shared" si="25"/>
        <v>2.0000000000000001E-4</v>
      </c>
      <c r="H283">
        <f t="shared" si="24"/>
        <v>2.9211765000000001E-2</v>
      </c>
      <c r="I283">
        <f t="shared" si="26"/>
        <v>1.1000000000000001E-2</v>
      </c>
    </row>
    <row r="284" spans="1:9" x14ac:dyDescent="0.3">
      <c r="A284" s="31">
        <v>36935</v>
      </c>
      <c r="B284">
        <v>-2.8571428999999999E-2</v>
      </c>
      <c r="C284">
        <v>20010213</v>
      </c>
      <c r="D284">
        <v>-0.9</v>
      </c>
      <c r="E284">
        <v>0.02</v>
      </c>
      <c r="F284">
        <f t="shared" si="25"/>
        <v>2.0000000000000001E-4</v>
      </c>
      <c r="H284">
        <f t="shared" si="24"/>
        <v>-2.8771428999999998E-2</v>
      </c>
      <c r="I284">
        <f t="shared" si="26"/>
        <v>-9.0000000000000011E-3</v>
      </c>
    </row>
    <row r="285" spans="1:9" x14ac:dyDescent="0.3">
      <c r="A285" s="31">
        <v>36936</v>
      </c>
      <c r="B285">
        <v>1.9607843999999999E-2</v>
      </c>
      <c r="C285">
        <v>20010214</v>
      </c>
      <c r="D285">
        <v>-0.04</v>
      </c>
      <c r="E285">
        <v>0.02</v>
      </c>
      <c r="F285">
        <f t="shared" si="25"/>
        <v>2.0000000000000001E-4</v>
      </c>
      <c r="H285">
        <f t="shared" si="24"/>
        <v>1.9407844E-2</v>
      </c>
      <c r="I285">
        <f t="shared" si="26"/>
        <v>-4.0000000000000002E-4</v>
      </c>
    </row>
    <row r="286" spans="1:9" x14ac:dyDescent="0.3">
      <c r="A286" s="31">
        <v>36937</v>
      </c>
      <c r="B286">
        <v>2.8846153999999999E-2</v>
      </c>
      <c r="C286">
        <v>20010215</v>
      </c>
      <c r="D286">
        <v>0.93</v>
      </c>
      <c r="E286">
        <v>0.02</v>
      </c>
      <c r="F286">
        <f t="shared" si="25"/>
        <v>2.0000000000000001E-4</v>
      </c>
      <c r="H286">
        <f t="shared" si="24"/>
        <v>2.8646154E-2</v>
      </c>
      <c r="I286">
        <f t="shared" si="26"/>
        <v>9.300000000000001E-3</v>
      </c>
    </row>
    <row r="287" spans="1:9" x14ac:dyDescent="0.3">
      <c r="A287" s="31">
        <v>36938</v>
      </c>
      <c r="B287">
        <v>-5.2959501999999999E-2</v>
      </c>
      <c r="C287">
        <v>20010216</v>
      </c>
      <c r="D287">
        <v>-1.93</v>
      </c>
      <c r="E287">
        <v>0.02</v>
      </c>
      <c r="F287">
        <f t="shared" si="25"/>
        <v>2.0000000000000001E-4</v>
      </c>
      <c r="H287">
        <f t="shared" si="24"/>
        <v>-5.3159501999999997E-2</v>
      </c>
      <c r="I287">
        <f t="shared" si="26"/>
        <v>-1.9299999999999998E-2</v>
      </c>
    </row>
    <row r="288" spans="1:9" x14ac:dyDescent="0.3">
      <c r="A288" s="31">
        <v>36942</v>
      </c>
      <c r="B288">
        <v>-3.6184210000000001E-2</v>
      </c>
      <c r="C288">
        <v>20010220</v>
      </c>
      <c r="D288">
        <v>-1.93</v>
      </c>
      <c r="E288">
        <v>0.02</v>
      </c>
      <c r="F288">
        <f t="shared" si="25"/>
        <v>2.0000000000000001E-4</v>
      </c>
      <c r="H288">
        <f t="shared" si="24"/>
        <v>-3.638421E-2</v>
      </c>
      <c r="I288">
        <f t="shared" si="26"/>
        <v>-1.9299999999999998E-2</v>
      </c>
    </row>
    <row r="289" spans="1:9" x14ac:dyDescent="0.3">
      <c r="A289" s="31">
        <v>36943</v>
      </c>
      <c r="B289">
        <v>3.0716723000000001E-2</v>
      </c>
      <c r="C289">
        <v>20010221</v>
      </c>
      <c r="D289">
        <v>-1.84</v>
      </c>
      <c r="E289">
        <v>0.02</v>
      </c>
      <c r="F289">
        <f t="shared" si="25"/>
        <v>2.0000000000000001E-4</v>
      </c>
      <c r="H289">
        <f t="shared" si="24"/>
        <v>3.0516723000000003E-2</v>
      </c>
      <c r="I289">
        <f t="shared" si="26"/>
        <v>-1.84E-2</v>
      </c>
    </row>
    <row r="290" spans="1:9" x14ac:dyDescent="0.3">
      <c r="A290" s="31">
        <v>36944</v>
      </c>
      <c r="B290">
        <v>-3.3112580000000001E-3</v>
      </c>
      <c r="C290">
        <v>20010222</v>
      </c>
      <c r="D290">
        <v>-0.48</v>
      </c>
      <c r="E290">
        <v>0.02</v>
      </c>
      <c r="F290">
        <f t="shared" si="25"/>
        <v>2.0000000000000001E-4</v>
      </c>
      <c r="H290">
        <f t="shared" si="24"/>
        <v>-3.5112580000000002E-3</v>
      </c>
      <c r="I290">
        <f t="shared" si="26"/>
        <v>-4.7999999999999996E-3</v>
      </c>
    </row>
    <row r="291" spans="1:9" x14ac:dyDescent="0.3">
      <c r="A291" s="31">
        <v>36945</v>
      </c>
      <c r="B291">
        <v>0</v>
      </c>
      <c r="C291">
        <v>20010223</v>
      </c>
      <c r="D291">
        <v>-0.38</v>
      </c>
      <c r="E291">
        <v>0.02</v>
      </c>
      <c r="F291">
        <f t="shared" si="25"/>
        <v>2.0000000000000001E-4</v>
      </c>
      <c r="H291">
        <f t="shared" si="24"/>
        <v>-2.0000000000000001E-4</v>
      </c>
      <c r="I291">
        <f t="shared" si="26"/>
        <v>-3.8E-3</v>
      </c>
    </row>
    <row r="292" spans="1:9" x14ac:dyDescent="0.3">
      <c r="A292" s="31">
        <v>36948</v>
      </c>
      <c r="B292">
        <v>3.6544852000000003E-2</v>
      </c>
      <c r="C292">
        <v>20010226</v>
      </c>
      <c r="D292">
        <v>1.91</v>
      </c>
      <c r="E292">
        <v>0.02</v>
      </c>
      <c r="F292">
        <f t="shared" si="25"/>
        <v>2.0000000000000001E-4</v>
      </c>
      <c r="H292">
        <f t="shared" si="24"/>
        <v>3.6344852000000004E-2</v>
      </c>
      <c r="I292">
        <f t="shared" si="26"/>
        <v>1.9099999999999999E-2</v>
      </c>
    </row>
    <row r="293" spans="1:9" x14ac:dyDescent="0.3">
      <c r="A293" s="31">
        <v>36949</v>
      </c>
      <c r="B293">
        <v>-6.4102559999999996E-3</v>
      </c>
      <c r="C293">
        <v>20010227</v>
      </c>
      <c r="D293">
        <v>-1.17</v>
      </c>
      <c r="E293">
        <v>0.02</v>
      </c>
      <c r="F293">
        <f t="shared" si="25"/>
        <v>2.0000000000000001E-4</v>
      </c>
      <c r="H293">
        <f t="shared" si="24"/>
        <v>-6.6102559999999993E-3</v>
      </c>
      <c r="I293">
        <f t="shared" si="26"/>
        <v>-1.1699999999999999E-2</v>
      </c>
    </row>
    <row r="294" spans="1:9" x14ac:dyDescent="0.3">
      <c r="A294" s="31">
        <v>36950</v>
      </c>
      <c r="B294">
        <v>-5.8064517000000003E-2</v>
      </c>
      <c r="C294">
        <v>20010228</v>
      </c>
      <c r="D294">
        <v>-1.48</v>
      </c>
      <c r="E294">
        <v>0.02</v>
      </c>
      <c r="F294">
        <f t="shared" si="25"/>
        <v>2.0000000000000001E-4</v>
      </c>
      <c r="H294">
        <f t="shared" si="24"/>
        <v>-5.8264517000000002E-2</v>
      </c>
      <c r="I294">
        <f t="shared" si="26"/>
        <v>-1.4800000000000001E-2</v>
      </c>
    </row>
    <row r="295" spans="1:9" x14ac:dyDescent="0.3">
      <c r="A295" s="31">
        <v>36951</v>
      </c>
      <c r="B295">
        <v>2.739726E-2</v>
      </c>
      <c r="C295">
        <v>20010301</v>
      </c>
      <c r="D295">
        <v>0.02</v>
      </c>
      <c r="E295">
        <v>1.9E-2</v>
      </c>
      <c r="F295">
        <f t="shared" si="25"/>
        <v>1.8999999999999998E-4</v>
      </c>
      <c r="H295">
        <f t="shared" si="24"/>
        <v>2.720726E-2</v>
      </c>
      <c r="I295">
        <f t="shared" si="26"/>
        <v>2.0000000000000001E-4</v>
      </c>
    </row>
    <row r="296" spans="1:9" x14ac:dyDescent="0.3">
      <c r="A296" s="31">
        <v>36952</v>
      </c>
      <c r="B296">
        <v>2.6666667000000002E-2</v>
      </c>
      <c r="C296">
        <v>20010302</v>
      </c>
      <c r="D296">
        <v>-0.53</v>
      </c>
      <c r="E296">
        <v>1.9E-2</v>
      </c>
      <c r="F296">
        <f t="shared" si="25"/>
        <v>1.8999999999999998E-4</v>
      </c>
      <c r="H296">
        <f t="shared" si="24"/>
        <v>2.6476667000000002E-2</v>
      </c>
      <c r="I296">
        <f t="shared" si="26"/>
        <v>-5.3E-3</v>
      </c>
    </row>
    <row r="297" spans="1:9" x14ac:dyDescent="0.3">
      <c r="A297" s="31">
        <v>36955</v>
      </c>
      <c r="B297">
        <v>5.8441556999999998E-2</v>
      </c>
      <c r="C297">
        <v>20010305</v>
      </c>
      <c r="D297">
        <v>0.54</v>
      </c>
      <c r="E297">
        <v>1.9E-2</v>
      </c>
      <c r="F297">
        <f t="shared" si="25"/>
        <v>1.8999999999999998E-4</v>
      </c>
      <c r="H297">
        <f t="shared" si="24"/>
        <v>5.8251556999999995E-2</v>
      </c>
      <c r="I297">
        <f t="shared" si="26"/>
        <v>5.4000000000000003E-3</v>
      </c>
    </row>
    <row r="298" spans="1:9" x14ac:dyDescent="0.3">
      <c r="A298" s="31">
        <v>36956</v>
      </c>
      <c r="B298">
        <v>5.5214724999999999E-2</v>
      </c>
      <c r="C298">
        <v>20010306</v>
      </c>
      <c r="D298">
        <v>1.06</v>
      </c>
      <c r="E298">
        <v>1.9E-2</v>
      </c>
      <c r="F298">
        <f t="shared" si="25"/>
        <v>1.8999999999999998E-4</v>
      </c>
      <c r="H298">
        <f t="shared" si="24"/>
        <v>5.5024724999999997E-2</v>
      </c>
      <c r="I298">
        <f t="shared" si="26"/>
        <v>1.06E-2</v>
      </c>
    </row>
    <row r="299" spans="1:9" x14ac:dyDescent="0.3">
      <c r="A299" s="31">
        <v>36957</v>
      </c>
      <c r="B299">
        <v>-1.1627907E-2</v>
      </c>
      <c r="C299">
        <v>20010307</v>
      </c>
      <c r="D299">
        <v>0.57999999999999996</v>
      </c>
      <c r="E299">
        <v>1.9E-2</v>
      </c>
      <c r="F299">
        <f t="shared" si="25"/>
        <v>1.8999999999999998E-4</v>
      </c>
      <c r="H299">
        <f t="shared" si="24"/>
        <v>-1.1817906999999999E-2</v>
      </c>
      <c r="I299">
        <f t="shared" si="26"/>
        <v>5.7999999999999996E-3</v>
      </c>
    </row>
    <row r="300" spans="1:9" x14ac:dyDescent="0.3">
      <c r="A300" s="31">
        <v>36958</v>
      </c>
      <c r="B300">
        <v>-2.0588235999999999E-2</v>
      </c>
      <c r="C300">
        <v>20010308</v>
      </c>
      <c r="D300">
        <v>-0.14000000000000001</v>
      </c>
      <c r="E300">
        <v>1.9E-2</v>
      </c>
      <c r="F300">
        <f t="shared" si="25"/>
        <v>1.8999999999999998E-4</v>
      </c>
      <c r="H300">
        <f t="shared" si="24"/>
        <v>-2.0778235999999999E-2</v>
      </c>
      <c r="I300">
        <f t="shared" si="26"/>
        <v>-1.4000000000000002E-3</v>
      </c>
    </row>
    <row r="301" spans="1:9" x14ac:dyDescent="0.3">
      <c r="A301" s="31">
        <v>36959</v>
      </c>
      <c r="B301">
        <v>-2.7027028000000002E-2</v>
      </c>
      <c r="C301">
        <v>20010309</v>
      </c>
      <c r="D301">
        <v>-2.5</v>
      </c>
      <c r="E301">
        <v>1.9E-2</v>
      </c>
      <c r="F301">
        <f t="shared" si="25"/>
        <v>1.8999999999999998E-4</v>
      </c>
      <c r="H301">
        <f t="shared" si="24"/>
        <v>-2.7217028000000001E-2</v>
      </c>
      <c r="I301">
        <f t="shared" si="26"/>
        <v>-2.5000000000000001E-2</v>
      </c>
    </row>
    <row r="302" spans="1:9" x14ac:dyDescent="0.3">
      <c r="A302" s="31">
        <v>36962</v>
      </c>
      <c r="B302">
        <v>-8.0246910000000005E-2</v>
      </c>
      <c r="C302">
        <v>20010312</v>
      </c>
      <c r="D302">
        <v>-4.34</v>
      </c>
      <c r="E302">
        <v>1.9E-2</v>
      </c>
      <c r="F302">
        <f t="shared" si="25"/>
        <v>1.8999999999999998E-4</v>
      </c>
      <c r="H302">
        <f t="shared" si="24"/>
        <v>-8.043691E-2</v>
      </c>
      <c r="I302">
        <f t="shared" si="26"/>
        <v>-4.3400000000000001E-2</v>
      </c>
    </row>
    <row r="303" spans="1:9" x14ac:dyDescent="0.3">
      <c r="A303" s="31">
        <v>36963</v>
      </c>
      <c r="B303">
        <v>5.0335571000000003E-2</v>
      </c>
      <c r="C303">
        <v>20010313</v>
      </c>
      <c r="D303">
        <v>1.61</v>
      </c>
      <c r="E303">
        <v>1.9E-2</v>
      </c>
      <c r="F303">
        <f t="shared" si="25"/>
        <v>1.8999999999999998E-4</v>
      </c>
      <c r="H303">
        <f t="shared" si="24"/>
        <v>5.0145571E-2</v>
      </c>
      <c r="I303">
        <f t="shared" si="26"/>
        <v>1.61E-2</v>
      </c>
    </row>
    <row r="304" spans="1:9" x14ac:dyDescent="0.3">
      <c r="A304" s="31">
        <v>36964</v>
      </c>
      <c r="B304">
        <v>4.4728436000000003E-2</v>
      </c>
      <c r="C304">
        <v>20010314</v>
      </c>
      <c r="D304">
        <v>-2.5</v>
      </c>
      <c r="E304">
        <v>1.9E-2</v>
      </c>
      <c r="F304">
        <f t="shared" si="25"/>
        <v>1.8999999999999998E-4</v>
      </c>
      <c r="H304">
        <f t="shared" si="24"/>
        <v>4.4538436000000001E-2</v>
      </c>
      <c r="I304">
        <f t="shared" si="26"/>
        <v>-2.5000000000000001E-2</v>
      </c>
    </row>
    <row r="305" spans="1:9" x14ac:dyDescent="0.3">
      <c r="A305" s="31">
        <v>36965</v>
      </c>
      <c r="B305">
        <v>-3.6697246000000003E-2</v>
      </c>
      <c r="C305">
        <v>20010315</v>
      </c>
      <c r="D305">
        <v>0.34</v>
      </c>
      <c r="E305">
        <v>1.9E-2</v>
      </c>
      <c r="F305">
        <f t="shared" si="25"/>
        <v>1.8999999999999998E-4</v>
      </c>
      <c r="H305">
        <f t="shared" si="24"/>
        <v>-3.6887246000000005E-2</v>
      </c>
      <c r="I305">
        <f t="shared" si="26"/>
        <v>3.4000000000000002E-3</v>
      </c>
    </row>
    <row r="306" spans="1:9" x14ac:dyDescent="0.3">
      <c r="A306" s="31">
        <v>36966</v>
      </c>
      <c r="B306">
        <v>-3.1746029999999998E-3</v>
      </c>
      <c r="C306">
        <v>20010316</v>
      </c>
      <c r="D306">
        <v>-2.11</v>
      </c>
      <c r="E306">
        <v>1.9E-2</v>
      </c>
      <c r="F306">
        <f t="shared" si="25"/>
        <v>1.8999999999999998E-4</v>
      </c>
      <c r="H306">
        <f t="shared" si="24"/>
        <v>-3.3646029999999999E-3</v>
      </c>
      <c r="I306">
        <f t="shared" si="26"/>
        <v>-2.1099999999999997E-2</v>
      </c>
    </row>
    <row r="307" spans="1:9" x14ac:dyDescent="0.3">
      <c r="A307" s="31">
        <v>36969</v>
      </c>
      <c r="B307">
        <v>4.7770700999999999E-2</v>
      </c>
      <c r="C307">
        <v>20010319</v>
      </c>
      <c r="D307">
        <v>1.86</v>
      </c>
      <c r="E307">
        <v>1.9E-2</v>
      </c>
      <c r="F307">
        <f t="shared" si="25"/>
        <v>1.8999999999999998E-4</v>
      </c>
      <c r="H307">
        <f t="shared" si="24"/>
        <v>4.7580700999999996E-2</v>
      </c>
      <c r="I307">
        <f t="shared" si="26"/>
        <v>1.8600000000000002E-2</v>
      </c>
    </row>
    <row r="308" spans="1:9" x14ac:dyDescent="0.3">
      <c r="A308" s="31">
        <v>36970</v>
      </c>
      <c r="B308">
        <v>-4.2553189999999998E-2</v>
      </c>
      <c r="C308">
        <v>20010320</v>
      </c>
      <c r="D308">
        <v>-2.4</v>
      </c>
      <c r="E308">
        <v>1.9E-2</v>
      </c>
      <c r="F308">
        <f t="shared" si="25"/>
        <v>1.8999999999999998E-4</v>
      </c>
      <c r="H308">
        <f t="shared" si="24"/>
        <v>-4.274319E-2</v>
      </c>
      <c r="I308">
        <f t="shared" si="26"/>
        <v>-2.4E-2</v>
      </c>
    </row>
    <row r="309" spans="1:9" x14ac:dyDescent="0.3">
      <c r="A309" s="31">
        <v>36971</v>
      </c>
      <c r="B309">
        <v>2.2222222999999999E-2</v>
      </c>
      <c r="C309">
        <v>20010321</v>
      </c>
      <c r="D309">
        <v>-1.88</v>
      </c>
      <c r="E309">
        <v>1.9E-2</v>
      </c>
      <c r="F309">
        <f t="shared" si="25"/>
        <v>1.8999999999999998E-4</v>
      </c>
      <c r="H309">
        <f t="shared" si="24"/>
        <v>2.2032223E-2</v>
      </c>
      <c r="I309">
        <f t="shared" si="26"/>
        <v>-1.8799999999999997E-2</v>
      </c>
    </row>
    <row r="310" spans="1:9" x14ac:dyDescent="0.3">
      <c r="A310" s="31">
        <v>36972</v>
      </c>
      <c r="B310">
        <v>7.4534163E-2</v>
      </c>
      <c r="C310">
        <v>20010322</v>
      </c>
      <c r="D310">
        <v>-0.43</v>
      </c>
      <c r="E310">
        <v>1.9E-2</v>
      </c>
      <c r="F310">
        <f t="shared" si="25"/>
        <v>1.8999999999999998E-4</v>
      </c>
      <c r="H310">
        <f t="shared" si="24"/>
        <v>7.4344163000000005E-2</v>
      </c>
      <c r="I310">
        <f t="shared" si="26"/>
        <v>-4.3E-3</v>
      </c>
    </row>
    <row r="311" spans="1:9" x14ac:dyDescent="0.3">
      <c r="A311" s="31">
        <v>36973</v>
      </c>
      <c r="B311">
        <v>6.3583814000000002E-2</v>
      </c>
      <c r="C311">
        <v>20010323</v>
      </c>
      <c r="D311">
        <v>2.08</v>
      </c>
      <c r="E311">
        <v>1.9E-2</v>
      </c>
      <c r="F311">
        <f t="shared" si="25"/>
        <v>1.8999999999999998E-4</v>
      </c>
      <c r="H311">
        <f t="shared" si="24"/>
        <v>6.3393814000000007E-2</v>
      </c>
      <c r="I311">
        <f t="shared" si="26"/>
        <v>2.0799999999999999E-2</v>
      </c>
    </row>
    <row r="312" spans="1:9" x14ac:dyDescent="0.3">
      <c r="A312" s="31">
        <v>36976</v>
      </c>
      <c r="B312">
        <v>-5.3043447000000001E-2</v>
      </c>
      <c r="C312">
        <v>20010326</v>
      </c>
      <c r="D312">
        <v>1.0900000000000001</v>
      </c>
      <c r="E312">
        <v>1.9E-2</v>
      </c>
      <c r="F312">
        <f t="shared" si="25"/>
        <v>1.8999999999999998E-4</v>
      </c>
      <c r="H312">
        <f t="shared" si="24"/>
        <v>-5.3233447000000003E-2</v>
      </c>
      <c r="I312">
        <f t="shared" si="26"/>
        <v>1.09E-2</v>
      </c>
    </row>
    <row r="313" spans="1:9" x14ac:dyDescent="0.3">
      <c r="A313" s="31">
        <v>36977</v>
      </c>
      <c r="B313">
        <v>5.0045919000000001E-2</v>
      </c>
      <c r="C313">
        <v>20010327</v>
      </c>
      <c r="D313">
        <v>2.4</v>
      </c>
      <c r="E313">
        <v>1.9E-2</v>
      </c>
      <c r="F313">
        <f t="shared" si="25"/>
        <v>1.8999999999999998E-4</v>
      </c>
      <c r="H313">
        <f t="shared" si="24"/>
        <v>4.9855918999999999E-2</v>
      </c>
      <c r="I313">
        <f t="shared" si="26"/>
        <v>2.4E-2</v>
      </c>
    </row>
    <row r="314" spans="1:9" x14ac:dyDescent="0.3">
      <c r="A314" s="31">
        <v>36978</v>
      </c>
      <c r="B314">
        <v>-3.0607815999999999E-2</v>
      </c>
      <c r="C314">
        <v>20010328</v>
      </c>
      <c r="D314">
        <v>-2.58</v>
      </c>
      <c r="E314">
        <v>1.9E-2</v>
      </c>
      <c r="F314">
        <f t="shared" si="25"/>
        <v>1.8999999999999998E-4</v>
      </c>
      <c r="H314">
        <f t="shared" si="24"/>
        <v>-3.0797815999999999E-2</v>
      </c>
      <c r="I314">
        <f t="shared" si="26"/>
        <v>-2.58E-2</v>
      </c>
    </row>
    <row r="315" spans="1:9" x14ac:dyDescent="0.3">
      <c r="A315" s="31">
        <v>36979</v>
      </c>
      <c r="B315">
        <v>1.6238187000000001E-2</v>
      </c>
      <c r="C315">
        <v>20010329</v>
      </c>
      <c r="D315">
        <v>-0.53</v>
      </c>
      <c r="E315">
        <v>1.9E-2</v>
      </c>
      <c r="F315">
        <f t="shared" si="25"/>
        <v>1.8999999999999998E-4</v>
      </c>
      <c r="H315">
        <f t="shared" si="24"/>
        <v>1.6048187000000002E-2</v>
      </c>
      <c r="I315">
        <f t="shared" si="26"/>
        <v>-5.3E-3</v>
      </c>
    </row>
    <row r="316" spans="1:9" x14ac:dyDescent="0.3">
      <c r="A316" s="31">
        <v>36980</v>
      </c>
      <c r="B316">
        <v>-2.0417266E-2</v>
      </c>
      <c r="C316">
        <v>20010330</v>
      </c>
      <c r="D316">
        <v>1.19</v>
      </c>
      <c r="E316">
        <v>1.9E-2</v>
      </c>
      <c r="F316">
        <f t="shared" si="25"/>
        <v>1.8999999999999998E-4</v>
      </c>
      <c r="H316">
        <f t="shared" si="24"/>
        <v>-2.0607265999999999E-2</v>
      </c>
      <c r="I316">
        <f t="shared" si="26"/>
        <v>1.1899999999999999E-2</v>
      </c>
    </row>
    <row r="317" spans="1:9" x14ac:dyDescent="0.3">
      <c r="A317" s="31">
        <v>36983</v>
      </c>
      <c r="B317">
        <v>-2.1748960000000001E-2</v>
      </c>
      <c r="C317">
        <v>20010402</v>
      </c>
      <c r="D317">
        <v>-1.6</v>
      </c>
      <c r="E317">
        <v>0.02</v>
      </c>
      <c r="F317">
        <f t="shared" si="25"/>
        <v>2.0000000000000001E-4</v>
      </c>
      <c r="H317">
        <f t="shared" si="24"/>
        <v>-2.194896E-2</v>
      </c>
      <c r="I317">
        <f t="shared" si="26"/>
        <v>-1.6E-2</v>
      </c>
    </row>
    <row r="318" spans="1:9" x14ac:dyDescent="0.3">
      <c r="A318" s="31">
        <v>36984</v>
      </c>
      <c r="B318">
        <v>-6.2528968000000004E-2</v>
      </c>
      <c r="C318">
        <v>20010403</v>
      </c>
      <c r="D318">
        <v>-3.69</v>
      </c>
      <c r="E318">
        <v>0.02</v>
      </c>
      <c r="F318">
        <f t="shared" si="25"/>
        <v>2.0000000000000001E-4</v>
      </c>
      <c r="H318">
        <f t="shared" si="24"/>
        <v>-6.272896800000001E-2</v>
      </c>
      <c r="I318">
        <f t="shared" si="26"/>
        <v>-3.6900000000000002E-2</v>
      </c>
    </row>
    <row r="319" spans="1:9" x14ac:dyDescent="0.3">
      <c r="A319" s="31">
        <v>36985</v>
      </c>
      <c r="B319">
        <v>-3.6561254000000001E-2</v>
      </c>
      <c r="C319">
        <v>20010404</v>
      </c>
      <c r="D319">
        <v>-0.39</v>
      </c>
      <c r="E319">
        <v>0.02</v>
      </c>
      <c r="F319">
        <f t="shared" si="25"/>
        <v>2.0000000000000001E-4</v>
      </c>
      <c r="H319">
        <f t="shared" si="24"/>
        <v>-3.6761254E-2</v>
      </c>
      <c r="I319">
        <f t="shared" si="26"/>
        <v>-3.9000000000000003E-3</v>
      </c>
    </row>
    <row r="320" spans="1:9" x14ac:dyDescent="0.3">
      <c r="A320" s="31">
        <v>36986</v>
      </c>
      <c r="B320">
        <v>7.0256456999999994E-2</v>
      </c>
      <c r="C320">
        <v>20010405</v>
      </c>
      <c r="D320">
        <v>4.68</v>
      </c>
      <c r="E320">
        <v>0.02</v>
      </c>
      <c r="F320">
        <f t="shared" si="25"/>
        <v>2.0000000000000001E-4</v>
      </c>
      <c r="H320">
        <f t="shared" si="24"/>
        <v>7.0056456999999989E-2</v>
      </c>
      <c r="I320">
        <f t="shared" si="26"/>
        <v>4.6799999999999994E-2</v>
      </c>
    </row>
    <row r="321" spans="1:9" x14ac:dyDescent="0.3">
      <c r="A321" s="31">
        <v>36987</v>
      </c>
      <c r="B321">
        <v>-1.341642E-2</v>
      </c>
      <c r="C321">
        <v>20010406</v>
      </c>
      <c r="D321">
        <v>-2.0699999999999998</v>
      </c>
      <c r="E321">
        <v>0.02</v>
      </c>
      <c r="F321">
        <f t="shared" si="25"/>
        <v>2.0000000000000001E-4</v>
      </c>
      <c r="H321">
        <f t="shared" si="24"/>
        <v>-1.3616420000000001E-2</v>
      </c>
      <c r="I321">
        <f t="shared" si="26"/>
        <v>-2.07E-2</v>
      </c>
    </row>
    <row r="322" spans="1:9" x14ac:dyDescent="0.3">
      <c r="A322" s="31">
        <v>36990</v>
      </c>
      <c r="B322">
        <v>-2.4283260000000002E-3</v>
      </c>
      <c r="C322">
        <v>20010409</v>
      </c>
      <c r="D322">
        <v>0.87</v>
      </c>
      <c r="E322">
        <v>0.02</v>
      </c>
      <c r="F322">
        <f t="shared" si="25"/>
        <v>2.0000000000000001E-4</v>
      </c>
      <c r="H322">
        <f t="shared" si="24"/>
        <v>-2.6283260000000003E-3</v>
      </c>
      <c r="I322">
        <f t="shared" si="26"/>
        <v>8.6999999999999994E-3</v>
      </c>
    </row>
    <row r="323" spans="1:9" x14ac:dyDescent="0.3">
      <c r="A323" s="31">
        <v>36991</v>
      </c>
      <c r="B323">
        <v>7.3028236999999996E-2</v>
      </c>
      <c r="C323">
        <v>20010410</v>
      </c>
      <c r="D323">
        <v>2.87</v>
      </c>
      <c r="E323">
        <v>0.02</v>
      </c>
      <c r="F323">
        <f t="shared" si="25"/>
        <v>2.0000000000000001E-4</v>
      </c>
      <c r="H323">
        <f t="shared" ref="H323:H386" si="27">B323-F323</f>
        <v>7.282823699999999E-2</v>
      </c>
      <c r="I323">
        <f t="shared" si="26"/>
        <v>2.87E-2</v>
      </c>
    </row>
    <row r="324" spans="1:9" x14ac:dyDescent="0.3">
      <c r="A324" s="31">
        <v>36992</v>
      </c>
      <c r="B324">
        <v>-1.0889368E-2</v>
      </c>
      <c r="C324">
        <v>20010411</v>
      </c>
      <c r="D324">
        <v>-0.1</v>
      </c>
      <c r="E324">
        <v>0.02</v>
      </c>
      <c r="F324">
        <f t="shared" ref="F324:F387" si="28">E324/100</f>
        <v>2.0000000000000001E-4</v>
      </c>
      <c r="H324">
        <f t="shared" si="27"/>
        <v>-1.1089368E-2</v>
      </c>
      <c r="I324">
        <f t="shared" ref="I324:I387" si="29">D324/100</f>
        <v>-1E-3</v>
      </c>
    </row>
    <row r="325" spans="1:9" x14ac:dyDescent="0.3">
      <c r="A325" s="31">
        <v>36993</v>
      </c>
      <c r="B325">
        <v>2.8440407000000001E-2</v>
      </c>
      <c r="C325">
        <v>20010412</v>
      </c>
      <c r="D325">
        <v>1.57</v>
      </c>
      <c r="E325">
        <v>0.02</v>
      </c>
      <c r="F325">
        <f t="shared" si="28"/>
        <v>2.0000000000000001E-4</v>
      </c>
      <c r="H325">
        <f t="shared" si="27"/>
        <v>2.8240407000000002E-2</v>
      </c>
      <c r="I325">
        <f t="shared" si="29"/>
        <v>1.5700000000000002E-2</v>
      </c>
    </row>
    <row r="326" spans="1:9" x14ac:dyDescent="0.3">
      <c r="A326" s="31">
        <v>36997</v>
      </c>
      <c r="B326">
        <v>-4.3710950999999998E-2</v>
      </c>
      <c r="C326">
        <v>20010416</v>
      </c>
      <c r="D326">
        <v>-0.47</v>
      </c>
      <c r="E326">
        <v>0.02</v>
      </c>
      <c r="F326">
        <f t="shared" si="28"/>
        <v>2.0000000000000001E-4</v>
      </c>
      <c r="H326">
        <f t="shared" si="27"/>
        <v>-4.3910950999999997E-2</v>
      </c>
      <c r="I326">
        <f t="shared" si="29"/>
        <v>-4.6999999999999993E-3</v>
      </c>
    </row>
    <row r="327" spans="1:9" x14ac:dyDescent="0.3">
      <c r="A327" s="31">
        <v>36998</v>
      </c>
      <c r="B327">
        <v>-4.8507504E-2</v>
      </c>
      <c r="C327">
        <v>20010417</v>
      </c>
      <c r="D327">
        <v>1.1000000000000001</v>
      </c>
      <c r="E327">
        <v>0.02</v>
      </c>
      <c r="F327">
        <f t="shared" si="28"/>
        <v>2.0000000000000001E-4</v>
      </c>
      <c r="H327">
        <f t="shared" si="27"/>
        <v>-4.8707503999999999E-2</v>
      </c>
      <c r="I327">
        <f t="shared" si="29"/>
        <v>1.1000000000000001E-2</v>
      </c>
    </row>
    <row r="328" spans="1:9" x14ac:dyDescent="0.3">
      <c r="A328" s="31">
        <v>36999</v>
      </c>
      <c r="B328">
        <v>0.11715693000000001</v>
      </c>
      <c r="C328">
        <v>20010418</v>
      </c>
      <c r="D328">
        <v>3.92</v>
      </c>
      <c r="E328">
        <v>0.02</v>
      </c>
      <c r="F328">
        <f t="shared" si="28"/>
        <v>2.0000000000000001E-4</v>
      </c>
      <c r="H328">
        <f t="shared" si="27"/>
        <v>0.11695693</v>
      </c>
      <c r="I328">
        <f t="shared" si="29"/>
        <v>3.9199999999999999E-2</v>
      </c>
    </row>
    <row r="329" spans="1:9" x14ac:dyDescent="0.3">
      <c r="A329" s="31">
        <v>37000</v>
      </c>
      <c r="B329">
        <v>0.12856508799999999</v>
      </c>
      <c r="C329">
        <v>20010419</v>
      </c>
      <c r="D329">
        <v>1.48</v>
      </c>
      <c r="E329">
        <v>0.02</v>
      </c>
      <c r="F329">
        <f t="shared" si="28"/>
        <v>2.0000000000000001E-4</v>
      </c>
      <c r="H329">
        <f t="shared" si="27"/>
        <v>0.12836508799999999</v>
      </c>
      <c r="I329">
        <f t="shared" si="29"/>
        <v>1.4800000000000001E-2</v>
      </c>
    </row>
    <row r="330" spans="1:9" x14ac:dyDescent="0.3">
      <c r="A330" s="31">
        <v>37001</v>
      </c>
      <c r="B330">
        <v>-2.6438507999999999E-2</v>
      </c>
      <c r="C330">
        <v>20010420</v>
      </c>
      <c r="D330">
        <v>-0.87</v>
      </c>
      <c r="E330">
        <v>0.02</v>
      </c>
      <c r="F330">
        <f t="shared" si="28"/>
        <v>2.0000000000000001E-4</v>
      </c>
      <c r="H330">
        <f t="shared" si="27"/>
        <v>-2.6638507999999998E-2</v>
      </c>
      <c r="I330">
        <f t="shared" si="29"/>
        <v>-8.6999999999999994E-3</v>
      </c>
    </row>
    <row r="331" spans="1:9" x14ac:dyDescent="0.3">
      <c r="A331" s="31">
        <v>37004</v>
      </c>
      <c r="B331">
        <v>-3.1549554E-2</v>
      </c>
      <c r="C331">
        <v>20010423</v>
      </c>
      <c r="D331">
        <v>-1.72</v>
      </c>
      <c r="E331">
        <v>0.02</v>
      </c>
      <c r="F331">
        <f t="shared" si="28"/>
        <v>2.0000000000000001E-4</v>
      </c>
      <c r="H331">
        <f t="shared" si="27"/>
        <v>-3.1749553999999999E-2</v>
      </c>
      <c r="I331">
        <f t="shared" si="29"/>
        <v>-1.72E-2</v>
      </c>
    </row>
    <row r="332" spans="1:9" x14ac:dyDescent="0.3">
      <c r="A332" s="31">
        <v>37005</v>
      </c>
      <c r="B332">
        <v>-9.0721369999999992E-3</v>
      </c>
      <c r="C332">
        <v>20010424</v>
      </c>
      <c r="D332">
        <v>-1.1499999999999999</v>
      </c>
      <c r="E332">
        <v>0.02</v>
      </c>
      <c r="F332">
        <f t="shared" si="28"/>
        <v>2.0000000000000001E-4</v>
      </c>
      <c r="H332">
        <f t="shared" si="27"/>
        <v>-9.2721369999999997E-3</v>
      </c>
      <c r="I332">
        <f t="shared" si="29"/>
        <v>-1.15E-2</v>
      </c>
    </row>
    <row r="333" spans="1:9" x14ac:dyDescent="0.3">
      <c r="A333" s="31">
        <v>37006</v>
      </c>
      <c r="B333">
        <v>2.8714050000000001E-2</v>
      </c>
      <c r="C333">
        <v>20010425</v>
      </c>
      <c r="D333">
        <v>1.68</v>
      </c>
      <c r="E333">
        <v>0.02</v>
      </c>
      <c r="F333">
        <f t="shared" si="28"/>
        <v>2.0000000000000001E-4</v>
      </c>
      <c r="H333">
        <f t="shared" si="27"/>
        <v>2.8514050000000003E-2</v>
      </c>
      <c r="I333">
        <f t="shared" si="29"/>
        <v>1.6799999999999999E-2</v>
      </c>
    </row>
    <row r="334" spans="1:9" x14ac:dyDescent="0.3">
      <c r="A334" s="31">
        <v>37007</v>
      </c>
      <c r="B334">
        <v>-1.2135430000000001E-3</v>
      </c>
      <c r="C334">
        <v>20010426</v>
      </c>
      <c r="D334">
        <v>0.45</v>
      </c>
      <c r="E334">
        <v>0.02</v>
      </c>
      <c r="F334">
        <f t="shared" si="28"/>
        <v>2.0000000000000001E-4</v>
      </c>
      <c r="H334">
        <f t="shared" si="27"/>
        <v>-1.4135430000000002E-3</v>
      </c>
      <c r="I334">
        <f t="shared" si="29"/>
        <v>4.5000000000000005E-3</v>
      </c>
    </row>
    <row r="335" spans="1:9" x14ac:dyDescent="0.3">
      <c r="A335" s="31">
        <v>37008</v>
      </c>
      <c r="B335">
        <v>6.1158369999999997E-2</v>
      </c>
      <c r="C335">
        <v>20010427</v>
      </c>
      <c r="D335">
        <v>1.47</v>
      </c>
      <c r="E335">
        <v>0.02</v>
      </c>
      <c r="F335">
        <f t="shared" si="28"/>
        <v>2.0000000000000001E-4</v>
      </c>
      <c r="H335">
        <f t="shared" si="27"/>
        <v>6.0958369999999998E-2</v>
      </c>
      <c r="I335">
        <f t="shared" si="29"/>
        <v>1.47E-2</v>
      </c>
    </row>
    <row r="336" spans="1:9" x14ac:dyDescent="0.3">
      <c r="A336" s="31">
        <v>37011</v>
      </c>
      <c r="B336">
        <v>-2.7099274E-2</v>
      </c>
      <c r="C336">
        <v>20010430</v>
      </c>
      <c r="D336">
        <v>0.03</v>
      </c>
      <c r="E336">
        <v>0.02</v>
      </c>
      <c r="F336">
        <f t="shared" si="28"/>
        <v>2.0000000000000001E-4</v>
      </c>
      <c r="H336">
        <f t="shared" si="27"/>
        <v>-2.7299273999999998E-2</v>
      </c>
      <c r="I336">
        <f t="shared" si="29"/>
        <v>2.9999999999999997E-4</v>
      </c>
    </row>
    <row r="337" spans="1:9" x14ac:dyDescent="0.3">
      <c r="A337" s="31">
        <v>37012</v>
      </c>
      <c r="B337">
        <v>1.7261693000000002E-2</v>
      </c>
      <c r="C337">
        <v>20010501</v>
      </c>
      <c r="D337">
        <v>1.37</v>
      </c>
      <c r="E337">
        <v>1.4999999999999999E-2</v>
      </c>
      <c r="F337">
        <f t="shared" si="28"/>
        <v>1.4999999999999999E-4</v>
      </c>
      <c r="H337">
        <f t="shared" si="27"/>
        <v>1.7111693000000001E-2</v>
      </c>
      <c r="I337">
        <f t="shared" si="29"/>
        <v>1.37E-2</v>
      </c>
    </row>
    <row r="338" spans="1:9" x14ac:dyDescent="0.3">
      <c r="A338" s="31">
        <v>37013</v>
      </c>
      <c r="B338">
        <v>2.5453137000000001E-2</v>
      </c>
      <c r="C338">
        <v>20010502</v>
      </c>
      <c r="D338">
        <v>0.33</v>
      </c>
      <c r="E338">
        <v>1.4999999999999999E-2</v>
      </c>
      <c r="F338">
        <f t="shared" si="28"/>
        <v>1.4999999999999999E-4</v>
      </c>
      <c r="H338">
        <f t="shared" si="27"/>
        <v>2.5303137E-2</v>
      </c>
      <c r="I338">
        <f t="shared" si="29"/>
        <v>3.3E-3</v>
      </c>
    </row>
    <row r="339" spans="1:9" x14ac:dyDescent="0.3">
      <c r="A339" s="31">
        <v>37014</v>
      </c>
      <c r="B339">
        <v>-6.130128E-2</v>
      </c>
      <c r="C339">
        <v>20010503</v>
      </c>
      <c r="D339">
        <v>-1.58</v>
      </c>
      <c r="E339">
        <v>1.4999999999999999E-2</v>
      </c>
      <c r="F339">
        <f t="shared" si="28"/>
        <v>1.4999999999999999E-4</v>
      </c>
      <c r="H339">
        <f t="shared" si="27"/>
        <v>-6.1451279999999997E-2</v>
      </c>
      <c r="I339">
        <f t="shared" si="29"/>
        <v>-1.5800000000000002E-2</v>
      </c>
    </row>
    <row r="340" spans="1:9" x14ac:dyDescent="0.3">
      <c r="A340" s="31">
        <v>37015</v>
      </c>
      <c r="B340">
        <v>3.1650677000000002E-2</v>
      </c>
      <c r="C340">
        <v>20010504</v>
      </c>
      <c r="D340">
        <v>1.45</v>
      </c>
      <c r="E340">
        <v>1.4999999999999999E-2</v>
      </c>
      <c r="F340">
        <f t="shared" si="28"/>
        <v>1.4999999999999999E-4</v>
      </c>
      <c r="H340">
        <f t="shared" si="27"/>
        <v>3.1500677000000005E-2</v>
      </c>
      <c r="I340">
        <f t="shared" si="29"/>
        <v>1.4499999999999999E-2</v>
      </c>
    </row>
    <row r="341" spans="1:9" x14ac:dyDescent="0.3">
      <c r="A341" s="31">
        <v>37018</v>
      </c>
      <c r="B341">
        <v>-3.0679647000000001E-2</v>
      </c>
      <c r="C341">
        <v>20010507</v>
      </c>
      <c r="D341">
        <v>-0.34</v>
      </c>
      <c r="E341">
        <v>1.4999999999999999E-2</v>
      </c>
      <c r="F341">
        <f t="shared" si="28"/>
        <v>1.4999999999999999E-4</v>
      </c>
      <c r="H341">
        <f t="shared" si="27"/>
        <v>-3.0829647000000002E-2</v>
      </c>
      <c r="I341">
        <f t="shared" si="29"/>
        <v>-3.4000000000000002E-3</v>
      </c>
    </row>
    <row r="342" spans="1:9" x14ac:dyDescent="0.3">
      <c r="A342" s="31">
        <v>37019</v>
      </c>
      <c r="B342">
        <v>-1.5624976E-2</v>
      </c>
      <c r="C342">
        <v>20010508</v>
      </c>
      <c r="D342">
        <v>-0.09</v>
      </c>
      <c r="E342">
        <v>1.4999999999999999E-2</v>
      </c>
      <c r="F342">
        <f t="shared" si="28"/>
        <v>1.4999999999999999E-4</v>
      </c>
      <c r="H342">
        <f t="shared" si="27"/>
        <v>-1.5774976E-2</v>
      </c>
      <c r="I342">
        <f t="shared" si="29"/>
        <v>-8.9999999999999998E-4</v>
      </c>
    </row>
    <row r="343" spans="1:9" x14ac:dyDescent="0.3">
      <c r="A343" s="31">
        <v>37020</v>
      </c>
      <c r="B343">
        <v>-2.4013031000000001E-2</v>
      </c>
      <c r="C343">
        <v>20010509</v>
      </c>
      <c r="D343">
        <v>-0.49</v>
      </c>
      <c r="E343">
        <v>1.4999999999999999E-2</v>
      </c>
      <c r="F343">
        <f t="shared" si="28"/>
        <v>1.4999999999999999E-4</v>
      </c>
      <c r="H343">
        <f t="shared" si="27"/>
        <v>-2.4163031000000001E-2</v>
      </c>
      <c r="I343">
        <f t="shared" si="29"/>
        <v>-4.8999999999999998E-3</v>
      </c>
    </row>
    <row r="344" spans="1:9" x14ac:dyDescent="0.3">
      <c r="A344" s="31">
        <v>37021</v>
      </c>
      <c r="B344">
        <v>-4.086737E-2</v>
      </c>
      <c r="C344">
        <v>20010510</v>
      </c>
      <c r="D344">
        <v>-0.1</v>
      </c>
      <c r="E344">
        <v>1.4999999999999999E-2</v>
      </c>
      <c r="F344">
        <f t="shared" si="28"/>
        <v>1.4999999999999999E-4</v>
      </c>
      <c r="H344">
        <f t="shared" si="27"/>
        <v>-4.1017369999999997E-2</v>
      </c>
      <c r="I344">
        <f t="shared" si="29"/>
        <v>-1E-3</v>
      </c>
    </row>
    <row r="345" spans="1:9" x14ac:dyDescent="0.3">
      <c r="A345" s="31">
        <v>37022</v>
      </c>
      <c r="B345">
        <v>-6.5217230000000001E-3</v>
      </c>
      <c r="C345">
        <v>20010511</v>
      </c>
      <c r="D345">
        <v>-0.74</v>
      </c>
      <c r="E345">
        <v>1.4999999999999999E-2</v>
      </c>
      <c r="F345">
        <f t="shared" si="28"/>
        <v>1.4999999999999999E-4</v>
      </c>
      <c r="H345">
        <f t="shared" si="27"/>
        <v>-6.6717230000000001E-3</v>
      </c>
      <c r="I345">
        <f t="shared" si="29"/>
        <v>-7.4000000000000003E-3</v>
      </c>
    </row>
    <row r="346" spans="1:9" x14ac:dyDescent="0.3">
      <c r="A346" s="31">
        <v>37025</v>
      </c>
      <c r="B346">
        <v>1.9256039999999999E-2</v>
      </c>
      <c r="C346">
        <v>20010514</v>
      </c>
      <c r="D346">
        <v>0.11</v>
      </c>
      <c r="E346">
        <v>1.4999999999999999E-2</v>
      </c>
      <c r="F346">
        <f t="shared" si="28"/>
        <v>1.4999999999999999E-4</v>
      </c>
      <c r="H346">
        <f t="shared" si="27"/>
        <v>1.9106039999999998E-2</v>
      </c>
      <c r="I346">
        <f t="shared" si="29"/>
        <v>1.1000000000000001E-3</v>
      </c>
    </row>
    <row r="347" spans="1:9" x14ac:dyDescent="0.3">
      <c r="A347" s="31">
        <v>37026</v>
      </c>
      <c r="B347">
        <v>-4.7230830000000003E-3</v>
      </c>
      <c r="C347">
        <v>20010515</v>
      </c>
      <c r="D347">
        <v>0.06</v>
      </c>
      <c r="E347">
        <v>1.4999999999999999E-2</v>
      </c>
      <c r="F347">
        <f t="shared" si="28"/>
        <v>1.4999999999999999E-4</v>
      </c>
      <c r="H347">
        <f t="shared" si="27"/>
        <v>-4.8730830000000003E-3</v>
      </c>
      <c r="I347">
        <f t="shared" si="29"/>
        <v>5.9999999999999995E-4</v>
      </c>
    </row>
    <row r="348" spans="1:9" x14ac:dyDescent="0.3">
      <c r="A348" s="31">
        <v>37027</v>
      </c>
      <c r="B348">
        <v>3.9698031000000002E-2</v>
      </c>
      <c r="C348">
        <v>20010516</v>
      </c>
      <c r="D348">
        <v>2.78</v>
      </c>
      <c r="E348">
        <v>1.4999999999999999E-2</v>
      </c>
      <c r="F348">
        <f t="shared" si="28"/>
        <v>1.4999999999999999E-4</v>
      </c>
      <c r="H348">
        <f t="shared" si="27"/>
        <v>3.9548031000000004E-2</v>
      </c>
      <c r="I348">
        <f t="shared" si="29"/>
        <v>2.7799999999999998E-2</v>
      </c>
    </row>
    <row r="349" spans="1:9" x14ac:dyDescent="0.3">
      <c r="A349" s="31">
        <v>37028</v>
      </c>
      <c r="B349">
        <v>-2.2829744999999999E-2</v>
      </c>
      <c r="C349">
        <v>20010517</v>
      </c>
      <c r="D349">
        <v>0.52</v>
      </c>
      <c r="E349">
        <v>1.4999999999999999E-2</v>
      </c>
      <c r="F349">
        <f t="shared" si="28"/>
        <v>1.4999999999999999E-4</v>
      </c>
      <c r="H349">
        <f t="shared" si="27"/>
        <v>-2.2979744999999999E-2</v>
      </c>
      <c r="I349">
        <f t="shared" si="29"/>
        <v>5.1999999999999998E-3</v>
      </c>
    </row>
    <row r="350" spans="1:9" x14ac:dyDescent="0.3">
      <c r="A350" s="31">
        <v>37029</v>
      </c>
      <c r="B350">
        <v>-8.4919499999999996E-4</v>
      </c>
      <c r="C350">
        <v>20010518</v>
      </c>
      <c r="D350">
        <v>0.22</v>
      </c>
      <c r="E350">
        <v>1.4999999999999999E-2</v>
      </c>
      <c r="F350">
        <f t="shared" si="28"/>
        <v>1.4999999999999999E-4</v>
      </c>
      <c r="H350">
        <f t="shared" si="27"/>
        <v>-9.9919500000000003E-4</v>
      </c>
      <c r="I350">
        <f t="shared" si="29"/>
        <v>2.2000000000000001E-3</v>
      </c>
    </row>
    <row r="351" spans="1:9" x14ac:dyDescent="0.3">
      <c r="A351" s="31">
        <v>37032</v>
      </c>
      <c r="B351">
        <v>1.2749160000000001E-3</v>
      </c>
      <c r="C351">
        <v>20010521</v>
      </c>
      <c r="D351">
        <v>1.87</v>
      </c>
      <c r="E351">
        <v>1.4999999999999999E-2</v>
      </c>
      <c r="F351">
        <f t="shared" si="28"/>
        <v>1.4999999999999999E-4</v>
      </c>
      <c r="H351">
        <f t="shared" si="27"/>
        <v>1.1249160000000001E-3</v>
      </c>
      <c r="I351">
        <f t="shared" si="29"/>
        <v>1.8700000000000001E-2</v>
      </c>
    </row>
    <row r="352" spans="1:9" x14ac:dyDescent="0.3">
      <c r="A352" s="31">
        <v>37033</v>
      </c>
      <c r="B352">
        <v>-2.5466669999999999E-3</v>
      </c>
      <c r="C352">
        <v>20010522</v>
      </c>
      <c r="D352">
        <v>-0.15</v>
      </c>
      <c r="E352">
        <v>1.4999999999999999E-2</v>
      </c>
      <c r="F352">
        <f t="shared" si="28"/>
        <v>1.4999999999999999E-4</v>
      </c>
      <c r="H352">
        <f t="shared" si="27"/>
        <v>-2.6966669999999998E-3</v>
      </c>
      <c r="I352">
        <f t="shared" si="29"/>
        <v>-1.5E-3</v>
      </c>
    </row>
    <row r="353" spans="1:9" x14ac:dyDescent="0.3">
      <c r="A353" s="31">
        <v>37034</v>
      </c>
      <c r="B353">
        <v>-1.1489381E-2</v>
      </c>
      <c r="C353">
        <v>20010523</v>
      </c>
      <c r="D353">
        <v>-1.71</v>
      </c>
      <c r="E353">
        <v>1.4999999999999999E-2</v>
      </c>
      <c r="F353">
        <f t="shared" si="28"/>
        <v>1.4999999999999999E-4</v>
      </c>
      <c r="H353">
        <f t="shared" si="27"/>
        <v>-1.1639381000000001E-2</v>
      </c>
      <c r="I353">
        <f t="shared" si="29"/>
        <v>-1.7100000000000001E-2</v>
      </c>
    </row>
    <row r="354" spans="1:9" x14ac:dyDescent="0.3">
      <c r="A354" s="31">
        <v>37035</v>
      </c>
      <c r="B354">
        <v>-1.2913810000000001E-3</v>
      </c>
      <c r="C354">
        <v>20010524</v>
      </c>
      <c r="D354">
        <v>0.41</v>
      </c>
      <c r="E354">
        <v>1.4999999999999999E-2</v>
      </c>
      <c r="F354">
        <f t="shared" si="28"/>
        <v>1.4999999999999999E-4</v>
      </c>
      <c r="H354">
        <f t="shared" si="27"/>
        <v>-1.441381E-3</v>
      </c>
      <c r="I354">
        <f t="shared" si="29"/>
        <v>4.0999999999999995E-3</v>
      </c>
    </row>
    <row r="355" spans="1:9" x14ac:dyDescent="0.3">
      <c r="A355" s="31">
        <v>37036</v>
      </c>
      <c r="B355">
        <v>-1.8965539999999999E-2</v>
      </c>
      <c r="C355">
        <v>20010525</v>
      </c>
      <c r="D355">
        <v>-1.04</v>
      </c>
      <c r="E355">
        <v>1.4999999999999999E-2</v>
      </c>
      <c r="F355">
        <f t="shared" si="28"/>
        <v>1.4999999999999999E-4</v>
      </c>
      <c r="H355">
        <f t="shared" si="27"/>
        <v>-1.911554E-2</v>
      </c>
      <c r="I355">
        <f t="shared" si="29"/>
        <v>-1.04E-2</v>
      </c>
    </row>
    <row r="356" spans="1:9" x14ac:dyDescent="0.3">
      <c r="A356" s="31">
        <v>37040</v>
      </c>
      <c r="B356">
        <v>-5.6678421999999999E-2</v>
      </c>
      <c r="C356">
        <v>20010529</v>
      </c>
      <c r="D356">
        <v>-1.06</v>
      </c>
      <c r="E356">
        <v>1.4999999999999999E-2</v>
      </c>
      <c r="F356">
        <f t="shared" si="28"/>
        <v>1.4999999999999999E-4</v>
      </c>
      <c r="H356">
        <f t="shared" si="27"/>
        <v>-5.6828421999999996E-2</v>
      </c>
      <c r="I356">
        <f t="shared" si="29"/>
        <v>-1.06E-2</v>
      </c>
    </row>
    <row r="357" spans="1:9" x14ac:dyDescent="0.3">
      <c r="A357" s="31">
        <v>37041</v>
      </c>
      <c r="B357">
        <v>-7.8714423000000006E-2</v>
      </c>
      <c r="C357">
        <v>20010530</v>
      </c>
      <c r="D357">
        <v>-1.74</v>
      </c>
      <c r="E357">
        <v>1.4999999999999999E-2</v>
      </c>
      <c r="F357">
        <f t="shared" si="28"/>
        <v>1.4999999999999999E-4</v>
      </c>
      <c r="H357">
        <f t="shared" si="27"/>
        <v>-7.8864423000000003E-2</v>
      </c>
      <c r="I357">
        <f t="shared" si="29"/>
        <v>-1.7399999999999999E-2</v>
      </c>
    </row>
    <row r="358" spans="1:9" x14ac:dyDescent="0.3">
      <c r="A358" s="31">
        <v>37042</v>
      </c>
      <c r="B358">
        <v>8.5945440000000008E-3</v>
      </c>
      <c r="C358">
        <v>20010531</v>
      </c>
      <c r="D358">
        <v>0.73</v>
      </c>
      <c r="E358">
        <v>1.4999999999999999E-2</v>
      </c>
      <c r="F358">
        <f t="shared" si="28"/>
        <v>1.4999999999999999E-4</v>
      </c>
      <c r="H358">
        <f t="shared" si="27"/>
        <v>8.444544E-3</v>
      </c>
      <c r="I358">
        <f t="shared" si="29"/>
        <v>7.3000000000000001E-3</v>
      </c>
    </row>
    <row r="359" spans="1:9" x14ac:dyDescent="0.3">
      <c r="A359" s="31">
        <v>37043</v>
      </c>
      <c r="B359">
        <v>4.7117724999999999E-2</v>
      </c>
      <c r="C359">
        <v>20010601</v>
      </c>
      <c r="D359">
        <v>0.54</v>
      </c>
      <c r="E359">
        <v>1.2999999999999999E-2</v>
      </c>
      <c r="F359">
        <f t="shared" si="28"/>
        <v>1.2999999999999999E-4</v>
      </c>
      <c r="H359">
        <f t="shared" si="27"/>
        <v>4.6987725000000001E-2</v>
      </c>
      <c r="I359">
        <f t="shared" si="29"/>
        <v>5.4000000000000003E-3</v>
      </c>
    </row>
    <row r="360" spans="1:9" x14ac:dyDescent="0.3">
      <c r="A360" s="31">
        <v>37046</v>
      </c>
      <c r="B360">
        <v>-1.1010031E-2</v>
      </c>
      <c r="C360">
        <v>20010604</v>
      </c>
      <c r="D360">
        <v>0.49</v>
      </c>
      <c r="E360">
        <v>1.2999999999999999E-2</v>
      </c>
      <c r="F360">
        <f t="shared" si="28"/>
        <v>1.2999999999999999E-4</v>
      </c>
      <c r="H360">
        <f t="shared" si="27"/>
        <v>-1.1140031E-2</v>
      </c>
      <c r="I360">
        <f t="shared" si="29"/>
        <v>4.8999999999999998E-3</v>
      </c>
    </row>
    <row r="361" spans="1:9" x14ac:dyDescent="0.3">
      <c r="A361" s="31">
        <v>37047</v>
      </c>
      <c r="B361">
        <v>1.3552791999999999E-2</v>
      </c>
      <c r="C361">
        <v>20010605</v>
      </c>
      <c r="D361">
        <v>1.45</v>
      </c>
      <c r="E361">
        <v>1.2999999999999999E-2</v>
      </c>
      <c r="F361">
        <f t="shared" si="28"/>
        <v>1.2999999999999999E-4</v>
      </c>
      <c r="H361">
        <f t="shared" si="27"/>
        <v>1.3422791999999999E-2</v>
      </c>
      <c r="I361">
        <f t="shared" si="29"/>
        <v>1.4499999999999999E-2</v>
      </c>
    </row>
    <row r="362" spans="1:9" x14ac:dyDescent="0.3">
      <c r="A362" s="31">
        <v>37048</v>
      </c>
      <c r="B362">
        <v>-1.00287E-2</v>
      </c>
      <c r="C362">
        <v>20010606</v>
      </c>
      <c r="D362">
        <v>-0.97</v>
      </c>
      <c r="E362">
        <v>1.2999999999999999E-2</v>
      </c>
      <c r="F362">
        <f t="shared" si="28"/>
        <v>1.2999999999999999E-4</v>
      </c>
      <c r="H362">
        <f t="shared" si="27"/>
        <v>-1.01587E-2</v>
      </c>
      <c r="I362">
        <f t="shared" si="29"/>
        <v>-9.7000000000000003E-3</v>
      </c>
    </row>
    <row r="363" spans="1:9" x14ac:dyDescent="0.3">
      <c r="A363" s="31">
        <v>37049</v>
      </c>
      <c r="B363">
        <v>4.4862535000000002E-2</v>
      </c>
      <c r="C363">
        <v>20010607</v>
      </c>
      <c r="D363">
        <v>0.54</v>
      </c>
      <c r="E363">
        <v>1.2999999999999999E-2</v>
      </c>
      <c r="F363">
        <f t="shared" si="28"/>
        <v>1.2999999999999999E-4</v>
      </c>
      <c r="H363">
        <f t="shared" si="27"/>
        <v>4.4732535000000004E-2</v>
      </c>
      <c r="I363">
        <f t="shared" si="29"/>
        <v>5.4000000000000003E-3</v>
      </c>
    </row>
    <row r="364" spans="1:9" x14ac:dyDescent="0.3">
      <c r="A364" s="31">
        <v>37050</v>
      </c>
      <c r="B364">
        <v>-1.5697144E-2</v>
      </c>
      <c r="C364">
        <v>20010608</v>
      </c>
      <c r="D364">
        <v>-0.99</v>
      </c>
      <c r="E364">
        <v>1.2999999999999999E-2</v>
      </c>
      <c r="F364">
        <f t="shared" si="28"/>
        <v>1.2999999999999999E-4</v>
      </c>
      <c r="H364">
        <f t="shared" si="27"/>
        <v>-1.5827144000000001E-2</v>
      </c>
      <c r="I364">
        <f t="shared" si="29"/>
        <v>-9.8999999999999991E-3</v>
      </c>
    </row>
    <row r="365" spans="1:9" x14ac:dyDescent="0.3">
      <c r="A365" s="31">
        <v>37053</v>
      </c>
      <c r="B365">
        <v>-6.0037467999999997E-2</v>
      </c>
      <c r="C365">
        <v>20010611</v>
      </c>
      <c r="D365">
        <v>-0.98</v>
      </c>
      <c r="E365">
        <v>1.2999999999999999E-2</v>
      </c>
      <c r="F365">
        <f t="shared" si="28"/>
        <v>1.2999999999999999E-4</v>
      </c>
      <c r="H365">
        <f t="shared" si="27"/>
        <v>-6.0167467999999995E-2</v>
      </c>
      <c r="I365">
        <f t="shared" si="29"/>
        <v>-9.7999999999999997E-3</v>
      </c>
    </row>
    <row r="366" spans="1:9" x14ac:dyDescent="0.3">
      <c r="A366" s="31">
        <v>37054</v>
      </c>
      <c r="B366">
        <v>1.3472981E-2</v>
      </c>
      <c r="C366">
        <v>20010612</v>
      </c>
      <c r="D366">
        <v>0.02</v>
      </c>
      <c r="E366">
        <v>1.2999999999999999E-2</v>
      </c>
      <c r="F366">
        <f t="shared" si="28"/>
        <v>1.2999999999999999E-4</v>
      </c>
      <c r="H366">
        <f t="shared" si="27"/>
        <v>1.3342981E-2</v>
      </c>
      <c r="I366">
        <f t="shared" si="29"/>
        <v>2.0000000000000001E-4</v>
      </c>
    </row>
    <row r="367" spans="1:9" x14ac:dyDescent="0.3">
      <c r="A367" s="31">
        <v>37055</v>
      </c>
      <c r="B367">
        <v>7.8778849999999994E-3</v>
      </c>
      <c r="C367">
        <v>20010613</v>
      </c>
      <c r="D367">
        <v>-1.06</v>
      </c>
      <c r="E367">
        <v>1.2999999999999999E-2</v>
      </c>
      <c r="F367">
        <f t="shared" si="28"/>
        <v>1.2999999999999999E-4</v>
      </c>
      <c r="H367">
        <f t="shared" si="27"/>
        <v>7.7478849999999995E-3</v>
      </c>
      <c r="I367">
        <f t="shared" si="29"/>
        <v>-1.06E-2</v>
      </c>
    </row>
    <row r="368" spans="1:9" x14ac:dyDescent="0.3">
      <c r="A368" s="31">
        <v>37056</v>
      </c>
      <c r="B368">
        <v>-2.8822674999999999E-2</v>
      </c>
      <c r="C368">
        <v>20010614</v>
      </c>
      <c r="D368">
        <v>-1.96</v>
      </c>
      <c r="E368">
        <v>1.2999999999999999E-2</v>
      </c>
      <c r="F368">
        <f t="shared" si="28"/>
        <v>1.2999999999999999E-4</v>
      </c>
      <c r="H368">
        <f t="shared" si="27"/>
        <v>-2.8952675000000001E-2</v>
      </c>
      <c r="I368">
        <f t="shared" si="29"/>
        <v>-1.9599999999999999E-2</v>
      </c>
    </row>
    <row r="369" spans="1:9" x14ac:dyDescent="0.3">
      <c r="A369" s="31">
        <v>37057</v>
      </c>
      <c r="B369">
        <v>2.8169084E-2</v>
      </c>
      <c r="C369">
        <v>20010615</v>
      </c>
      <c r="D369">
        <v>-0.46</v>
      </c>
      <c r="E369">
        <v>1.2999999999999999E-2</v>
      </c>
      <c r="F369">
        <f t="shared" si="28"/>
        <v>1.2999999999999999E-4</v>
      </c>
      <c r="H369">
        <f t="shared" si="27"/>
        <v>2.8039083999999999E-2</v>
      </c>
      <c r="I369">
        <f t="shared" si="29"/>
        <v>-4.5999999999999999E-3</v>
      </c>
    </row>
    <row r="370" spans="1:9" x14ac:dyDescent="0.3">
      <c r="A370" s="31">
        <v>37060</v>
      </c>
      <c r="B370">
        <v>-5.3816339999999997E-3</v>
      </c>
      <c r="C370">
        <v>20010618</v>
      </c>
      <c r="D370">
        <v>-0.63</v>
      </c>
      <c r="E370">
        <v>1.2999999999999999E-2</v>
      </c>
      <c r="F370">
        <f t="shared" si="28"/>
        <v>1.2999999999999999E-4</v>
      </c>
      <c r="H370">
        <f t="shared" si="27"/>
        <v>-5.5116339999999996E-3</v>
      </c>
      <c r="I370">
        <f t="shared" si="29"/>
        <v>-6.3E-3</v>
      </c>
    </row>
    <row r="371" spans="1:9" x14ac:dyDescent="0.3">
      <c r="A371" s="31">
        <v>37061</v>
      </c>
      <c r="B371">
        <v>-6.8863450000000003E-3</v>
      </c>
      <c r="C371">
        <v>20010619</v>
      </c>
      <c r="D371">
        <v>0.21</v>
      </c>
      <c r="E371">
        <v>1.2999999999999999E-2</v>
      </c>
      <c r="F371">
        <f t="shared" si="28"/>
        <v>1.2999999999999999E-4</v>
      </c>
      <c r="H371">
        <f t="shared" si="27"/>
        <v>-7.0163450000000002E-3</v>
      </c>
      <c r="I371">
        <f t="shared" si="29"/>
        <v>2.0999999999999999E-3</v>
      </c>
    </row>
    <row r="372" spans="1:9" x14ac:dyDescent="0.3">
      <c r="A372" s="31">
        <v>37062</v>
      </c>
      <c r="B372">
        <v>7.3303588000000003E-2</v>
      </c>
      <c r="C372">
        <v>20010620</v>
      </c>
      <c r="D372">
        <v>1.07</v>
      </c>
      <c r="E372">
        <v>1.2999999999999999E-2</v>
      </c>
      <c r="F372">
        <f t="shared" si="28"/>
        <v>1.2999999999999999E-4</v>
      </c>
      <c r="H372">
        <f t="shared" si="27"/>
        <v>7.3173587999999998E-2</v>
      </c>
      <c r="I372">
        <f t="shared" si="29"/>
        <v>1.0700000000000001E-2</v>
      </c>
    </row>
    <row r="373" spans="1:9" x14ac:dyDescent="0.3">
      <c r="A373" s="31">
        <v>37063</v>
      </c>
      <c r="B373">
        <v>3.7840317999999998E-2</v>
      </c>
      <c r="C373">
        <v>20010621</v>
      </c>
      <c r="D373">
        <v>0.98</v>
      </c>
      <c r="E373">
        <v>1.2999999999999999E-2</v>
      </c>
      <c r="F373">
        <f t="shared" si="28"/>
        <v>1.2999999999999999E-4</v>
      </c>
      <c r="H373">
        <f t="shared" si="27"/>
        <v>3.7710318E-2</v>
      </c>
      <c r="I373">
        <f t="shared" si="29"/>
        <v>9.7999999999999997E-3</v>
      </c>
    </row>
    <row r="374" spans="1:9" x14ac:dyDescent="0.3">
      <c r="A374" s="31">
        <v>37064</v>
      </c>
      <c r="B374">
        <v>-1.0226747E-2</v>
      </c>
      <c r="C374">
        <v>20010622</v>
      </c>
      <c r="D374">
        <v>-1</v>
      </c>
      <c r="E374">
        <v>1.2999999999999999E-2</v>
      </c>
      <c r="F374">
        <f t="shared" si="28"/>
        <v>1.2999999999999999E-4</v>
      </c>
      <c r="H374">
        <f t="shared" si="27"/>
        <v>-1.0356746999999999E-2</v>
      </c>
      <c r="I374">
        <f t="shared" si="29"/>
        <v>-0.01</v>
      </c>
    </row>
    <row r="375" spans="1:9" x14ac:dyDescent="0.3">
      <c r="A375" s="31">
        <v>37067</v>
      </c>
      <c r="B375">
        <v>7.7717856000000002E-2</v>
      </c>
      <c r="C375">
        <v>20010625</v>
      </c>
      <c r="D375">
        <v>-0.54</v>
      </c>
      <c r="E375">
        <v>1.2999999999999999E-2</v>
      </c>
      <c r="F375">
        <f t="shared" si="28"/>
        <v>1.2999999999999999E-4</v>
      </c>
      <c r="H375">
        <f t="shared" si="27"/>
        <v>7.7587855999999997E-2</v>
      </c>
      <c r="I375">
        <f t="shared" si="29"/>
        <v>-5.4000000000000003E-3</v>
      </c>
    </row>
    <row r="376" spans="1:9" x14ac:dyDescent="0.3">
      <c r="A376" s="31">
        <v>37068</v>
      </c>
      <c r="B376">
        <v>-1.0004159E-2</v>
      </c>
      <c r="C376">
        <v>20010626</v>
      </c>
      <c r="D376">
        <v>-0.04</v>
      </c>
      <c r="E376">
        <v>1.2999999999999999E-2</v>
      </c>
      <c r="F376">
        <f t="shared" si="28"/>
        <v>1.2999999999999999E-4</v>
      </c>
      <c r="H376">
        <f t="shared" si="27"/>
        <v>-1.0134159E-2</v>
      </c>
      <c r="I376">
        <f t="shared" si="29"/>
        <v>-4.0000000000000002E-4</v>
      </c>
    </row>
    <row r="377" spans="1:9" x14ac:dyDescent="0.3">
      <c r="A377" s="31">
        <v>37069</v>
      </c>
      <c r="B377">
        <v>-1.7263152E-2</v>
      </c>
      <c r="C377">
        <v>20010627</v>
      </c>
      <c r="D377">
        <v>-0.22</v>
      </c>
      <c r="E377">
        <v>1.2999999999999999E-2</v>
      </c>
      <c r="F377">
        <f t="shared" si="28"/>
        <v>1.2999999999999999E-4</v>
      </c>
      <c r="H377">
        <f t="shared" si="27"/>
        <v>-1.7393152000000002E-2</v>
      </c>
      <c r="I377">
        <f t="shared" si="29"/>
        <v>-2.2000000000000001E-3</v>
      </c>
    </row>
    <row r="378" spans="1:9" x14ac:dyDescent="0.3">
      <c r="A378" s="31">
        <v>37070</v>
      </c>
      <c r="B378">
        <v>8.5690130000000003E-3</v>
      </c>
      <c r="C378">
        <v>20010628</v>
      </c>
      <c r="D378">
        <v>1.31</v>
      </c>
      <c r="E378">
        <v>1.2999999999999999E-2</v>
      </c>
      <c r="F378">
        <f t="shared" si="28"/>
        <v>1.2999999999999999E-4</v>
      </c>
      <c r="H378">
        <f t="shared" si="27"/>
        <v>8.4390130000000004E-3</v>
      </c>
      <c r="I378">
        <f t="shared" si="29"/>
        <v>1.3100000000000001E-2</v>
      </c>
    </row>
    <row r="379" spans="1:9" x14ac:dyDescent="0.3">
      <c r="A379" s="31">
        <v>37071</v>
      </c>
      <c r="B379">
        <v>-1.2319495E-2</v>
      </c>
      <c r="C379">
        <v>20010629</v>
      </c>
      <c r="D379">
        <v>0.35</v>
      </c>
      <c r="E379">
        <v>1.2999999999999999E-2</v>
      </c>
      <c r="F379">
        <f t="shared" si="28"/>
        <v>1.2999999999999999E-4</v>
      </c>
      <c r="H379">
        <f t="shared" si="27"/>
        <v>-1.2449495E-2</v>
      </c>
      <c r="I379">
        <f t="shared" si="29"/>
        <v>3.4999999999999996E-3</v>
      </c>
    </row>
    <row r="380" spans="1:9" x14ac:dyDescent="0.3">
      <c r="A380" s="31">
        <v>37074</v>
      </c>
      <c r="B380">
        <v>2.7956973999999999E-2</v>
      </c>
      <c r="C380">
        <v>20010702</v>
      </c>
      <c r="D380">
        <v>0.56000000000000005</v>
      </c>
      <c r="E380">
        <v>1.4E-2</v>
      </c>
      <c r="F380">
        <f t="shared" si="28"/>
        <v>1.4000000000000001E-4</v>
      </c>
      <c r="H380">
        <f t="shared" si="27"/>
        <v>2.7816973999999998E-2</v>
      </c>
      <c r="I380">
        <f t="shared" si="29"/>
        <v>5.6000000000000008E-3</v>
      </c>
    </row>
    <row r="381" spans="1:9" x14ac:dyDescent="0.3">
      <c r="A381" s="31">
        <v>37075</v>
      </c>
      <c r="B381">
        <v>-2.5104379999999998E-3</v>
      </c>
      <c r="C381">
        <v>20010703</v>
      </c>
      <c r="D381">
        <v>-0.21</v>
      </c>
      <c r="E381">
        <v>1.4E-2</v>
      </c>
      <c r="F381">
        <f t="shared" si="28"/>
        <v>1.4000000000000001E-4</v>
      </c>
      <c r="H381">
        <f t="shared" si="27"/>
        <v>-2.6504379999999998E-3</v>
      </c>
      <c r="I381">
        <f t="shared" si="29"/>
        <v>-2.0999999999999999E-3</v>
      </c>
    </row>
    <row r="382" spans="1:9" x14ac:dyDescent="0.3">
      <c r="A382" s="31">
        <v>37077</v>
      </c>
      <c r="B382">
        <v>-2.7265085000000001E-2</v>
      </c>
      <c r="C382">
        <v>20010705</v>
      </c>
      <c r="D382">
        <v>-1.24</v>
      </c>
      <c r="E382">
        <v>1.4E-2</v>
      </c>
      <c r="F382">
        <f t="shared" si="28"/>
        <v>1.4000000000000001E-4</v>
      </c>
      <c r="H382">
        <f t="shared" si="27"/>
        <v>-2.7405085000000003E-2</v>
      </c>
      <c r="I382">
        <f t="shared" si="29"/>
        <v>-1.24E-2</v>
      </c>
    </row>
    <row r="383" spans="1:9" x14ac:dyDescent="0.3">
      <c r="A383" s="31">
        <v>37078</v>
      </c>
      <c r="B383">
        <v>-5.0021551999999997E-2</v>
      </c>
      <c r="C383">
        <v>20010706</v>
      </c>
      <c r="D383">
        <v>-2.29</v>
      </c>
      <c r="E383">
        <v>1.4E-2</v>
      </c>
      <c r="F383">
        <f t="shared" si="28"/>
        <v>1.4000000000000001E-4</v>
      </c>
      <c r="H383">
        <f t="shared" si="27"/>
        <v>-5.0161551999999998E-2</v>
      </c>
      <c r="I383">
        <f t="shared" si="29"/>
        <v>-2.29E-2</v>
      </c>
    </row>
    <row r="384" spans="1:9" x14ac:dyDescent="0.3">
      <c r="A384" s="31">
        <v>37081</v>
      </c>
      <c r="B384">
        <v>3.0413076000000001E-2</v>
      </c>
      <c r="C384">
        <v>20010709</v>
      </c>
      <c r="D384">
        <v>0.59</v>
      </c>
      <c r="E384">
        <v>1.4E-2</v>
      </c>
      <c r="F384">
        <f t="shared" si="28"/>
        <v>1.4000000000000001E-4</v>
      </c>
      <c r="H384">
        <f t="shared" si="27"/>
        <v>3.0273075999999999E-2</v>
      </c>
      <c r="I384">
        <f t="shared" si="29"/>
        <v>5.8999999999999999E-3</v>
      </c>
    </row>
    <row r="385" spans="1:9" x14ac:dyDescent="0.3">
      <c r="A385" s="31">
        <v>37082</v>
      </c>
      <c r="B385">
        <v>-6.8722523999999993E-2</v>
      </c>
      <c r="C385">
        <v>20010710</v>
      </c>
      <c r="D385">
        <v>-1.49</v>
      </c>
      <c r="E385">
        <v>1.4E-2</v>
      </c>
      <c r="F385">
        <f t="shared" si="28"/>
        <v>1.4000000000000001E-4</v>
      </c>
      <c r="H385">
        <f t="shared" si="27"/>
        <v>-6.8862523999999994E-2</v>
      </c>
      <c r="I385">
        <f t="shared" si="29"/>
        <v>-1.49E-2</v>
      </c>
    </row>
    <row r="386" spans="1:9" x14ac:dyDescent="0.3">
      <c r="A386" s="31">
        <v>37083</v>
      </c>
      <c r="B386">
        <v>6.6225238000000006E-2</v>
      </c>
      <c r="C386">
        <v>20010711</v>
      </c>
      <c r="D386">
        <v>-0.18</v>
      </c>
      <c r="E386">
        <v>1.4E-2</v>
      </c>
      <c r="F386">
        <f t="shared" si="28"/>
        <v>1.4000000000000001E-4</v>
      </c>
      <c r="H386">
        <f t="shared" si="27"/>
        <v>6.6085238000000004E-2</v>
      </c>
      <c r="I386">
        <f t="shared" si="29"/>
        <v>-1.8E-3</v>
      </c>
    </row>
    <row r="387" spans="1:9" x14ac:dyDescent="0.3">
      <c r="A387" s="31">
        <v>37084</v>
      </c>
      <c r="B387">
        <v>8.0745323999999993E-2</v>
      </c>
      <c r="C387">
        <v>20010712</v>
      </c>
      <c r="D387">
        <v>2.44</v>
      </c>
      <c r="E387">
        <v>1.4E-2</v>
      </c>
      <c r="F387">
        <f t="shared" si="28"/>
        <v>1.4000000000000001E-4</v>
      </c>
      <c r="H387">
        <f t="shared" ref="H387:H450" si="30">B387-F387</f>
        <v>8.0605323999999992E-2</v>
      </c>
      <c r="I387">
        <f t="shared" si="29"/>
        <v>2.4399999999999998E-2</v>
      </c>
    </row>
    <row r="388" spans="1:9" x14ac:dyDescent="0.3">
      <c r="A388" s="31">
        <v>37085</v>
      </c>
      <c r="B388">
        <v>2.0114931999999999E-2</v>
      </c>
      <c r="C388">
        <v>20010713</v>
      </c>
      <c r="D388">
        <v>0.54</v>
      </c>
      <c r="E388">
        <v>1.4E-2</v>
      </c>
      <c r="F388">
        <f t="shared" ref="F388:F451" si="31">E388/100</f>
        <v>1.4000000000000001E-4</v>
      </c>
      <c r="H388">
        <f t="shared" si="30"/>
        <v>1.9974931999999997E-2</v>
      </c>
      <c r="I388">
        <f t="shared" ref="I388:I451" si="32">D388/100</f>
        <v>5.4000000000000003E-3</v>
      </c>
    </row>
    <row r="389" spans="1:9" x14ac:dyDescent="0.3">
      <c r="A389" s="31">
        <v>37088</v>
      </c>
      <c r="B389">
        <v>-3.5814941000000003E-2</v>
      </c>
      <c r="C389">
        <v>20010716</v>
      </c>
      <c r="D389">
        <v>-1.1599999999999999</v>
      </c>
      <c r="E389">
        <v>1.4E-2</v>
      </c>
      <c r="F389">
        <f t="shared" si="31"/>
        <v>1.4000000000000001E-4</v>
      </c>
      <c r="H389">
        <f t="shared" si="30"/>
        <v>-3.5954941000000004E-2</v>
      </c>
      <c r="I389">
        <f t="shared" si="32"/>
        <v>-1.1599999999999999E-2</v>
      </c>
    </row>
    <row r="390" spans="1:9" x14ac:dyDescent="0.3">
      <c r="A390" s="31">
        <v>37089</v>
      </c>
      <c r="B390">
        <v>4.7579356000000003E-2</v>
      </c>
      <c r="C390">
        <v>20010717</v>
      </c>
      <c r="D390">
        <v>1.05</v>
      </c>
      <c r="E390">
        <v>1.4E-2</v>
      </c>
      <c r="F390">
        <f t="shared" si="31"/>
        <v>1.4000000000000001E-4</v>
      </c>
      <c r="H390">
        <f t="shared" si="30"/>
        <v>4.7439356000000002E-2</v>
      </c>
      <c r="I390">
        <f t="shared" si="32"/>
        <v>1.0500000000000001E-2</v>
      </c>
    </row>
    <row r="391" spans="1:9" x14ac:dyDescent="0.3">
      <c r="A391" s="31">
        <v>37090</v>
      </c>
      <c r="B391">
        <v>-0.17171312899999999</v>
      </c>
      <c r="C391">
        <v>20010718</v>
      </c>
      <c r="D391">
        <v>-0.69</v>
      </c>
      <c r="E391">
        <v>1.4E-2</v>
      </c>
      <c r="F391">
        <f t="shared" si="31"/>
        <v>1.4000000000000001E-4</v>
      </c>
      <c r="H391">
        <f t="shared" si="30"/>
        <v>-0.17185312899999999</v>
      </c>
      <c r="I391">
        <f t="shared" si="32"/>
        <v>-6.8999999999999999E-3</v>
      </c>
    </row>
    <row r="392" spans="1:9" x14ac:dyDescent="0.3">
      <c r="A392" s="31">
        <v>37091</v>
      </c>
      <c r="B392">
        <v>-3.9923128000000002E-2</v>
      </c>
      <c r="C392">
        <v>20010719</v>
      </c>
      <c r="D392">
        <v>0.51</v>
      </c>
      <c r="E392">
        <v>1.4E-2</v>
      </c>
      <c r="F392">
        <f t="shared" si="31"/>
        <v>1.4000000000000001E-4</v>
      </c>
      <c r="H392">
        <f t="shared" si="30"/>
        <v>-4.0063128000000003E-2</v>
      </c>
      <c r="I392">
        <f t="shared" si="32"/>
        <v>5.1000000000000004E-3</v>
      </c>
    </row>
    <row r="393" spans="1:9" x14ac:dyDescent="0.3">
      <c r="A393" s="31">
        <v>37092</v>
      </c>
      <c r="B393">
        <v>1.002027E-3</v>
      </c>
      <c r="C393">
        <v>20010720</v>
      </c>
      <c r="D393">
        <v>-0.33</v>
      </c>
      <c r="E393">
        <v>1.4E-2</v>
      </c>
      <c r="F393">
        <f t="shared" si="31"/>
        <v>1.4000000000000001E-4</v>
      </c>
      <c r="H393">
        <f t="shared" si="30"/>
        <v>8.6202699999999991E-4</v>
      </c>
      <c r="I393">
        <f t="shared" si="32"/>
        <v>-3.3E-3</v>
      </c>
    </row>
    <row r="394" spans="1:9" x14ac:dyDescent="0.3">
      <c r="A394" s="31">
        <v>37095</v>
      </c>
      <c r="B394">
        <v>-2.2021953E-2</v>
      </c>
      <c r="C394">
        <v>20010723</v>
      </c>
      <c r="D394">
        <v>-1.55</v>
      </c>
      <c r="E394">
        <v>1.4E-2</v>
      </c>
      <c r="F394">
        <f t="shared" si="31"/>
        <v>1.4000000000000001E-4</v>
      </c>
      <c r="H394">
        <f t="shared" si="30"/>
        <v>-2.2161953000000002E-2</v>
      </c>
      <c r="I394">
        <f t="shared" si="32"/>
        <v>-1.55E-2</v>
      </c>
    </row>
    <row r="395" spans="1:9" x14ac:dyDescent="0.3">
      <c r="A395" s="31">
        <v>37096</v>
      </c>
      <c r="B395">
        <v>-2.302972E-2</v>
      </c>
      <c r="C395">
        <v>20010724</v>
      </c>
      <c r="D395">
        <v>-1.7</v>
      </c>
      <c r="E395">
        <v>1.4E-2</v>
      </c>
      <c r="F395">
        <f t="shared" si="31"/>
        <v>1.4000000000000001E-4</v>
      </c>
      <c r="H395">
        <f t="shared" si="30"/>
        <v>-2.3169720000000001E-2</v>
      </c>
      <c r="I395">
        <f t="shared" si="32"/>
        <v>-1.7000000000000001E-2</v>
      </c>
    </row>
    <row r="396" spans="1:9" x14ac:dyDescent="0.3">
      <c r="A396" s="31">
        <v>37097</v>
      </c>
      <c r="B396">
        <v>-3.2477780999999997E-2</v>
      </c>
      <c r="C396">
        <v>20010725</v>
      </c>
      <c r="D396">
        <v>1.37</v>
      </c>
      <c r="E396">
        <v>1.4E-2</v>
      </c>
      <c r="F396">
        <f t="shared" si="31"/>
        <v>1.4000000000000001E-4</v>
      </c>
      <c r="H396">
        <f t="shared" si="30"/>
        <v>-3.2617780999999998E-2</v>
      </c>
      <c r="I396">
        <f t="shared" si="32"/>
        <v>1.37E-2</v>
      </c>
    </row>
    <row r="397" spans="1:9" x14ac:dyDescent="0.3">
      <c r="A397" s="31">
        <v>37098</v>
      </c>
      <c r="B397">
        <v>6.4970679999999999E-3</v>
      </c>
      <c r="C397">
        <v>20010726</v>
      </c>
      <c r="D397">
        <v>1.19</v>
      </c>
      <c r="E397">
        <v>1.4E-2</v>
      </c>
      <c r="F397">
        <f t="shared" si="31"/>
        <v>1.4000000000000001E-4</v>
      </c>
      <c r="H397">
        <f t="shared" si="30"/>
        <v>6.3570679999999996E-3</v>
      </c>
      <c r="I397">
        <f t="shared" si="32"/>
        <v>1.1899999999999999E-2</v>
      </c>
    </row>
    <row r="398" spans="1:9" x14ac:dyDescent="0.3">
      <c r="A398" s="31">
        <v>37099</v>
      </c>
      <c r="B398">
        <v>1.9903115999999998E-2</v>
      </c>
      <c r="C398">
        <v>20010727</v>
      </c>
      <c r="D398">
        <v>0.26</v>
      </c>
      <c r="E398">
        <v>1.4E-2</v>
      </c>
      <c r="F398">
        <f t="shared" si="31"/>
        <v>1.4000000000000001E-4</v>
      </c>
      <c r="H398">
        <f t="shared" si="30"/>
        <v>1.9763115999999997E-2</v>
      </c>
      <c r="I398">
        <f t="shared" si="32"/>
        <v>2.5999999999999999E-3</v>
      </c>
    </row>
    <row r="399" spans="1:9" x14ac:dyDescent="0.3">
      <c r="A399" s="31">
        <v>37102</v>
      </c>
      <c r="B399">
        <v>-1.582214E-3</v>
      </c>
      <c r="C399">
        <v>20010730</v>
      </c>
      <c r="D399">
        <v>-0.12</v>
      </c>
      <c r="E399">
        <v>1.4E-2</v>
      </c>
      <c r="F399">
        <f t="shared" si="31"/>
        <v>1.4000000000000001E-4</v>
      </c>
      <c r="H399">
        <f t="shared" si="30"/>
        <v>-1.7222139999999999E-3</v>
      </c>
      <c r="I399">
        <f t="shared" si="32"/>
        <v>-1.1999999999999999E-3</v>
      </c>
    </row>
    <row r="400" spans="1:9" x14ac:dyDescent="0.3">
      <c r="A400" s="31">
        <v>37103</v>
      </c>
      <c r="B400">
        <v>-7.3956359999999997E-3</v>
      </c>
      <c r="C400">
        <v>20010731</v>
      </c>
      <c r="D400">
        <v>0.5</v>
      </c>
      <c r="E400">
        <v>1.4E-2</v>
      </c>
      <c r="F400">
        <f t="shared" si="31"/>
        <v>1.4000000000000001E-4</v>
      </c>
      <c r="H400">
        <f t="shared" si="30"/>
        <v>-7.5356360000000001E-3</v>
      </c>
      <c r="I400">
        <f t="shared" si="32"/>
        <v>5.0000000000000001E-3</v>
      </c>
    </row>
    <row r="401" spans="1:9" x14ac:dyDescent="0.3">
      <c r="A401" s="31">
        <v>37104</v>
      </c>
      <c r="B401">
        <v>1.4369267999999999E-2</v>
      </c>
      <c r="C401">
        <v>20010801</v>
      </c>
      <c r="D401">
        <v>0.48</v>
      </c>
      <c r="E401">
        <v>1.2999999999999999E-2</v>
      </c>
      <c r="F401">
        <f t="shared" si="31"/>
        <v>1.2999999999999999E-4</v>
      </c>
      <c r="H401">
        <f t="shared" si="30"/>
        <v>1.4239267999999999E-2</v>
      </c>
      <c r="I401">
        <f t="shared" si="32"/>
        <v>4.7999999999999996E-3</v>
      </c>
    </row>
    <row r="402" spans="1:9" x14ac:dyDescent="0.3">
      <c r="A402" s="31">
        <v>37105</v>
      </c>
      <c r="B402">
        <v>3.9874094999999998E-2</v>
      </c>
      <c r="C402">
        <v>20010802</v>
      </c>
      <c r="D402">
        <v>0.33</v>
      </c>
      <c r="E402">
        <v>1.2999999999999999E-2</v>
      </c>
      <c r="F402">
        <f t="shared" si="31"/>
        <v>1.2999999999999999E-4</v>
      </c>
      <c r="H402">
        <f t="shared" si="30"/>
        <v>3.9744095E-2</v>
      </c>
      <c r="I402">
        <f t="shared" si="32"/>
        <v>3.3E-3</v>
      </c>
    </row>
    <row r="403" spans="1:9" x14ac:dyDescent="0.3">
      <c r="A403" s="31">
        <v>37106</v>
      </c>
      <c r="B403">
        <v>-1.6145293000000002E-2</v>
      </c>
      <c r="C403">
        <v>20010803</v>
      </c>
      <c r="D403">
        <v>-0.49</v>
      </c>
      <c r="E403">
        <v>1.2999999999999999E-2</v>
      </c>
      <c r="F403">
        <f t="shared" si="31"/>
        <v>1.2999999999999999E-4</v>
      </c>
      <c r="H403">
        <f t="shared" si="30"/>
        <v>-1.6275293000000003E-2</v>
      </c>
      <c r="I403">
        <f t="shared" si="32"/>
        <v>-4.8999999999999998E-3</v>
      </c>
    </row>
    <row r="404" spans="1:9" x14ac:dyDescent="0.3">
      <c r="A404" s="31">
        <v>37109</v>
      </c>
      <c r="B404">
        <v>-1.8974403000000001E-2</v>
      </c>
      <c r="C404">
        <v>20010806</v>
      </c>
      <c r="D404">
        <v>-1.1599999999999999</v>
      </c>
      <c r="E404">
        <v>1.2999999999999999E-2</v>
      </c>
      <c r="F404">
        <f t="shared" si="31"/>
        <v>1.2999999999999999E-4</v>
      </c>
      <c r="H404">
        <f t="shared" si="30"/>
        <v>-1.9104403000000002E-2</v>
      </c>
      <c r="I404">
        <f t="shared" si="32"/>
        <v>-1.1599999999999999E-2</v>
      </c>
    </row>
    <row r="405" spans="1:9" x14ac:dyDescent="0.3">
      <c r="A405" s="31">
        <v>37110</v>
      </c>
      <c r="B405">
        <v>6.2729140000000001E-3</v>
      </c>
      <c r="C405">
        <v>20010807</v>
      </c>
      <c r="D405">
        <v>0.21</v>
      </c>
      <c r="E405">
        <v>1.2999999999999999E-2</v>
      </c>
      <c r="F405">
        <f t="shared" si="31"/>
        <v>1.2999999999999999E-4</v>
      </c>
      <c r="H405">
        <f t="shared" si="30"/>
        <v>6.1429140000000002E-3</v>
      </c>
      <c r="I405">
        <f t="shared" si="32"/>
        <v>2.0999999999999999E-3</v>
      </c>
    </row>
    <row r="406" spans="1:9" x14ac:dyDescent="0.3">
      <c r="A406" s="31">
        <v>37111</v>
      </c>
      <c r="B406">
        <v>-1.8181837999999999E-2</v>
      </c>
      <c r="C406">
        <v>20010808</v>
      </c>
      <c r="D406">
        <v>-1.72</v>
      </c>
      <c r="E406">
        <v>1.2999999999999999E-2</v>
      </c>
      <c r="F406">
        <f t="shared" si="31"/>
        <v>1.2999999999999999E-4</v>
      </c>
      <c r="H406">
        <f t="shared" si="30"/>
        <v>-1.8311838E-2</v>
      </c>
      <c r="I406">
        <f t="shared" si="32"/>
        <v>-1.72E-2</v>
      </c>
    </row>
    <row r="407" spans="1:9" x14ac:dyDescent="0.3">
      <c r="A407" s="31">
        <v>37112</v>
      </c>
      <c r="B407">
        <v>7.9364880000000002E-3</v>
      </c>
      <c r="C407">
        <v>20010809</v>
      </c>
      <c r="D407">
        <v>-0.06</v>
      </c>
      <c r="E407">
        <v>1.2999999999999999E-2</v>
      </c>
      <c r="F407">
        <f t="shared" si="31"/>
        <v>1.2999999999999999E-4</v>
      </c>
      <c r="H407">
        <f t="shared" si="30"/>
        <v>7.8064880000000003E-3</v>
      </c>
      <c r="I407">
        <f t="shared" si="32"/>
        <v>-5.9999999999999995E-4</v>
      </c>
    </row>
    <row r="408" spans="1:9" x14ac:dyDescent="0.3">
      <c r="A408" s="31">
        <v>37113</v>
      </c>
      <c r="B408">
        <v>-1.5747389999999999E-3</v>
      </c>
      <c r="C408">
        <v>20010810</v>
      </c>
      <c r="D408">
        <v>0.44</v>
      </c>
      <c r="E408">
        <v>1.2999999999999999E-2</v>
      </c>
      <c r="F408">
        <f t="shared" si="31"/>
        <v>1.2999999999999999E-4</v>
      </c>
      <c r="H408">
        <f t="shared" si="30"/>
        <v>-1.7047389999999998E-3</v>
      </c>
      <c r="I408">
        <f t="shared" si="32"/>
        <v>4.4000000000000003E-3</v>
      </c>
    </row>
    <row r="409" spans="1:9" x14ac:dyDescent="0.3">
      <c r="A409" s="31">
        <v>37116</v>
      </c>
      <c r="B409">
        <v>3.6803199999999999E-3</v>
      </c>
      <c r="C409">
        <v>20010813</v>
      </c>
      <c r="D409">
        <v>0.23</v>
      </c>
      <c r="E409">
        <v>1.2999999999999999E-2</v>
      </c>
      <c r="F409">
        <f t="shared" si="31"/>
        <v>1.2999999999999999E-4</v>
      </c>
      <c r="H409">
        <f t="shared" si="30"/>
        <v>3.55032E-3</v>
      </c>
      <c r="I409">
        <f t="shared" si="32"/>
        <v>2.3E-3</v>
      </c>
    </row>
    <row r="410" spans="1:9" x14ac:dyDescent="0.3">
      <c r="A410" s="31">
        <v>37117</v>
      </c>
      <c r="B410">
        <v>-1.8858073E-2</v>
      </c>
      <c r="C410">
        <v>20010814</v>
      </c>
      <c r="D410">
        <v>-0.3</v>
      </c>
      <c r="E410">
        <v>1.2999999999999999E-2</v>
      </c>
      <c r="F410">
        <f t="shared" si="31"/>
        <v>1.2999999999999999E-4</v>
      </c>
      <c r="H410">
        <f t="shared" si="30"/>
        <v>-1.8988073000000001E-2</v>
      </c>
      <c r="I410">
        <f t="shared" si="32"/>
        <v>-3.0000000000000001E-3</v>
      </c>
    </row>
    <row r="411" spans="1:9" x14ac:dyDescent="0.3">
      <c r="A411" s="31">
        <v>37118</v>
      </c>
      <c r="B411">
        <v>-1.5483129999999999E-2</v>
      </c>
      <c r="C411">
        <v>20010815</v>
      </c>
      <c r="D411">
        <v>-0.75</v>
      </c>
      <c r="E411">
        <v>1.2999999999999999E-2</v>
      </c>
      <c r="F411">
        <f t="shared" si="31"/>
        <v>1.2999999999999999E-4</v>
      </c>
      <c r="H411">
        <f t="shared" si="30"/>
        <v>-1.5613129999999999E-2</v>
      </c>
      <c r="I411">
        <f t="shared" si="32"/>
        <v>-7.4999999999999997E-3</v>
      </c>
    </row>
    <row r="412" spans="1:9" x14ac:dyDescent="0.3">
      <c r="A412" s="31">
        <v>37119</v>
      </c>
      <c r="B412">
        <v>1.1388237000000001E-2</v>
      </c>
      <c r="C412">
        <v>20010816</v>
      </c>
      <c r="D412">
        <v>0.21</v>
      </c>
      <c r="E412">
        <v>1.2999999999999999E-2</v>
      </c>
      <c r="F412">
        <f t="shared" si="31"/>
        <v>1.2999999999999999E-4</v>
      </c>
      <c r="H412">
        <f t="shared" si="30"/>
        <v>1.1258237000000001E-2</v>
      </c>
      <c r="I412">
        <f t="shared" si="32"/>
        <v>2.0999999999999999E-3</v>
      </c>
    </row>
    <row r="413" spans="1:9" x14ac:dyDescent="0.3">
      <c r="A413" s="31">
        <v>37120</v>
      </c>
      <c r="B413">
        <v>-3.1099193000000001E-2</v>
      </c>
      <c r="C413">
        <v>20010817</v>
      </c>
      <c r="D413">
        <v>-1.63</v>
      </c>
      <c r="E413">
        <v>1.2999999999999999E-2</v>
      </c>
      <c r="F413">
        <f t="shared" si="31"/>
        <v>1.2999999999999999E-4</v>
      </c>
      <c r="H413">
        <f t="shared" si="30"/>
        <v>-3.1229193000000002E-2</v>
      </c>
      <c r="I413">
        <f t="shared" si="32"/>
        <v>-1.6299999999999999E-2</v>
      </c>
    </row>
    <row r="414" spans="1:9" x14ac:dyDescent="0.3">
      <c r="A414" s="31">
        <v>37123</v>
      </c>
      <c r="B414">
        <v>2.7670799999999999E-3</v>
      </c>
      <c r="C414">
        <v>20010820</v>
      </c>
      <c r="D414">
        <v>0.71</v>
      </c>
      <c r="E414">
        <v>1.2999999999999999E-2</v>
      </c>
      <c r="F414">
        <f t="shared" si="31"/>
        <v>1.2999999999999999E-4</v>
      </c>
      <c r="H414">
        <f t="shared" si="30"/>
        <v>2.63708E-3</v>
      </c>
      <c r="I414">
        <f t="shared" si="32"/>
        <v>7.0999999999999995E-3</v>
      </c>
    </row>
    <row r="415" spans="1:9" x14ac:dyDescent="0.3">
      <c r="A415" s="31">
        <v>37124</v>
      </c>
      <c r="B415">
        <v>-1.1037569000000001E-2</v>
      </c>
      <c r="C415">
        <v>20010821</v>
      </c>
      <c r="D415">
        <v>-1.22</v>
      </c>
      <c r="E415">
        <v>1.2999999999999999E-2</v>
      </c>
      <c r="F415">
        <f t="shared" si="31"/>
        <v>1.2999999999999999E-4</v>
      </c>
      <c r="H415">
        <f t="shared" si="30"/>
        <v>-1.1167569E-2</v>
      </c>
      <c r="I415">
        <f t="shared" si="32"/>
        <v>-1.2199999999999999E-2</v>
      </c>
    </row>
    <row r="416" spans="1:9" x14ac:dyDescent="0.3">
      <c r="A416" s="31">
        <v>37125</v>
      </c>
      <c r="B416">
        <v>1.618298E-2</v>
      </c>
      <c r="C416">
        <v>20010822</v>
      </c>
      <c r="D416">
        <v>0.71</v>
      </c>
      <c r="E416">
        <v>1.2999999999999999E-2</v>
      </c>
      <c r="F416">
        <f t="shared" si="31"/>
        <v>1.2999999999999999E-4</v>
      </c>
      <c r="H416">
        <f t="shared" si="30"/>
        <v>1.6052979999999998E-2</v>
      </c>
      <c r="I416">
        <f t="shared" si="32"/>
        <v>7.0999999999999995E-3</v>
      </c>
    </row>
    <row r="417" spans="1:9" x14ac:dyDescent="0.3">
      <c r="A417" s="31">
        <v>37126</v>
      </c>
      <c r="B417">
        <v>-2.1965932000000001E-2</v>
      </c>
      <c r="C417">
        <v>20010823</v>
      </c>
      <c r="D417">
        <v>-0.31</v>
      </c>
      <c r="E417">
        <v>1.2999999999999999E-2</v>
      </c>
      <c r="F417">
        <f t="shared" si="31"/>
        <v>1.2999999999999999E-4</v>
      </c>
      <c r="H417">
        <f t="shared" si="30"/>
        <v>-2.2095932000000002E-2</v>
      </c>
      <c r="I417">
        <f t="shared" si="32"/>
        <v>-3.0999999999999999E-3</v>
      </c>
    </row>
    <row r="418" spans="1:9" x14ac:dyDescent="0.3">
      <c r="A418" s="31">
        <v>37127</v>
      </c>
      <c r="B418">
        <v>4.2672671000000002E-2</v>
      </c>
      <c r="C418">
        <v>20010824</v>
      </c>
      <c r="D418">
        <v>1.84</v>
      </c>
      <c r="E418">
        <v>1.2999999999999999E-2</v>
      </c>
      <c r="F418">
        <f t="shared" si="31"/>
        <v>1.2999999999999999E-4</v>
      </c>
      <c r="H418">
        <f t="shared" si="30"/>
        <v>4.2542671000000004E-2</v>
      </c>
      <c r="I418">
        <f t="shared" si="32"/>
        <v>1.84E-2</v>
      </c>
    </row>
    <row r="419" spans="1:9" x14ac:dyDescent="0.3">
      <c r="A419" s="31">
        <v>37130</v>
      </c>
      <c r="B419">
        <v>1.8847624E-2</v>
      </c>
      <c r="C419">
        <v>20010827</v>
      </c>
      <c r="D419">
        <v>-0.42</v>
      </c>
      <c r="E419">
        <v>1.2999999999999999E-2</v>
      </c>
      <c r="F419">
        <f t="shared" si="31"/>
        <v>1.2999999999999999E-4</v>
      </c>
      <c r="H419">
        <f t="shared" si="30"/>
        <v>1.8717623999999999E-2</v>
      </c>
      <c r="I419">
        <f t="shared" si="32"/>
        <v>-4.1999999999999997E-3</v>
      </c>
    </row>
    <row r="420" spans="1:9" x14ac:dyDescent="0.3">
      <c r="A420" s="31">
        <v>37131</v>
      </c>
      <c r="B420">
        <v>-2.7484167E-2</v>
      </c>
      <c r="C420">
        <v>20010828</v>
      </c>
      <c r="D420">
        <v>-1.46</v>
      </c>
      <c r="E420">
        <v>1.2999999999999999E-2</v>
      </c>
      <c r="F420">
        <f t="shared" si="31"/>
        <v>1.2999999999999999E-4</v>
      </c>
      <c r="H420">
        <f t="shared" si="30"/>
        <v>-2.7614167000000002E-2</v>
      </c>
      <c r="I420">
        <f t="shared" si="32"/>
        <v>-1.46E-2</v>
      </c>
    </row>
    <row r="421" spans="1:9" x14ac:dyDescent="0.3">
      <c r="A421" s="31">
        <v>37132</v>
      </c>
      <c r="B421">
        <v>-3.0978246000000001E-2</v>
      </c>
      <c r="C421">
        <v>20010829</v>
      </c>
      <c r="D421">
        <v>-0.98</v>
      </c>
      <c r="E421">
        <v>1.2999999999999999E-2</v>
      </c>
      <c r="F421">
        <f t="shared" si="31"/>
        <v>1.2999999999999999E-4</v>
      </c>
      <c r="H421">
        <f t="shared" si="30"/>
        <v>-3.1108246000000003E-2</v>
      </c>
      <c r="I421">
        <f t="shared" si="32"/>
        <v>-9.7999999999999997E-3</v>
      </c>
    </row>
    <row r="422" spans="1:9" x14ac:dyDescent="0.3">
      <c r="A422" s="31">
        <v>37133</v>
      </c>
      <c r="B422">
        <v>0</v>
      </c>
      <c r="C422">
        <v>20010830</v>
      </c>
      <c r="D422">
        <v>-1.6</v>
      </c>
      <c r="E422">
        <v>1.2999999999999999E-2</v>
      </c>
      <c r="F422">
        <f t="shared" si="31"/>
        <v>1.2999999999999999E-4</v>
      </c>
      <c r="H422">
        <f t="shared" si="30"/>
        <v>-1.2999999999999999E-4</v>
      </c>
      <c r="I422">
        <f t="shared" si="32"/>
        <v>-1.6E-2</v>
      </c>
    </row>
    <row r="423" spans="1:9" x14ac:dyDescent="0.3">
      <c r="A423" s="31">
        <v>37134</v>
      </c>
      <c r="B423">
        <v>4.0381342000000001E-2</v>
      </c>
      <c r="C423">
        <v>20010831</v>
      </c>
      <c r="D423">
        <v>0.42</v>
      </c>
      <c r="E423">
        <v>1.2999999999999999E-2</v>
      </c>
      <c r="F423">
        <f t="shared" si="31"/>
        <v>1.2999999999999999E-4</v>
      </c>
      <c r="H423">
        <f t="shared" si="30"/>
        <v>4.0251342000000002E-2</v>
      </c>
      <c r="I423">
        <f t="shared" si="32"/>
        <v>4.1999999999999997E-3</v>
      </c>
    </row>
    <row r="424" spans="1:9" x14ac:dyDescent="0.3">
      <c r="A424" s="31">
        <v>37138</v>
      </c>
      <c r="B424">
        <v>-1.6172466999999999E-2</v>
      </c>
      <c r="C424">
        <v>20010904</v>
      </c>
      <c r="D424">
        <v>-0.12</v>
      </c>
      <c r="E424">
        <v>1.7999999999999999E-2</v>
      </c>
      <c r="F424">
        <f t="shared" si="31"/>
        <v>1.7999999999999998E-4</v>
      </c>
      <c r="H424">
        <f t="shared" si="30"/>
        <v>-1.6352466999999999E-2</v>
      </c>
      <c r="I424">
        <f t="shared" si="32"/>
        <v>-1.1999999999999999E-3</v>
      </c>
    </row>
    <row r="425" spans="1:9" x14ac:dyDescent="0.3">
      <c r="A425" s="31">
        <v>37139</v>
      </c>
      <c r="B425">
        <v>1.6438314999999998E-2</v>
      </c>
      <c r="C425">
        <v>20010905</v>
      </c>
      <c r="D425">
        <v>-0.32</v>
      </c>
      <c r="E425">
        <v>1.7999999999999999E-2</v>
      </c>
      <c r="F425">
        <f t="shared" si="31"/>
        <v>1.7999999999999998E-4</v>
      </c>
      <c r="H425">
        <f t="shared" si="30"/>
        <v>1.6258314999999999E-2</v>
      </c>
      <c r="I425">
        <f t="shared" si="32"/>
        <v>-3.2000000000000002E-3</v>
      </c>
    </row>
    <row r="426" spans="1:9" x14ac:dyDescent="0.3">
      <c r="A426" s="31">
        <v>37140</v>
      </c>
      <c r="B426">
        <v>-4.4743933E-2</v>
      </c>
      <c r="C426">
        <v>20010906</v>
      </c>
      <c r="D426">
        <v>-2.13</v>
      </c>
      <c r="E426">
        <v>1.7999999999999999E-2</v>
      </c>
      <c r="F426">
        <f t="shared" si="31"/>
        <v>1.7999999999999998E-4</v>
      </c>
      <c r="H426">
        <f t="shared" si="30"/>
        <v>-4.4923932999999999E-2</v>
      </c>
      <c r="I426">
        <f t="shared" si="32"/>
        <v>-2.1299999999999999E-2</v>
      </c>
    </row>
    <row r="427" spans="1:9" x14ac:dyDescent="0.3">
      <c r="A427" s="31">
        <v>37141</v>
      </c>
      <c r="B427">
        <v>-2.4830623E-2</v>
      </c>
      <c r="C427">
        <v>20010907</v>
      </c>
      <c r="D427">
        <v>-1.83</v>
      </c>
      <c r="E427">
        <v>1.7999999999999999E-2</v>
      </c>
      <c r="F427">
        <f t="shared" si="31"/>
        <v>1.7999999999999998E-4</v>
      </c>
      <c r="H427">
        <f t="shared" si="30"/>
        <v>-2.5010622999999999E-2</v>
      </c>
      <c r="I427">
        <f t="shared" si="32"/>
        <v>-1.83E-2</v>
      </c>
    </row>
    <row r="428" spans="1:9" x14ac:dyDescent="0.3">
      <c r="A428" s="31">
        <v>37144</v>
      </c>
      <c r="B428">
        <v>5.2083420000000004E-3</v>
      </c>
      <c r="C428">
        <v>20010910</v>
      </c>
      <c r="D428">
        <v>0.37</v>
      </c>
      <c r="E428">
        <v>1.7999999999999999E-2</v>
      </c>
      <c r="F428">
        <f t="shared" si="31"/>
        <v>1.7999999999999998E-4</v>
      </c>
      <c r="H428">
        <f t="shared" si="30"/>
        <v>5.0283420000000007E-3</v>
      </c>
      <c r="I428">
        <f t="shared" si="32"/>
        <v>3.7000000000000002E-3</v>
      </c>
    </row>
    <row r="429" spans="1:9" x14ac:dyDescent="0.3">
      <c r="A429" s="31">
        <v>37151</v>
      </c>
      <c r="B429">
        <v>-2.1876860000000001E-2</v>
      </c>
      <c r="C429">
        <v>20010917</v>
      </c>
      <c r="D429">
        <v>-5.03</v>
      </c>
      <c r="E429">
        <v>1.7999999999999999E-2</v>
      </c>
      <c r="F429">
        <f t="shared" si="31"/>
        <v>1.7999999999999998E-4</v>
      </c>
      <c r="H429">
        <f t="shared" si="30"/>
        <v>-2.2056860000000001E-2</v>
      </c>
      <c r="I429">
        <f t="shared" si="32"/>
        <v>-5.0300000000000004E-2</v>
      </c>
    </row>
    <row r="430" spans="1:9" x14ac:dyDescent="0.3">
      <c r="A430" s="31">
        <v>37152</v>
      </c>
      <c r="B430">
        <v>-4.1789234000000001E-2</v>
      </c>
      <c r="C430">
        <v>20010918</v>
      </c>
      <c r="D430">
        <v>-0.82</v>
      </c>
      <c r="E430">
        <v>1.7999999999999999E-2</v>
      </c>
      <c r="F430">
        <f t="shared" si="31"/>
        <v>1.7999999999999998E-4</v>
      </c>
      <c r="H430">
        <f t="shared" si="30"/>
        <v>-4.1969234000000001E-2</v>
      </c>
      <c r="I430">
        <f t="shared" si="32"/>
        <v>-8.199999999999999E-3</v>
      </c>
    </row>
    <row r="431" spans="1:9" x14ac:dyDescent="0.3">
      <c r="A431" s="31">
        <v>37153</v>
      </c>
      <c r="B431">
        <v>4.5454528000000001E-2</v>
      </c>
      <c r="C431">
        <v>20010919</v>
      </c>
      <c r="D431">
        <v>-1.67</v>
      </c>
      <c r="E431">
        <v>1.7999999999999999E-2</v>
      </c>
      <c r="F431">
        <f t="shared" si="31"/>
        <v>1.7999999999999998E-4</v>
      </c>
      <c r="H431">
        <f t="shared" si="30"/>
        <v>4.5274528000000001E-2</v>
      </c>
      <c r="I431">
        <f t="shared" si="32"/>
        <v>-1.67E-2</v>
      </c>
    </row>
    <row r="432" spans="1:9" x14ac:dyDescent="0.3">
      <c r="A432" s="31">
        <v>37154</v>
      </c>
      <c r="B432">
        <v>-7.8730911000000001E-2</v>
      </c>
      <c r="C432">
        <v>20010920</v>
      </c>
      <c r="D432">
        <v>-3.05</v>
      </c>
      <c r="E432">
        <v>1.7999999999999999E-2</v>
      </c>
      <c r="F432">
        <f t="shared" si="31"/>
        <v>1.7999999999999998E-4</v>
      </c>
      <c r="H432">
        <f t="shared" si="30"/>
        <v>-7.8910911E-2</v>
      </c>
      <c r="I432">
        <f t="shared" si="32"/>
        <v>-3.0499999999999999E-2</v>
      </c>
    </row>
    <row r="433" spans="1:9" x14ac:dyDescent="0.3">
      <c r="A433" s="31">
        <v>37155</v>
      </c>
      <c r="B433">
        <v>3.1887270000000001E-3</v>
      </c>
      <c r="C433">
        <v>20010921</v>
      </c>
      <c r="D433">
        <v>-1.96</v>
      </c>
      <c r="E433">
        <v>1.7999999999999999E-2</v>
      </c>
      <c r="F433">
        <f t="shared" si="31"/>
        <v>1.7999999999999998E-4</v>
      </c>
      <c r="H433">
        <f t="shared" si="30"/>
        <v>3.0087270000000001E-3</v>
      </c>
      <c r="I433">
        <f t="shared" si="32"/>
        <v>-1.9599999999999999E-2</v>
      </c>
    </row>
    <row r="434" spans="1:9" x14ac:dyDescent="0.3">
      <c r="A434" s="31">
        <v>37158</v>
      </c>
      <c r="B434">
        <v>4.5772489E-2</v>
      </c>
      <c r="C434">
        <v>20010924</v>
      </c>
      <c r="D434">
        <v>3.82</v>
      </c>
      <c r="E434">
        <v>1.7999999999999999E-2</v>
      </c>
      <c r="F434">
        <f t="shared" si="31"/>
        <v>1.7999999999999998E-4</v>
      </c>
      <c r="H434">
        <f t="shared" si="30"/>
        <v>4.5592489E-2</v>
      </c>
      <c r="I434">
        <f t="shared" si="32"/>
        <v>3.8199999999999998E-2</v>
      </c>
    </row>
    <row r="435" spans="1:9" x14ac:dyDescent="0.3">
      <c r="A435" s="31">
        <v>37159</v>
      </c>
      <c r="B435">
        <v>-5.5319194000000002E-2</v>
      </c>
      <c r="C435">
        <v>20010925</v>
      </c>
      <c r="D435">
        <v>0.74</v>
      </c>
      <c r="E435">
        <v>1.7999999999999999E-2</v>
      </c>
      <c r="F435">
        <f t="shared" si="31"/>
        <v>1.7999999999999998E-4</v>
      </c>
      <c r="H435">
        <f t="shared" si="30"/>
        <v>-5.5499194000000002E-2</v>
      </c>
      <c r="I435">
        <f t="shared" si="32"/>
        <v>7.4000000000000003E-3</v>
      </c>
    </row>
    <row r="436" spans="1:9" x14ac:dyDescent="0.3">
      <c r="A436" s="31">
        <v>37160</v>
      </c>
      <c r="B436">
        <v>-2.5096547E-2</v>
      </c>
      <c r="C436">
        <v>20010926</v>
      </c>
      <c r="D436">
        <v>-0.67</v>
      </c>
      <c r="E436">
        <v>1.7999999999999999E-2</v>
      </c>
      <c r="F436">
        <f t="shared" si="31"/>
        <v>1.7999999999999998E-4</v>
      </c>
      <c r="H436">
        <f t="shared" si="30"/>
        <v>-2.5276547E-2</v>
      </c>
      <c r="I436">
        <f t="shared" si="32"/>
        <v>-6.7000000000000002E-3</v>
      </c>
    </row>
    <row r="437" spans="1:9" x14ac:dyDescent="0.3">
      <c r="A437" s="31">
        <v>37161</v>
      </c>
      <c r="B437">
        <v>2.3762418E-2</v>
      </c>
      <c r="C437">
        <v>20010927</v>
      </c>
      <c r="D437">
        <v>1.1000000000000001</v>
      </c>
      <c r="E437">
        <v>1.7999999999999999E-2</v>
      </c>
      <c r="F437">
        <f t="shared" si="31"/>
        <v>1.7999999999999998E-4</v>
      </c>
      <c r="H437">
        <f t="shared" si="30"/>
        <v>2.3582418000000001E-2</v>
      </c>
      <c r="I437">
        <f t="shared" si="32"/>
        <v>1.1000000000000001E-2</v>
      </c>
    </row>
    <row r="438" spans="1:9" x14ac:dyDescent="0.3">
      <c r="A438" s="31">
        <v>37162</v>
      </c>
      <c r="B438">
        <v>0</v>
      </c>
      <c r="C438">
        <v>20010928</v>
      </c>
      <c r="D438">
        <v>2.25</v>
      </c>
      <c r="E438">
        <v>1.7999999999999999E-2</v>
      </c>
      <c r="F438">
        <f t="shared" si="31"/>
        <v>1.7999999999999998E-4</v>
      </c>
      <c r="H438">
        <f t="shared" si="30"/>
        <v>-1.7999999999999998E-4</v>
      </c>
      <c r="I438">
        <f t="shared" si="32"/>
        <v>2.2499999999999999E-2</v>
      </c>
    </row>
    <row r="439" spans="1:9" x14ac:dyDescent="0.3">
      <c r="A439" s="31">
        <v>37165</v>
      </c>
      <c r="B439">
        <v>1.934219E-3</v>
      </c>
      <c r="C439">
        <v>20011001</v>
      </c>
      <c r="D439">
        <v>-0.45</v>
      </c>
      <c r="E439">
        <v>0.01</v>
      </c>
      <c r="F439">
        <f t="shared" si="31"/>
        <v>1E-4</v>
      </c>
      <c r="H439">
        <f t="shared" si="30"/>
        <v>1.834219E-3</v>
      </c>
      <c r="I439">
        <f t="shared" si="32"/>
        <v>-4.5000000000000005E-3</v>
      </c>
    </row>
    <row r="440" spans="1:9" x14ac:dyDescent="0.3">
      <c r="A440" s="31">
        <v>37166</v>
      </c>
      <c r="B440">
        <v>-3.1531516000000002E-2</v>
      </c>
      <c r="C440">
        <v>20011002</v>
      </c>
      <c r="D440">
        <v>1.17</v>
      </c>
      <c r="E440">
        <v>0.01</v>
      </c>
      <c r="F440">
        <f t="shared" si="31"/>
        <v>1E-4</v>
      </c>
      <c r="H440">
        <f t="shared" si="30"/>
        <v>-3.1631516000000005E-2</v>
      </c>
      <c r="I440">
        <f t="shared" si="32"/>
        <v>1.1699999999999999E-2</v>
      </c>
    </row>
    <row r="441" spans="1:9" x14ac:dyDescent="0.3">
      <c r="A441" s="31">
        <v>37167</v>
      </c>
      <c r="B441">
        <v>-4.6512059999999997E-3</v>
      </c>
      <c r="C441">
        <v>20011003</v>
      </c>
      <c r="D441">
        <v>2.2799999999999998</v>
      </c>
      <c r="E441">
        <v>0.01</v>
      </c>
      <c r="F441">
        <f t="shared" si="31"/>
        <v>1E-4</v>
      </c>
      <c r="H441">
        <f t="shared" si="30"/>
        <v>-4.751206E-3</v>
      </c>
      <c r="I441">
        <f t="shared" si="32"/>
        <v>2.2799999999999997E-2</v>
      </c>
    </row>
    <row r="442" spans="1:9" x14ac:dyDescent="0.3">
      <c r="A442" s="31">
        <v>37168</v>
      </c>
      <c r="B442">
        <v>6.0080148E-2</v>
      </c>
      <c r="C442">
        <v>20011004</v>
      </c>
      <c r="D442">
        <v>-0.12</v>
      </c>
      <c r="E442">
        <v>0.01</v>
      </c>
      <c r="F442">
        <f t="shared" si="31"/>
        <v>1E-4</v>
      </c>
      <c r="H442">
        <f t="shared" si="30"/>
        <v>5.9980147999999997E-2</v>
      </c>
      <c r="I442">
        <f t="shared" si="32"/>
        <v>-1.1999999999999999E-3</v>
      </c>
    </row>
    <row r="443" spans="1:9" x14ac:dyDescent="0.3">
      <c r="A443" s="31">
        <v>37169</v>
      </c>
      <c r="B443">
        <v>1.6372749999999998E-2</v>
      </c>
      <c r="C443">
        <v>20011005</v>
      </c>
      <c r="D443">
        <v>0.04</v>
      </c>
      <c r="E443">
        <v>0.01</v>
      </c>
      <c r="F443">
        <f t="shared" si="31"/>
        <v>1E-4</v>
      </c>
      <c r="H443">
        <f t="shared" si="30"/>
        <v>1.6272749999999999E-2</v>
      </c>
      <c r="I443">
        <f t="shared" si="32"/>
        <v>4.0000000000000002E-4</v>
      </c>
    </row>
    <row r="444" spans="1:9" x14ac:dyDescent="0.3">
      <c r="A444" s="31">
        <v>37172</v>
      </c>
      <c r="B444">
        <v>3.7175569999999998E-3</v>
      </c>
      <c r="C444">
        <v>20011008</v>
      </c>
      <c r="D444">
        <v>-0.8</v>
      </c>
      <c r="E444">
        <v>0.01</v>
      </c>
      <c r="F444">
        <f t="shared" si="31"/>
        <v>1E-4</v>
      </c>
      <c r="H444">
        <f t="shared" si="30"/>
        <v>3.617557E-3</v>
      </c>
      <c r="I444">
        <f t="shared" si="32"/>
        <v>-8.0000000000000002E-3</v>
      </c>
    </row>
    <row r="445" spans="1:9" x14ac:dyDescent="0.3">
      <c r="A445" s="31">
        <v>37173</v>
      </c>
      <c r="B445">
        <v>-1.2345726E-2</v>
      </c>
      <c r="C445">
        <v>20011009</v>
      </c>
      <c r="D445">
        <v>-0.51</v>
      </c>
      <c r="E445">
        <v>0.01</v>
      </c>
      <c r="F445">
        <f t="shared" si="31"/>
        <v>1E-4</v>
      </c>
      <c r="H445">
        <f t="shared" si="30"/>
        <v>-1.2445725999999999E-2</v>
      </c>
      <c r="I445">
        <f t="shared" si="32"/>
        <v>-5.1000000000000004E-3</v>
      </c>
    </row>
    <row r="446" spans="1:9" x14ac:dyDescent="0.3">
      <c r="A446" s="31">
        <v>37174</v>
      </c>
      <c r="B446">
        <v>5.1249981E-2</v>
      </c>
      <c r="C446">
        <v>20011010</v>
      </c>
      <c r="D446">
        <v>2.35</v>
      </c>
      <c r="E446">
        <v>0.01</v>
      </c>
      <c r="F446">
        <f t="shared" si="31"/>
        <v>1E-4</v>
      </c>
      <c r="H446">
        <f t="shared" si="30"/>
        <v>5.1149980999999997E-2</v>
      </c>
      <c r="I446">
        <f t="shared" si="32"/>
        <v>2.35E-2</v>
      </c>
    </row>
    <row r="447" spans="1:9" x14ac:dyDescent="0.3">
      <c r="A447" s="31">
        <v>37175</v>
      </c>
      <c r="B447">
        <v>5.4696794999999999E-2</v>
      </c>
      <c r="C447">
        <v>20011011</v>
      </c>
      <c r="D447">
        <v>1.73</v>
      </c>
      <c r="E447">
        <v>0.01</v>
      </c>
      <c r="F447">
        <f t="shared" si="31"/>
        <v>1E-4</v>
      </c>
      <c r="H447">
        <f t="shared" si="30"/>
        <v>5.4596794999999997E-2</v>
      </c>
      <c r="I447">
        <f t="shared" si="32"/>
        <v>1.7299999999999999E-2</v>
      </c>
    </row>
    <row r="448" spans="1:9" x14ac:dyDescent="0.3">
      <c r="A448" s="31">
        <v>37176</v>
      </c>
      <c r="B448">
        <v>1.5219867999999999E-2</v>
      </c>
      <c r="C448">
        <v>20011012</v>
      </c>
      <c r="D448">
        <v>-0.56999999999999995</v>
      </c>
      <c r="E448">
        <v>0.01</v>
      </c>
      <c r="F448">
        <f t="shared" si="31"/>
        <v>1E-4</v>
      </c>
      <c r="H448">
        <f t="shared" si="30"/>
        <v>1.5119868E-2</v>
      </c>
      <c r="I448">
        <f t="shared" si="32"/>
        <v>-5.6999999999999993E-3</v>
      </c>
    </row>
    <row r="449" spans="1:9" x14ac:dyDescent="0.3">
      <c r="A449" s="31">
        <v>37179</v>
      </c>
      <c r="B449">
        <v>-1.11052E-3</v>
      </c>
      <c r="C449">
        <v>20011015</v>
      </c>
      <c r="D449">
        <v>-0.09</v>
      </c>
      <c r="E449">
        <v>0.01</v>
      </c>
      <c r="F449">
        <f t="shared" si="31"/>
        <v>1E-4</v>
      </c>
      <c r="H449">
        <f t="shared" si="30"/>
        <v>-1.2105200000000001E-3</v>
      </c>
      <c r="I449">
        <f t="shared" si="32"/>
        <v>-8.9999999999999998E-4</v>
      </c>
    </row>
    <row r="450" spans="1:9" x14ac:dyDescent="0.3">
      <c r="A450" s="31">
        <v>37180</v>
      </c>
      <c r="B450">
        <v>1.111754E-3</v>
      </c>
      <c r="C450">
        <v>20011016</v>
      </c>
      <c r="D450">
        <v>0.78</v>
      </c>
      <c r="E450">
        <v>0.01</v>
      </c>
      <c r="F450">
        <f t="shared" si="31"/>
        <v>1E-4</v>
      </c>
      <c r="H450">
        <f t="shared" si="30"/>
        <v>1.0117539999999999E-3</v>
      </c>
      <c r="I450">
        <f t="shared" si="32"/>
        <v>7.8000000000000005E-3</v>
      </c>
    </row>
    <row r="451" spans="1:9" x14ac:dyDescent="0.3">
      <c r="A451" s="31">
        <v>37181</v>
      </c>
      <c r="B451">
        <v>-5.6635227000000003E-2</v>
      </c>
      <c r="C451">
        <v>20011017</v>
      </c>
      <c r="D451">
        <v>-2.02</v>
      </c>
      <c r="E451">
        <v>0.01</v>
      </c>
      <c r="F451">
        <f t="shared" si="31"/>
        <v>1E-4</v>
      </c>
      <c r="H451">
        <f t="shared" ref="H451:H514" si="33">B451-F451</f>
        <v>-5.6735227000000006E-2</v>
      </c>
      <c r="I451">
        <f t="shared" si="32"/>
        <v>-2.0199999999999999E-2</v>
      </c>
    </row>
    <row r="452" spans="1:9" x14ac:dyDescent="0.3">
      <c r="A452" s="31">
        <v>37182</v>
      </c>
      <c r="B452">
        <v>5.9446748000000001E-2</v>
      </c>
      <c r="C452">
        <v>20011018</v>
      </c>
      <c r="D452">
        <v>-0.73</v>
      </c>
      <c r="E452">
        <v>0.01</v>
      </c>
      <c r="F452">
        <f t="shared" ref="F452:F515" si="34">E452/100</f>
        <v>1E-4</v>
      </c>
      <c r="H452">
        <f t="shared" si="33"/>
        <v>5.9346747999999998E-2</v>
      </c>
      <c r="I452">
        <f t="shared" ref="I452:I515" si="35">D452/100</f>
        <v>-7.3000000000000001E-3</v>
      </c>
    </row>
    <row r="453" spans="1:9" x14ac:dyDescent="0.3">
      <c r="A453" s="31">
        <v>37183</v>
      </c>
      <c r="B453">
        <v>1.6666625000000001E-2</v>
      </c>
      <c r="C453">
        <v>20011019</v>
      </c>
      <c r="D453">
        <v>0.54</v>
      </c>
      <c r="E453">
        <v>0.01</v>
      </c>
      <c r="F453">
        <f t="shared" si="34"/>
        <v>1E-4</v>
      </c>
      <c r="H453">
        <f t="shared" si="33"/>
        <v>1.6566625000000001E-2</v>
      </c>
      <c r="I453">
        <f t="shared" si="35"/>
        <v>5.4000000000000003E-3</v>
      </c>
    </row>
    <row r="454" spans="1:9" x14ac:dyDescent="0.3">
      <c r="A454" s="31">
        <v>37186</v>
      </c>
      <c r="B454">
        <v>3.9344328999999997E-2</v>
      </c>
      <c r="C454">
        <v>20011022</v>
      </c>
      <c r="D454">
        <v>1.51</v>
      </c>
      <c r="E454">
        <v>0.01</v>
      </c>
      <c r="F454">
        <f t="shared" si="34"/>
        <v>1E-4</v>
      </c>
      <c r="H454">
        <f t="shared" si="33"/>
        <v>3.9244328999999994E-2</v>
      </c>
      <c r="I454">
        <f t="shared" si="35"/>
        <v>1.5100000000000001E-2</v>
      </c>
    </row>
    <row r="455" spans="1:9" x14ac:dyDescent="0.3">
      <c r="A455" s="31">
        <v>37187</v>
      </c>
      <c r="B455">
        <v>-4.6267140999999998E-2</v>
      </c>
      <c r="C455">
        <v>20011023</v>
      </c>
      <c r="D455">
        <v>-0.51</v>
      </c>
      <c r="E455">
        <v>0.01</v>
      </c>
      <c r="F455">
        <f t="shared" si="34"/>
        <v>1E-4</v>
      </c>
      <c r="H455">
        <f t="shared" si="33"/>
        <v>-4.6367141000000001E-2</v>
      </c>
      <c r="I455">
        <f t="shared" si="35"/>
        <v>-5.1000000000000004E-3</v>
      </c>
    </row>
    <row r="456" spans="1:9" x14ac:dyDescent="0.3">
      <c r="A456" s="31">
        <v>37188</v>
      </c>
      <c r="B456">
        <v>4.4652778999999997E-2</v>
      </c>
      <c r="C456">
        <v>20011024</v>
      </c>
      <c r="D456">
        <v>0.08</v>
      </c>
      <c r="E456">
        <v>0.01</v>
      </c>
      <c r="F456">
        <f t="shared" si="34"/>
        <v>1E-4</v>
      </c>
      <c r="H456">
        <f t="shared" si="33"/>
        <v>4.4552778999999994E-2</v>
      </c>
      <c r="I456">
        <f t="shared" si="35"/>
        <v>8.0000000000000004E-4</v>
      </c>
    </row>
    <row r="457" spans="1:9" x14ac:dyDescent="0.3">
      <c r="A457" s="31">
        <v>37189</v>
      </c>
      <c r="B457">
        <v>1.2664896E-2</v>
      </c>
      <c r="C457">
        <v>20011025</v>
      </c>
      <c r="D457">
        <v>1.42</v>
      </c>
      <c r="E457">
        <v>0.01</v>
      </c>
      <c r="F457">
        <f t="shared" si="34"/>
        <v>1E-4</v>
      </c>
      <c r="H457">
        <f t="shared" si="33"/>
        <v>1.2564896000000001E-2</v>
      </c>
      <c r="I457">
        <f t="shared" si="35"/>
        <v>1.4199999999999999E-2</v>
      </c>
    </row>
    <row r="458" spans="1:9" x14ac:dyDescent="0.3">
      <c r="A458" s="31">
        <v>37190</v>
      </c>
      <c r="B458">
        <v>-2.7097468999999999E-2</v>
      </c>
      <c r="C458">
        <v>20011026</v>
      </c>
      <c r="D458">
        <v>0.41</v>
      </c>
      <c r="E458">
        <v>0.01</v>
      </c>
      <c r="F458">
        <f t="shared" si="34"/>
        <v>1E-4</v>
      </c>
      <c r="H458">
        <f t="shared" si="33"/>
        <v>-2.7197468999999998E-2</v>
      </c>
      <c r="I458">
        <f t="shared" si="35"/>
        <v>4.0999999999999995E-3</v>
      </c>
    </row>
    <row r="459" spans="1:9" x14ac:dyDescent="0.3">
      <c r="A459" s="31">
        <v>37193</v>
      </c>
      <c r="B459">
        <v>-5.5704389E-2</v>
      </c>
      <c r="C459">
        <v>20011029</v>
      </c>
      <c r="D459">
        <v>-2.33</v>
      </c>
      <c r="E459">
        <v>0.01</v>
      </c>
      <c r="F459">
        <f t="shared" si="34"/>
        <v>1E-4</v>
      </c>
      <c r="H459">
        <f t="shared" si="33"/>
        <v>-5.5804389000000003E-2</v>
      </c>
      <c r="I459">
        <f t="shared" si="35"/>
        <v>-2.3300000000000001E-2</v>
      </c>
    </row>
    <row r="460" spans="1:9" x14ac:dyDescent="0.3">
      <c r="A460" s="31">
        <v>37194</v>
      </c>
      <c r="B460">
        <v>-1.701576E-3</v>
      </c>
      <c r="C460">
        <v>20011030</v>
      </c>
      <c r="D460">
        <v>-1.76</v>
      </c>
      <c r="E460">
        <v>0.01</v>
      </c>
      <c r="F460">
        <f t="shared" si="34"/>
        <v>1E-4</v>
      </c>
      <c r="H460">
        <f t="shared" si="33"/>
        <v>-1.801576E-3</v>
      </c>
      <c r="I460">
        <f t="shared" si="35"/>
        <v>-1.7600000000000001E-2</v>
      </c>
    </row>
    <row r="461" spans="1:9" x14ac:dyDescent="0.3">
      <c r="A461" s="31">
        <v>37195</v>
      </c>
      <c r="B461">
        <v>-2.2727789999999999E-3</v>
      </c>
      <c r="C461">
        <v>20011031</v>
      </c>
      <c r="D461">
        <v>0.18</v>
      </c>
      <c r="E461">
        <v>0.01</v>
      </c>
      <c r="F461">
        <f t="shared" si="34"/>
        <v>1E-4</v>
      </c>
      <c r="H461">
        <f t="shared" si="33"/>
        <v>-2.3727789999999998E-3</v>
      </c>
      <c r="I461">
        <f t="shared" si="35"/>
        <v>1.8E-3</v>
      </c>
    </row>
    <row r="462" spans="1:9" x14ac:dyDescent="0.3">
      <c r="A462" s="31">
        <v>37196</v>
      </c>
      <c r="B462">
        <v>5.8656078E-2</v>
      </c>
      <c r="C462">
        <v>20011101</v>
      </c>
      <c r="D462">
        <v>2.1</v>
      </c>
      <c r="E462">
        <v>8.0000000000000002E-3</v>
      </c>
      <c r="F462">
        <f t="shared" si="34"/>
        <v>8.0000000000000007E-5</v>
      </c>
      <c r="H462">
        <f t="shared" si="33"/>
        <v>5.8576078000000004E-2</v>
      </c>
      <c r="I462">
        <f t="shared" si="35"/>
        <v>2.1000000000000001E-2</v>
      </c>
    </row>
    <row r="463" spans="1:9" x14ac:dyDescent="0.3">
      <c r="A463" s="31">
        <v>37197</v>
      </c>
      <c r="B463">
        <v>-1.0758720000000001E-3</v>
      </c>
      <c r="C463">
        <v>20011102</v>
      </c>
      <c r="D463">
        <v>0.18</v>
      </c>
      <c r="E463">
        <v>8.0000000000000002E-3</v>
      </c>
      <c r="F463">
        <f t="shared" si="34"/>
        <v>8.0000000000000007E-5</v>
      </c>
      <c r="H463">
        <f t="shared" si="33"/>
        <v>-1.1558720000000001E-3</v>
      </c>
      <c r="I463">
        <f t="shared" si="35"/>
        <v>1.8E-3</v>
      </c>
    </row>
    <row r="464" spans="1:9" x14ac:dyDescent="0.3">
      <c r="A464" s="31">
        <v>37200</v>
      </c>
      <c r="B464">
        <v>2.6925147999999999E-2</v>
      </c>
      <c r="C464">
        <v>20011105</v>
      </c>
      <c r="D464">
        <v>1.42</v>
      </c>
      <c r="E464">
        <v>8.0000000000000002E-3</v>
      </c>
      <c r="F464">
        <f t="shared" si="34"/>
        <v>8.0000000000000007E-5</v>
      </c>
      <c r="H464">
        <f t="shared" si="33"/>
        <v>2.6845147999999999E-2</v>
      </c>
      <c r="I464">
        <f t="shared" si="35"/>
        <v>1.4199999999999999E-2</v>
      </c>
    </row>
    <row r="465" spans="1:9" x14ac:dyDescent="0.3">
      <c r="A465" s="31">
        <v>37201</v>
      </c>
      <c r="B465">
        <v>2.6219192999999998E-2</v>
      </c>
      <c r="C465">
        <v>20011106</v>
      </c>
      <c r="D465">
        <v>1.44</v>
      </c>
      <c r="E465">
        <v>8.0000000000000002E-3</v>
      </c>
      <c r="F465">
        <f t="shared" si="34"/>
        <v>8.0000000000000007E-5</v>
      </c>
      <c r="H465">
        <f t="shared" si="33"/>
        <v>2.6139192999999998E-2</v>
      </c>
      <c r="I465">
        <f t="shared" si="35"/>
        <v>1.44E-2</v>
      </c>
    </row>
    <row r="466" spans="1:9" x14ac:dyDescent="0.3">
      <c r="A466" s="31">
        <v>37202</v>
      </c>
      <c r="B466">
        <v>1.0219960000000001E-3</v>
      </c>
      <c r="C466">
        <v>20011107</v>
      </c>
      <c r="D466">
        <v>-0.23</v>
      </c>
      <c r="E466">
        <v>8.0000000000000002E-3</v>
      </c>
      <c r="F466">
        <f t="shared" si="34"/>
        <v>8.0000000000000007E-5</v>
      </c>
      <c r="H466">
        <f t="shared" si="33"/>
        <v>9.4199600000000007E-4</v>
      </c>
      <c r="I466">
        <f t="shared" si="35"/>
        <v>-2.3E-3</v>
      </c>
    </row>
    <row r="467" spans="1:9" x14ac:dyDescent="0.3">
      <c r="A467" s="31">
        <v>37203</v>
      </c>
      <c r="B467">
        <v>-4.4920933000000003E-2</v>
      </c>
      <c r="C467">
        <v>20011108</v>
      </c>
      <c r="D467">
        <v>7.0000000000000007E-2</v>
      </c>
      <c r="E467">
        <v>8.0000000000000002E-3</v>
      </c>
      <c r="F467">
        <f t="shared" si="34"/>
        <v>8.0000000000000007E-5</v>
      </c>
      <c r="H467">
        <f t="shared" si="33"/>
        <v>-4.5000933E-2</v>
      </c>
      <c r="I467">
        <f t="shared" si="35"/>
        <v>7.000000000000001E-4</v>
      </c>
    </row>
    <row r="468" spans="1:9" x14ac:dyDescent="0.3">
      <c r="A468" s="31">
        <v>37204</v>
      </c>
      <c r="B468">
        <v>0</v>
      </c>
      <c r="C468">
        <v>20011109</v>
      </c>
      <c r="D468">
        <v>7.0000000000000007E-2</v>
      </c>
      <c r="E468">
        <v>8.0000000000000002E-3</v>
      </c>
      <c r="F468">
        <f t="shared" si="34"/>
        <v>8.0000000000000007E-5</v>
      </c>
      <c r="H468">
        <f t="shared" si="33"/>
        <v>-8.0000000000000007E-5</v>
      </c>
      <c r="I468">
        <f t="shared" si="35"/>
        <v>7.000000000000001E-4</v>
      </c>
    </row>
    <row r="469" spans="1:9" x14ac:dyDescent="0.3">
      <c r="A469" s="31">
        <v>37207</v>
      </c>
      <c r="B469">
        <v>2.1379429999999998E-3</v>
      </c>
      <c r="C469">
        <v>20011112</v>
      </c>
      <c r="D469">
        <v>-7.0000000000000007E-2</v>
      </c>
      <c r="E469">
        <v>8.0000000000000002E-3</v>
      </c>
      <c r="F469">
        <f t="shared" si="34"/>
        <v>8.0000000000000007E-5</v>
      </c>
      <c r="H469">
        <f t="shared" si="33"/>
        <v>2.0579429999999996E-3</v>
      </c>
      <c r="I469">
        <f t="shared" si="35"/>
        <v>-7.000000000000001E-4</v>
      </c>
    </row>
    <row r="470" spans="1:9" x14ac:dyDescent="0.3">
      <c r="A470" s="31">
        <v>37208</v>
      </c>
      <c r="B470">
        <v>3.3066711999999998E-2</v>
      </c>
      <c r="C470">
        <v>20011113</v>
      </c>
      <c r="D470">
        <v>1.86</v>
      </c>
      <c r="E470">
        <v>8.0000000000000002E-3</v>
      </c>
      <c r="F470">
        <f t="shared" si="34"/>
        <v>8.0000000000000007E-5</v>
      </c>
      <c r="H470">
        <f t="shared" si="33"/>
        <v>3.2986712000000001E-2</v>
      </c>
      <c r="I470">
        <f t="shared" si="35"/>
        <v>1.8600000000000002E-2</v>
      </c>
    </row>
    <row r="471" spans="1:9" x14ac:dyDescent="0.3">
      <c r="A471" s="31">
        <v>37209</v>
      </c>
      <c r="B471">
        <v>1.2390282000000001E-2</v>
      </c>
      <c r="C471">
        <v>20011114</v>
      </c>
      <c r="D471">
        <v>0.34</v>
      </c>
      <c r="E471">
        <v>8.0000000000000002E-3</v>
      </c>
      <c r="F471">
        <f t="shared" si="34"/>
        <v>8.0000000000000007E-5</v>
      </c>
      <c r="H471">
        <f t="shared" si="33"/>
        <v>1.2310282000000001E-2</v>
      </c>
      <c r="I471">
        <f t="shared" si="35"/>
        <v>3.4000000000000002E-3</v>
      </c>
    </row>
    <row r="472" spans="1:9" x14ac:dyDescent="0.3">
      <c r="A472" s="31">
        <v>37210</v>
      </c>
      <c r="B472">
        <v>-8.1590940000000004E-3</v>
      </c>
      <c r="C472">
        <v>20011115</v>
      </c>
      <c r="D472">
        <v>0</v>
      </c>
      <c r="E472">
        <v>8.0000000000000002E-3</v>
      </c>
      <c r="F472">
        <f t="shared" si="34"/>
        <v>8.0000000000000007E-5</v>
      </c>
      <c r="H472">
        <f t="shared" si="33"/>
        <v>-8.2390940000000006E-3</v>
      </c>
      <c r="I472">
        <f t="shared" si="35"/>
        <v>0</v>
      </c>
    </row>
    <row r="473" spans="1:9" x14ac:dyDescent="0.3">
      <c r="A473" s="31">
        <v>37211</v>
      </c>
      <c r="B473">
        <v>-2.4678736999999999E-2</v>
      </c>
      <c r="C473">
        <v>20011116</v>
      </c>
      <c r="D473">
        <v>-0.25</v>
      </c>
      <c r="E473">
        <v>8.0000000000000002E-3</v>
      </c>
      <c r="F473">
        <f t="shared" si="34"/>
        <v>8.0000000000000007E-5</v>
      </c>
      <c r="H473">
        <f t="shared" si="33"/>
        <v>-2.4758736999999999E-2</v>
      </c>
      <c r="I473">
        <f t="shared" si="35"/>
        <v>-2.5000000000000001E-3</v>
      </c>
    </row>
    <row r="474" spans="1:9" x14ac:dyDescent="0.3">
      <c r="A474" s="31">
        <v>37214</v>
      </c>
      <c r="B474">
        <v>5.4296296000000001E-2</v>
      </c>
      <c r="C474">
        <v>20011119</v>
      </c>
      <c r="D474">
        <v>1.1499999999999999</v>
      </c>
      <c r="E474">
        <v>8.0000000000000002E-3</v>
      </c>
      <c r="F474">
        <f t="shared" si="34"/>
        <v>8.0000000000000007E-5</v>
      </c>
      <c r="H474">
        <f t="shared" si="33"/>
        <v>5.4216296000000004E-2</v>
      </c>
      <c r="I474">
        <f t="shared" si="35"/>
        <v>1.15E-2</v>
      </c>
    </row>
    <row r="475" spans="1:9" x14ac:dyDescent="0.3">
      <c r="A475" s="31">
        <v>37215</v>
      </c>
      <c r="B475">
        <v>-2.3499966000000001E-2</v>
      </c>
      <c r="C475">
        <v>20011120</v>
      </c>
      <c r="D475">
        <v>-0.8</v>
      </c>
      <c r="E475">
        <v>8.0000000000000002E-3</v>
      </c>
      <c r="F475">
        <f t="shared" si="34"/>
        <v>8.0000000000000007E-5</v>
      </c>
      <c r="H475">
        <f t="shared" si="33"/>
        <v>-2.3579966000000001E-2</v>
      </c>
      <c r="I475">
        <f t="shared" si="35"/>
        <v>-8.0000000000000002E-3</v>
      </c>
    </row>
    <row r="476" spans="1:9" x14ac:dyDescent="0.3">
      <c r="A476" s="31">
        <v>37216</v>
      </c>
      <c r="B476">
        <v>7.6804719999999998E-3</v>
      </c>
      <c r="C476">
        <v>20011121</v>
      </c>
      <c r="D476">
        <v>-0.48</v>
      </c>
      <c r="E476">
        <v>8.0000000000000002E-3</v>
      </c>
      <c r="F476">
        <f t="shared" si="34"/>
        <v>8.0000000000000007E-5</v>
      </c>
      <c r="H476">
        <f t="shared" si="33"/>
        <v>7.6004719999999996E-3</v>
      </c>
      <c r="I476">
        <f t="shared" si="35"/>
        <v>-4.7999999999999996E-3</v>
      </c>
    </row>
    <row r="477" spans="1:9" x14ac:dyDescent="0.3">
      <c r="A477" s="31">
        <v>37218</v>
      </c>
      <c r="B477">
        <v>8.1300739999999993E-3</v>
      </c>
      <c r="C477">
        <v>20011123</v>
      </c>
      <c r="D477">
        <v>1.17</v>
      </c>
      <c r="E477">
        <v>8.0000000000000002E-3</v>
      </c>
      <c r="F477">
        <f t="shared" si="34"/>
        <v>8.0000000000000007E-5</v>
      </c>
      <c r="H477">
        <f t="shared" si="33"/>
        <v>8.0500739999999991E-3</v>
      </c>
      <c r="I477">
        <f t="shared" si="35"/>
        <v>1.1699999999999999E-2</v>
      </c>
    </row>
    <row r="478" spans="1:9" x14ac:dyDescent="0.3">
      <c r="A478" s="31">
        <v>37221</v>
      </c>
      <c r="B478">
        <v>7.7116965999999995E-2</v>
      </c>
      <c r="C478">
        <v>20011126</v>
      </c>
      <c r="D478">
        <v>0.72</v>
      </c>
      <c r="E478">
        <v>8.0000000000000002E-3</v>
      </c>
      <c r="F478">
        <f t="shared" si="34"/>
        <v>8.0000000000000007E-5</v>
      </c>
      <c r="H478">
        <f t="shared" si="33"/>
        <v>7.7036965999999998E-2</v>
      </c>
      <c r="I478">
        <f t="shared" si="35"/>
        <v>7.1999999999999998E-3</v>
      </c>
    </row>
    <row r="479" spans="1:9" x14ac:dyDescent="0.3">
      <c r="A479" s="31">
        <v>37222</v>
      </c>
      <c r="B479">
        <v>-1.7314030000000001E-2</v>
      </c>
      <c r="C479">
        <v>20011127</v>
      </c>
      <c r="D479">
        <v>-0.55000000000000004</v>
      </c>
      <c r="E479">
        <v>8.0000000000000002E-3</v>
      </c>
      <c r="F479">
        <f t="shared" si="34"/>
        <v>8.0000000000000007E-5</v>
      </c>
      <c r="H479">
        <f t="shared" si="33"/>
        <v>-1.7394030000000001E-2</v>
      </c>
      <c r="I479">
        <f t="shared" si="35"/>
        <v>-5.5000000000000005E-3</v>
      </c>
    </row>
    <row r="480" spans="1:9" x14ac:dyDescent="0.3">
      <c r="A480" s="31">
        <v>37223</v>
      </c>
      <c r="B480">
        <v>-2.2380919999999999E-2</v>
      </c>
      <c r="C480">
        <v>20011128</v>
      </c>
      <c r="D480">
        <v>-1.78</v>
      </c>
      <c r="E480">
        <v>8.0000000000000002E-3</v>
      </c>
      <c r="F480">
        <f t="shared" si="34"/>
        <v>8.0000000000000007E-5</v>
      </c>
      <c r="H480">
        <f t="shared" si="33"/>
        <v>-2.2460919999999999E-2</v>
      </c>
      <c r="I480">
        <f t="shared" si="35"/>
        <v>-1.78E-2</v>
      </c>
    </row>
    <row r="481" spans="1:9" x14ac:dyDescent="0.3">
      <c r="A481" s="31">
        <v>37224</v>
      </c>
      <c r="B481">
        <v>-5.3580420000000004E-3</v>
      </c>
      <c r="C481">
        <v>20011129</v>
      </c>
      <c r="D481">
        <v>1.1499999999999999</v>
      </c>
      <c r="E481">
        <v>8.0000000000000002E-3</v>
      </c>
      <c r="F481">
        <f t="shared" si="34"/>
        <v>8.0000000000000007E-5</v>
      </c>
      <c r="H481">
        <f t="shared" si="33"/>
        <v>-5.4380420000000006E-3</v>
      </c>
      <c r="I481">
        <f t="shared" si="35"/>
        <v>1.15E-2</v>
      </c>
    </row>
    <row r="482" spans="1:9" x14ac:dyDescent="0.3">
      <c r="A482" s="31">
        <v>37225</v>
      </c>
      <c r="B482">
        <v>4.3094963E-2</v>
      </c>
      <c r="C482">
        <v>20011130</v>
      </c>
      <c r="D482">
        <v>-0.14000000000000001</v>
      </c>
      <c r="E482">
        <v>8.0000000000000002E-3</v>
      </c>
      <c r="F482">
        <f t="shared" si="34"/>
        <v>8.0000000000000007E-5</v>
      </c>
      <c r="H482">
        <f t="shared" si="33"/>
        <v>4.3014963000000003E-2</v>
      </c>
      <c r="I482">
        <f t="shared" si="35"/>
        <v>-1.4000000000000002E-3</v>
      </c>
    </row>
    <row r="483" spans="1:9" x14ac:dyDescent="0.3">
      <c r="A483" s="31">
        <v>37228</v>
      </c>
      <c r="B483">
        <v>-1.173709E-2</v>
      </c>
      <c r="C483">
        <v>20011203</v>
      </c>
      <c r="D483">
        <v>-0.86</v>
      </c>
      <c r="E483">
        <v>7.0000000000000001E-3</v>
      </c>
      <c r="F483">
        <f t="shared" si="34"/>
        <v>7.0000000000000007E-5</v>
      </c>
      <c r="H483">
        <f t="shared" si="33"/>
        <v>-1.1807090000000001E-2</v>
      </c>
      <c r="I483">
        <f t="shared" si="35"/>
        <v>-8.6E-3</v>
      </c>
    </row>
    <row r="484" spans="1:9" x14ac:dyDescent="0.3">
      <c r="A484" s="31">
        <v>37229</v>
      </c>
      <c r="B484">
        <v>6.4133041000000002E-2</v>
      </c>
      <c r="C484">
        <v>20011204</v>
      </c>
      <c r="D484">
        <v>1.44</v>
      </c>
      <c r="E484">
        <v>7.0000000000000001E-3</v>
      </c>
      <c r="F484">
        <f t="shared" si="34"/>
        <v>7.0000000000000007E-5</v>
      </c>
      <c r="H484">
        <f t="shared" si="33"/>
        <v>6.4063041000000001E-2</v>
      </c>
      <c r="I484">
        <f t="shared" si="35"/>
        <v>1.44E-2</v>
      </c>
    </row>
    <row r="485" spans="1:9" x14ac:dyDescent="0.3">
      <c r="A485" s="31">
        <v>37230</v>
      </c>
      <c r="B485">
        <v>6.0714315999999997E-2</v>
      </c>
      <c r="C485">
        <v>20011205</v>
      </c>
      <c r="D485">
        <v>2.31</v>
      </c>
      <c r="E485">
        <v>7.0000000000000001E-3</v>
      </c>
      <c r="F485">
        <f t="shared" si="34"/>
        <v>7.0000000000000007E-5</v>
      </c>
      <c r="H485">
        <f t="shared" si="33"/>
        <v>6.0644315999999997E-2</v>
      </c>
      <c r="I485">
        <f t="shared" si="35"/>
        <v>2.3099999999999999E-2</v>
      </c>
    </row>
    <row r="486" spans="1:9" x14ac:dyDescent="0.3">
      <c r="A486" s="31">
        <v>37231</v>
      </c>
      <c r="B486">
        <v>-4.1245772999999999E-2</v>
      </c>
      <c r="C486">
        <v>20011206</v>
      </c>
      <c r="D486">
        <v>-0.12</v>
      </c>
      <c r="E486">
        <v>7.0000000000000001E-3</v>
      </c>
      <c r="F486">
        <f t="shared" si="34"/>
        <v>7.0000000000000007E-5</v>
      </c>
      <c r="H486">
        <f t="shared" si="33"/>
        <v>-4.1315773E-2</v>
      </c>
      <c r="I486">
        <f t="shared" si="35"/>
        <v>-1.1999999999999999E-3</v>
      </c>
    </row>
    <row r="487" spans="1:9" x14ac:dyDescent="0.3">
      <c r="A487" s="31">
        <v>37232</v>
      </c>
      <c r="B487">
        <v>-1.0535548E-2</v>
      </c>
      <c r="C487">
        <v>20011207</v>
      </c>
      <c r="D487">
        <v>-0.74</v>
      </c>
      <c r="E487">
        <v>7.0000000000000001E-3</v>
      </c>
      <c r="F487">
        <f t="shared" si="34"/>
        <v>7.0000000000000007E-5</v>
      </c>
      <c r="H487">
        <f t="shared" si="33"/>
        <v>-1.0605548000000001E-2</v>
      </c>
      <c r="I487">
        <f t="shared" si="35"/>
        <v>-7.4000000000000003E-3</v>
      </c>
    </row>
    <row r="488" spans="1:9" x14ac:dyDescent="0.3">
      <c r="A488" s="31">
        <v>37235</v>
      </c>
      <c r="B488">
        <v>0</v>
      </c>
      <c r="C488">
        <v>20011210</v>
      </c>
      <c r="D488">
        <v>-1.52</v>
      </c>
      <c r="E488">
        <v>7.0000000000000001E-3</v>
      </c>
      <c r="F488">
        <f t="shared" si="34"/>
        <v>7.0000000000000007E-5</v>
      </c>
      <c r="H488">
        <f t="shared" si="33"/>
        <v>-7.0000000000000007E-5</v>
      </c>
      <c r="I488">
        <f t="shared" si="35"/>
        <v>-1.52E-2</v>
      </c>
    </row>
    <row r="489" spans="1:9" x14ac:dyDescent="0.3">
      <c r="A489" s="31">
        <v>37236</v>
      </c>
      <c r="B489">
        <v>-3.3717845000000003E-2</v>
      </c>
      <c r="C489">
        <v>20011211</v>
      </c>
      <c r="D489">
        <v>-0.2</v>
      </c>
      <c r="E489">
        <v>7.0000000000000001E-3</v>
      </c>
      <c r="F489">
        <f t="shared" si="34"/>
        <v>7.0000000000000007E-5</v>
      </c>
      <c r="H489">
        <f t="shared" si="33"/>
        <v>-3.3787845000000004E-2</v>
      </c>
      <c r="I489">
        <f t="shared" si="35"/>
        <v>-2E-3</v>
      </c>
    </row>
    <row r="490" spans="1:9" x14ac:dyDescent="0.3">
      <c r="A490" s="31">
        <v>37237</v>
      </c>
      <c r="B490">
        <v>-1.331501E-2</v>
      </c>
      <c r="C490">
        <v>20011212</v>
      </c>
      <c r="D490">
        <v>0.04</v>
      </c>
      <c r="E490">
        <v>7.0000000000000001E-3</v>
      </c>
      <c r="F490">
        <f t="shared" si="34"/>
        <v>7.0000000000000007E-5</v>
      </c>
      <c r="H490">
        <f t="shared" si="33"/>
        <v>-1.3385010000000001E-2</v>
      </c>
      <c r="I490">
        <f t="shared" si="35"/>
        <v>4.0000000000000002E-4</v>
      </c>
    </row>
    <row r="491" spans="1:9" x14ac:dyDescent="0.3">
      <c r="A491" s="31">
        <v>37238</v>
      </c>
      <c r="B491">
        <v>-2.2801293E-2</v>
      </c>
      <c r="C491">
        <v>20011213</v>
      </c>
      <c r="D491">
        <v>-1.51</v>
      </c>
      <c r="E491">
        <v>7.0000000000000001E-3</v>
      </c>
      <c r="F491">
        <f t="shared" si="34"/>
        <v>7.0000000000000007E-5</v>
      </c>
      <c r="H491">
        <f t="shared" si="33"/>
        <v>-2.2871293000000001E-2</v>
      </c>
      <c r="I491">
        <f t="shared" si="35"/>
        <v>-1.5100000000000001E-2</v>
      </c>
    </row>
    <row r="492" spans="1:9" x14ac:dyDescent="0.3">
      <c r="A492" s="31">
        <v>37239</v>
      </c>
      <c r="B492">
        <v>-2.9047646999999999E-2</v>
      </c>
      <c r="C492">
        <v>20011214</v>
      </c>
      <c r="D492">
        <v>0.31</v>
      </c>
      <c r="E492">
        <v>7.0000000000000001E-3</v>
      </c>
      <c r="F492">
        <f t="shared" si="34"/>
        <v>7.0000000000000007E-5</v>
      </c>
      <c r="H492">
        <f t="shared" si="33"/>
        <v>-2.9117647E-2</v>
      </c>
      <c r="I492">
        <f t="shared" si="35"/>
        <v>3.0999999999999999E-3</v>
      </c>
    </row>
    <row r="493" spans="1:9" x14ac:dyDescent="0.3">
      <c r="A493" s="31">
        <v>37242</v>
      </c>
      <c r="B493">
        <v>1.1280111000000001E-2</v>
      </c>
      <c r="C493">
        <v>20011217</v>
      </c>
      <c r="D493">
        <v>1.05</v>
      </c>
      <c r="E493">
        <v>7.0000000000000001E-3</v>
      </c>
      <c r="F493">
        <f t="shared" si="34"/>
        <v>7.0000000000000007E-5</v>
      </c>
      <c r="H493">
        <f t="shared" si="33"/>
        <v>1.1210111E-2</v>
      </c>
      <c r="I493">
        <f t="shared" si="35"/>
        <v>1.0500000000000001E-2</v>
      </c>
    </row>
    <row r="494" spans="1:9" x14ac:dyDescent="0.3">
      <c r="A494" s="31">
        <v>37243</v>
      </c>
      <c r="B494">
        <v>1.8913645E-2</v>
      </c>
      <c r="C494">
        <v>20011218</v>
      </c>
      <c r="D494">
        <v>0.84</v>
      </c>
      <c r="E494">
        <v>7.0000000000000001E-3</v>
      </c>
      <c r="F494">
        <f t="shared" si="34"/>
        <v>7.0000000000000007E-5</v>
      </c>
      <c r="H494">
        <f t="shared" si="33"/>
        <v>1.8843644999999999E-2</v>
      </c>
      <c r="I494">
        <f t="shared" si="35"/>
        <v>8.3999999999999995E-3</v>
      </c>
    </row>
    <row r="495" spans="1:9" x14ac:dyDescent="0.3">
      <c r="A495" s="31">
        <v>37244</v>
      </c>
      <c r="B495">
        <v>2.9033823E-2</v>
      </c>
      <c r="C495">
        <v>20011219</v>
      </c>
      <c r="D495">
        <v>0.43</v>
      </c>
      <c r="E495">
        <v>7.0000000000000001E-3</v>
      </c>
      <c r="F495">
        <f t="shared" si="34"/>
        <v>7.0000000000000007E-5</v>
      </c>
      <c r="H495">
        <f t="shared" si="33"/>
        <v>2.8963823E-2</v>
      </c>
      <c r="I495">
        <f t="shared" si="35"/>
        <v>4.3E-3</v>
      </c>
    </row>
    <row r="496" spans="1:9" x14ac:dyDescent="0.3">
      <c r="A496" s="31">
        <v>37245</v>
      </c>
      <c r="B496">
        <v>-4.3940831E-2</v>
      </c>
      <c r="C496">
        <v>20011220</v>
      </c>
      <c r="D496">
        <v>-0.93</v>
      </c>
      <c r="E496">
        <v>7.0000000000000001E-3</v>
      </c>
      <c r="F496">
        <f t="shared" si="34"/>
        <v>7.0000000000000007E-5</v>
      </c>
      <c r="H496">
        <f t="shared" si="33"/>
        <v>-4.4010831E-2</v>
      </c>
      <c r="I496">
        <f t="shared" si="35"/>
        <v>-9.300000000000001E-3</v>
      </c>
    </row>
    <row r="497" spans="1:9" x14ac:dyDescent="0.3">
      <c r="A497" s="31">
        <v>37246</v>
      </c>
      <c r="B497">
        <v>1.5965164E-2</v>
      </c>
      <c r="C497">
        <v>20011221</v>
      </c>
      <c r="D497">
        <v>0.56999999999999995</v>
      </c>
      <c r="E497">
        <v>7.0000000000000001E-3</v>
      </c>
      <c r="F497">
        <f t="shared" si="34"/>
        <v>7.0000000000000007E-5</v>
      </c>
      <c r="H497">
        <f t="shared" si="33"/>
        <v>1.5895164E-2</v>
      </c>
      <c r="I497">
        <f t="shared" si="35"/>
        <v>5.6999999999999993E-3</v>
      </c>
    </row>
    <row r="498" spans="1:9" x14ac:dyDescent="0.3">
      <c r="A498" s="31">
        <v>37249</v>
      </c>
      <c r="B498">
        <v>1.7142886E-2</v>
      </c>
      <c r="C498">
        <v>20011224</v>
      </c>
      <c r="D498">
        <v>0.02</v>
      </c>
      <c r="E498">
        <v>7.0000000000000001E-3</v>
      </c>
      <c r="F498">
        <f t="shared" si="34"/>
        <v>7.0000000000000007E-5</v>
      </c>
      <c r="H498">
        <f t="shared" si="33"/>
        <v>1.7072885999999999E-2</v>
      </c>
      <c r="I498">
        <f t="shared" si="35"/>
        <v>2.0000000000000001E-4</v>
      </c>
    </row>
    <row r="499" spans="1:9" x14ac:dyDescent="0.3">
      <c r="A499" s="31">
        <v>37251</v>
      </c>
      <c r="B499">
        <v>6.0861029999999998E-3</v>
      </c>
      <c r="C499">
        <v>20011226</v>
      </c>
      <c r="D499">
        <v>0.5</v>
      </c>
      <c r="E499">
        <v>7.0000000000000001E-3</v>
      </c>
      <c r="F499">
        <f t="shared" si="34"/>
        <v>7.0000000000000007E-5</v>
      </c>
      <c r="H499">
        <f t="shared" si="33"/>
        <v>6.0161030000000001E-3</v>
      </c>
      <c r="I499">
        <f t="shared" si="35"/>
        <v>5.0000000000000001E-3</v>
      </c>
    </row>
    <row r="500" spans="1:9" x14ac:dyDescent="0.3">
      <c r="A500" s="31">
        <v>37252</v>
      </c>
      <c r="B500">
        <v>2.6989294E-2</v>
      </c>
      <c r="C500">
        <v>20011227</v>
      </c>
      <c r="D500">
        <v>0.69</v>
      </c>
      <c r="E500">
        <v>7.0000000000000001E-3</v>
      </c>
      <c r="F500">
        <f t="shared" si="34"/>
        <v>7.0000000000000007E-5</v>
      </c>
      <c r="H500">
        <f t="shared" si="33"/>
        <v>2.6919294E-2</v>
      </c>
      <c r="I500">
        <f t="shared" si="35"/>
        <v>6.8999999999999999E-3</v>
      </c>
    </row>
    <row r="501" spans="1:9" x14ac:dyDescent="0.3">
      <c r="A501" s="31">
        <v>37253</v>
      </c>
      <c r="B501">
        <v>1.6311763E-2</v>
      </c>
      <c r="C501">
        <v>20011228</v>
      </c>
      <c r="D501">
        <v>0.41</v>
      </c>
      <c r="E501">
        <v>7.0000000000000001E-3</v>
      </c>
      <c r="F501">
        <f t="shared" si="34"/>
        <v>7.0000000000000007E-5</v>
      </c>
      <c r="H501">
        <f t="shared" si="33"/>
        <v>1.6241762999999999E-2</v>
      </c>
      <c r="I501">
        <f t="shared" si="35"/>
        <v>4.0999999999999995E-3</v>
      </c>
    </row>
    <row r="502" spans="1:9" x14ac:dyDescent="0.3">
      <c r="A502" s="31">
        <v>37256</v>
      </c>
      <c r="B502">
        <v>-2.3629099000000001E-2</v>
      </c>
      <c r="C502">
        <v>20011231</v>
      </c>
      <c r="D502">
        <v>-1.04</v>
      </c>
      <c r="E502">
        <v>7.0000000000000001E-3</v>
      </c>
      <c r="F502">
        <f t="shared" si="34"/>
        <v>7.0000000000000007E-5</v>
      </c>
      <c r="H502">
        <f t="shared" si="33"/>
        <v>-2.3699099000000001E-2</v>
      </c>
      <c r="I502">
        <f t="shared" si="35"/>
        <v>-1.04E-2</v>
      </c>
    </row>
    <row r="503" spans="1:9" x14ac:dyDescent="0.3">
      <c r="A503" s="31">
        <v>37258</v>
      </c>
      <c r="B503">
        <v>6.3926927999999994E-2</v>
      </c>
      <c r="C503">
        <v>20020102</v>
      </c>
      <c r="D503">
        <v>0.42</v>
      </c>
      <c r="E503">
        <v>7.0000000000000001E-3</v>
      </c>
      <c r="F503">
        <f t="shared" si="34"/>
        <v>7.0000000000000007E-5</v>
      </c>
      <c r="H503">
        <f t="shared" si="33"/>
        <v>6.3856927999999993E-2</v>
      </c>
      <c r="I503">
        <f t="shared" si="35"/>
        <v>4.1999999999999997E-3</v>
      </c>
    </row>
    <row r="504" spans="1:9" x14ac:dyDescent="0.3">
      <c r="A504" s="31">
        <v>37259</v>
      </c>
      <c r="B504">
        <v>1.2017197E-2</v>
      </c>
      <c r="C504">
        <v>20020103</v>
      </c>
      <c r="D504">
        <v>0.99</v>
      </c>
      <c r="E504">
        <v>7.0000000000000001E-3</v>
      </c>
      <c r="F504">
        <f t="shared" si="34"/>
        <v>7.0000000000000007E-5</v>
      </c>
      <c r="H504">
        <f t="shared" si="33"/>
        <v>1.1947197E-2</v>
      </c>
      <c r="I504">
        <f t="shared" si="35"/>
        <v>9.8999999999999991E-3</v>
      </c>
    </row>
    <row r="505" spans="1:9" x14ac:dyDescent="0.3">
      <c r="A505" s="31">
        <v>37260</v>
      </c>
      <c r="B505">
        <v>4.6649960000000002E-3</v>
      </c>
      <c r="C505">
        <v>20020104</v>
      </c>
      <c r="D505">
        <v>0.7</v>
      </c>
      <c r="E505">
        <v>7.0000000000000001E-3</v>
      </c>
      <c r="F505">
        <f t="shared" si="34"/>
        <v>7.0000000000000007E-5</v>
      </c>
      <c r="H505">
        <f t="shared" si="33"/>
        <v>4.5949960000000005E-3</v>
      </c>
      <c r="I505">
        <f t="shared" si="35"/>
        <v>6.9999999999999993E-3</v>
      </c>
    </row>
    <row r="506" spans="1:9" x14ac:dyDescent="0.3">
      <c r="A506" s="31">
        <v>37263</v>
      </c>
      <c r="B506">
        <v>-3.3347442999999997E-2</v>
      </c>
      <c r="C506">
        <v>20020107</v>
      </c>
      <c r="D506">
        <v>-0.7</v>
      </c>
      <c r="E506">
        <v>7.0000000000000001E-3</v>
      </c>
      <c r="F506">
        <f t="shared" si="34"/>
        <v>7.0000000000000007E-5</v>
      </c>
      <c r="H506">
        <f t="shared" si="33"/>
        <v>-3.3417442999999998E-2</v>
      </c>
      <c r="I506">
        <f t="shared" si="35"/>
        <v>-6.9999999999999993E-3</v>
      </c>
    </row>
    <row r="507" spans="1:9" x14ac:dyDescent="0.3">
      <c r="A507" s="31">
        <v>37264</v>
      </c>
      <c r="B507">
        <v>-1.2663713E-2</v>
      </c>
      <c r="C507">
        <v>20020108</v>
      </c>
      <c r="D507">
        <v>-0.23</v>
      </c>
      <c r="E507">
        <v>7.0000000000000001E-3</v>
      </c>
      <c r="F507">
        <f t="shared" si="34"/>
        <v>7.0000000000000007E-5</v>
      </c>
      <c r="H507">
        <f t="shared" si="33"/>
        <v>-1.2733713000000001E-2</v>
      </c>
      <c r="I507">
        <f t="shared" si="35"/>
        <v>-2.3E-3</v>
      </c>
    </row>
    <row r="508" spans="1:9" x14ac:dyDescent="0.3">
      <c r="A508" s="31">
        <v>37265</v>
      </c>
      <c r="B508">
        <v>-4.2459129999999998E-2</v>
      </c>
      <c r="C508">
        <v>20020109</v>
      </c>
      <c r="D508">
        <v>-0.45</v>
      </c>
      <c r="E508">
        <v>7.0000000000000001E-3</v>
      </c>
      <c r="F508">
        <f t="shared" si="34"/>
        <v>7.0000000000000007E-5</v>
      </c>
      <c r="H508">
        <f t="shared" si="33"/>
        <v>-4.2529129999999998E-2</v>
      </c>
      <c r="I508">
        <f t="shared" si="35"/>
        <v>-4.5000000000000005E-3</v>
      </c>
    </row>
    <row r="509" spans="1:9" x14ac:dyDescent="0.3">
      <c r="A509" s="31">
        <v>37266</v>
      </c>
      <c r="B509">
        <v>-1.9399541999999999E-2</v>
      </c>
      <c r="C509">
        <v>20020110</v>
      </c>
      <c r="D509">
        <v>0.08</v>
      </c>
      <c r="E509">
        <v>7.0000000000000001E-3</v>
      </c>
      <c r="F509">
        <f t="shared" si="34"/>
        <v>7.0000000000000007E-5</v>
      </c>
      <c r="H509">
        <f t="shared" si="33"/>
        <v>-1.9469541999999999E-2</v>
      </c>
      <c r="I509">
        <f t="shared" si="35"/>
        <v>8.0000000000000004E-4</v>
      </c>
    </row>
    <row r="510" spans="1:9" x14ac:dyDescent="0.3">
      <c r="A510" s="31">
        <v>37267</v>
      </c>
      <c r="B510">
        <v>-8.4785829999999996E-3</v>
      </c>
      <c r="C510">
        <v>20020111</v>
      </c>
      <c r="D510">
        <v>-0.86</v>
      </c>
      <c r="E510">
        <v>7.0000000000000001E-3</v>
      </c>
      <c r="F510">
        <f t="shared" si="34"/>
        <v>7.0000000000000007E-5</v>
      </c>
      <c r="H510">
        <f t="shared" si="33"/>
        <v>-8.5485830000000002E-3</v>
      </c>
      <c r="I510">
        <f t="shared" si="35"/>
        <v>-8.6E-3</v>
      </c>
    </row>
    <row r="511" spans="1:9" x14ac:dyDescent="0.3">
      <c r="A511" s="31">
        <v>37270</v>
      </c>
      <c r="B511">
        <v>4.7506120000000004E-3</v>
      </c>
      <c r="C511">
        <v>20020114</v>
      </c>
      <c r="D511">
        <v>-0.85</v>
      </c>
      <c r="E511">
        <v>7.0000000000000001E-3</v>
      </c>
      <c r="F511">
        <f t="shared" si="34"/>
        <v>7.0000000000000007E-5</v>
      </c>
      <c r="H511">
        <f t="shared" si="33"/>
        <v>4.6806120000000007E-3</v>
      </c>
      <c r="I511">
        <f t="shared" si="35"/>
        <v>-8.5000000000000006E-3</v>
      </c>
    </row>
    <row r="512" spans="1:9" x14ac:dyDescent="0.3">
      <c r="A512" s="31">
        <v>37271</v>
      </c>
      <c r="B512">
        <v>2.6004782000000001E-2</v>
      </c>
      <c r="C512">
        <v>20020115</v>
      </c>
      <c r="D512">
        <v>0.67</v>
      </c>
      <c r="E512">
        <v>7.0000000000000001E-3</v>
      </c>
      <c r="F512">
        <f t="shared" si="34"/>
        <v>7.0000000000000007E-5</v>
      </c>
      <c r="H512">
        <f t="shared" si="33"/>
        <v>2.5934782E-2</v>
      </c>
      <c r="I512">
        <f t="shared" si="35"/>
        <v>6.7000000000000002E-3</v>
      </c>
    </row>
    <row r="513" spans="1:9" x14ac:dyDescent="0.3">
      <c r="A513" s="31">
        <v>37272</v>
      </c>
      <c r="B513">
        <v>-4.2396313999999997E-2</v>
      </c>
      <c r="C513">
        <v>20020116</v>
      </c>
      <c r="D513">
        <v>-1.62</v>
      </c>
      <c r="E513">
        <v>7.0000000000000001E-3</v>
      </c>
      <c r="F513">
        <f t="shared" si="34"/>
        <v>7.0000000000000007E-5</v>
      </c>
      <c r="H513">
        <f t="shared" si="33"/>
        <v>-4.2466313999999998E-2</v>
      </c>
      <c r="I513">
        <f t="shared" si="35"/>
        <v>-1.6200000000000003E-2</v>
      </c>
    </row>
    <row r="514" spans="1:9" x14ac:dyDescent="0.3">
      <c r="A514" s="31">
        <v>37273</v>
      </c>
      <c r="B514">
        <v>8.1809372000000005E-2</v>
      </c>
      <c r="C514">
        <v>20020117</v>
      </c>
      <c r="D514">
        <v>1.06</v>
      </c>
      <c r="E514">
        <v>7.0000000000000001E-3</v>
      </c>
      <c r="F514">
        <f t="shared" si="34"/>
        <v>7.0000000000000007E-5</v>
      </c>
      <c r="H514">
        <f t="shared" si="33"/>
        <v>8.1739372000000005E-2</v>
      </c>
      <c r="I514">
        <f t="shared" si="35"/>
        <v>1.06E-2</v>
      </c>
    </row>
    <row r="515" spans="1:9" x14ac:dyDescent="0.3">
      <c r="A515" s="31">
        <v>37274</v>
      </c>
      <c r="B515">
        <v>-1.3790012000000001E-2</v>
      </c>
      <c r="C515">
        <v>20020118</v>
      </c>
      <c r="D515">
        <v>-1.08</v>
      </c>
      <c r="E515">
        <v>7.0000000000000001E-3</v>
      </c>
      <c r="F515">
        <f t="shared" si="34"/>
        <v>7.0000000000000007E-5</v>
      </c>
      <c r="H515">
        <f t="shared" ref="H515:H578" si="36">B515-F515</f>
        <v>-1.3860012000000001E-2</v>
      </c>
      <c r="I515">
        <f t="shared" si="35"/>
        <v>-1.0800000000000001E-2</v>
      </c>
    </row>
    <row r="516" spans="1:9" x14ac:dyDescent="0.3">
      <c r="A516" s="31">
        <v>37278</v>
      </c>
      <c r="B516">
        <v>-1.5787117E-2</v>
      </c>
      <c r="C516">
        <v>20020122</v>
      </c>
      <c r="D516">
        <v>-0.81</v>
      </c>
      <c r="E516">
        <v>7.0000000000000001E-3</v>
      </c>
      <c r="F516">
        <f t="shared" ref="F516:F579" si="37">E516/100</f>
        <v>7.0000000000000007E-5</v>
      </c>
      <c r="H516">
        <f t="shared" si="36"/>
        <v>-1.5857117E-2</v>
      </c>
      <c r="I516">
        <f t="shared" ref="I516:I579" si="38">D516/100</f>
        <v>-8.1000000000000013E-3</v>
      </c>
    </row>
    <row r="517" spans="1:9" x14ac:dyDescent="0.3">
      <c r="A517" s="31">
        <v>37279</v>
      </c>
      <c r="B517">
        <v>5.4995451000000001E-2</v>
      </c>
      <c r="C517">
        <v>20020123</v>
      </c>
      <c r="D517">
        <v>0.92</v>
      </c>
      <c r="E517">
        <v>7.0000000000000001E-3</v>
      </c>
      <c r="F517">
        <f t="shared" si="37"/>
        <v>7.0000000000000007E-5</v>
      </c>
      <c r="H517">
        <f t="shared" si="36"/>
        <v>5.4925451E-2</v>
      </c>
      <c r="I517">
        <f t="shared" si="38"/>
        <v>9.1999999999999998E-3</v>
      </c>
    </row>
    <row r="518" spans="1:9" x14ac:dyDescent="0.3">
      <c r="A518" s="31">
        <v>37280</v>
      </c>
      <c r="B518">
        <v>8.2536329999999998E-3</v>
      </c>
      <c r="C518">
        <v>20020124</v>
      </c>
      <c r="D518">
        <v>0.4</v>
      </c>
      <c r="E518">
        <v>7.0000000000000001E-3</v>
      </c>
      <c r="F518">
        <f t="shared" si="37"/>
        <v>7.0000000000000007E-5</v>
      </c>
      <c r="H518">
        <f t="shared" si="36"/>
        <v>8.1836329999999992E-3</v>
      </c>
      <c r="I518">
        <f t="shared" si="38"/>
        <v>4.0000000000000001E-3</v>
      </c>
    </row>
    <row r="519" spans="1:9" x14ac:dyDescent="0.3">
      <c r="A519" s="31">
        <v>37281</v>
      </c>
      <c r="B519">
        <v>1.7234349999999999E-3</v>
      </c>
      <c r="C519">
        <v>20020125</v>
      </c>
      <c r="D519">
        <v>0.09</v>
      </c>
      <c r="E519">
        <v>7.0000000000000001E-3</v>
      </c>
      <c r="F519">
        <f t="shared" si="37"/>
        <v>7.0000000000000007E-5</v>
      </c>
      <c r="H519">
        <f t="shared" si="36"/>
        <v>1.653435E-3</v>
      </c>
      <c r="I519">
        <f t="shared" si="38"/>
        <v>8.9999999999999998E-4</v>
      </c>
    </row>
    <row r="520" spans="1:9" x14ac:dyDescent="0.3">
      <c r="A520" s="31">
        <v>37284</v>
      </c>
      <c r="B520">
        <v>8.6023499999999999E-4</v>
      </c>
      <c r="C520">
        <v>20020128</v>
      </c>
      <c r="D520">
        <v>0.05</v>
      </c>
      <c r="E520">
        <v>7.0000000000000001E-3</v>
      </c>
      <c r="F520">
        <f t="shared" si="37"/>
        <v>7.0000000000000007E-5</v>
      </c>
      <c r="H520">
        <f t="shared" si="36"/>
        <v>7.9023500000000003E-4</v>
      </c>
      <c r="I520">
        <f t="shared" si="38"/>
        <v>5.0000000000000001E-4</v>
      </c>
    </row>
    <row r="521" spans="1:9" x14ac:dyDescent="0.3">
      <c r="A521" s="31">
        <v>37285</v>
      </c>
      <c r="B521">
        <v>-8.5947899999999997E-3</v>
      </c>
      <c r="C521">
        <v>20020129</v>
      </c>
      <c r="D521">
        <v>-2.54</v>
      </c>
      <c r="E521">
        <v>7.0000000000000001E-3</v>
      </c>
      <c r="F521">
        <f t="shared" si="37"/>
        <v>7.0000000000000007E-5</v>
      </c>
      <c r="H521">
        <f t="shared" si="36"/>
        <v>-8.6647900000000003E-3</v>
      </c>
      <c r="I521">
        <f t="shared" si="38"/>
        <v>-2.5399999999999999E-2</v>
      </c>
    </row>
    <row r="522" spans="1:9" x14ac:dyDescent="0.3">
      <c r="A522" s="31">
        <v>37286</v>
      </c>
      <c r="B522">
        <v>4.4213283999999999E-2</v>
      </c>
      <c r="C522">
        <v>20020130</v>
      </c>
      <c r="D522">
        <v>1.05</v>
      </c>
      <c r="E522">
        <v>7.0000000000000001E-3</v>
      </c>
      <c r="F522">
        <f t="shared" si="37"/>
        <v>7.0000000000000007E-5</v>
      </c>
      <c r="H522">
        <f t="shared" si="36"/>
        <v>4.4143283999999998E-2</v>
      </c>
      <c r="I522">
        <f t="shared" si="38"/>
        <v>1.0500000000000001E-2</v>
      </c>
    </row>
    <row r="523" spans="1:9" x14ac:dyDescent="0.3">
      <c r="A523" s="31">
        <v>37287</v>
      </c>
      <c r="B523">
        <v>2.6151896000000001E-2</v>
      </c>
      <c r="C523">
        <v>20020131</v>
      </c>
      <c r="D523">
        <v>1.35</v>
      </c>
      <c r="E523">
        <v>7.0000000000000001E-3</v>
      </c>
      <c r="F523">
        <f t="shared" si="37"/>
        <v>7.0000000000000007E-5</v>
      </c>
      <c r="H523">
        <f t="shared" si="36"/>
        <v>2.6081896E-2</v>
      </c>
      <c r="I523">
        <f t="shared" si="38"/>
        <v>1.3500000000000002E-2</v>
      </c>
    </row>
    <row r="524" spans="1:9" x14ac:dyDescent="0.3">
      <c r="A524" s="31">
        <v>37288</v>
      </c>
      <c r="B524">
        <v>-1.2540432000000001E-2</v>
      </c>
      <c r="C524">
        <v>20020201</v>
      </c>
      <c r="D524">
        <v>-0.71</v>
      </c>
      <c r="E524">
        <v>7.0000000000000001E-3</v>
      </c>
      <c r="F524">
        <f t="shared" si="37"/>
        <v>7.0000000000000007E-5</v>
      </c>
      <c r="H524">
        <f t="shared" si="36"/>
        <v>-1.2610432000000001E-2</v>
      </c>
      <c r="I524">
        <f t="shared" si="38"/>
        <v>-7.0999999999999995E-3</v>
      </c>
    </row>
    <row r="525" spans="1:9" x14ac:dyDescent="0.3">
      <c r="A525" s="31">
        <v>37291</v>
      </c>
      <c r="B525">
        <v>3.8508829000000001E-2</v>
      </c>
      <c r="C525">
        <v>20020204</v>
      </c>
      <c r="D525">
        <v>-2.37</v>
      </c>
      <c r="E525">
        <v>7.0000000000000001E-3</v>
      </c>
      <c r="F525">
        <f t="shared" si="37"/>
        <v>7.0000000000000007E-5</v>
      </c>
      <c r="H525">
        <f t="shared" si="36"/>
        <v>3.8438829000000001E-2</v>
      </c>
      <c r="I525">
        <f t="shared" si="38"/>
        <v>-2.3700000000000002E-2</v>
      </c>
    </row>
    <row r="526" spans="1:9" x14ac:dyDescent="0.3">
      <c r="A526" s="31">
        <v>37292</v>
      </c>
      <c r="B526">
        <v>3.9447880000000003E-3</v>
      </c>
      <c r="C526">
        <v>20020205</v>
      </c>
      <c r="D526">
        <v>-0.35</v>
      </c>
      <c r="E526">
        <v>7.0000000000000001E-3</v>
      </c>
      <c r="F526">
        <f t="shared" si="37"/>
        <v>7.0000000000000007E-5</v>
      </c>
      <c r="H526">
        <f t="shared" si="36"/>
        <v>3.8747880000000001E-3</v>
      </c>
      <c r="I526">
        <f t="shared" si="38"/>
        <v>-3.4999999999999996E-3</v>
      </c>
    </row>
    <row r="527" spans="1:9" x14ac:dyDescent="0.3">
      <c r="A527" s="31">
        <v>37293</v>
      </c>
      <c r="B527">
        <v>-3.0648356000000002E-2</v>
      </c>
      <c r="C527">
        <v>20020206</v>
      </c>
      <c r="D527">
        <v>-0.78</v>
      </c>
      <c r="E527">
        <v>7.0000000000000001E-3</v>
      </c>
      <c r="F527">
        <f t="shared" si="37"/>
        <v>7.0000000000000007E-5</v>
      </c>
      <c r="H527">
        <f t="shared" si="36"/>
        <v>-3.0718356000000002E-2</v>
      </c>
      <c r="I527">
        <f t="shared" si="38"/>
        <v>-7.8000000000000005E-3</v>
      </c>
    </row>
    <row r="528" spans="1:9" x14ac:dyDescent="0.3">
      <c r="A528" s="31">
        <v>37294</v>
      </c>
      <c r="B528">
        <v>-1.4998008E-2</v>
      </c>
      <c r="C528">
        <v>20020207</v>
      </c>
      <c r="D528">
        <v>-0.41</v>
      </c>
      <c r="E528">
        <v>7.0000000000000001E-3</v>
      </c>
      <c r="F528">
        <f t="shared" si="37"/>
        <v>7.0000000000000007E-5</v>
      </c>
      <c r="H528">
        <f t="shared" si="36"/>
        <v>-1.5068008000000001E-2</v>
      </c>
      <c r="I528">
        <f t="shared" si="38"/>
        <v>-4.0999999999999995E-3</v>
      </c>
    </row>
    <row r="529" spans="1:9" x14ac:dyDescent="0.3">
      <c r="A529" s="31">
        <v>37295</v>
      </c>
      <c r="B529">
        <v>-1.1111052E-2</v>
      </c>
      <c r="C529">
        <v>20020208</v>
      </c>
      <c r="D529">
        <v>1.59</v>
      </c>
      <c r="E529">
        <v>7.0000000000000001E-3</v>
      </c>
      <c r="F529">
        <f t="shared" si="37"/>
        <v>7.0000000000000007E-5</v>
      </c>
      <c r="H529">
        <f t="shared" si="36"/>
        <v>-1.1181052E-2</v>
      </c>
      <c r="I529">
        <f t="shared" si="38"/>
        <v>1.5900000000000001E-2</v>
      </c>
    </row>
    <row r="530" spans="1:9" x14ac:dyDescent="0.3">
      <c r="A530" s="31">
        <v>37298</v>
      </c>
      <c r="B530">
        <v>3.9533868E-2</v>
      </c>
      <c r="C530">
        <v>20020211</v>
      </c>
      <c r="D530">
        <v>1.33</v>
      </c>
      <c r="E530">
        <v>7.0000000000000001E-3</v>
      </c>
      <c r="F530">
        <f t="shared" si="37"/>
        <v>7.0000000000000007E-5</v>
      </c>
      <c r="H530">
        <f t="shared" si="36"/>
        <v>3.9463867999999999E-2</v>
      </c>
      <c r="I530">
        <f t="shared" si="38"/>
        <v>1.3300000000000001E-2</v>
      </c>
    </row>
    <row r="531" spans="1:9" x14ac:dyDescent="0.3">
      <c r="A531" s="31">
        <v>37299</v>
      </c>
      <c r="B531">
        <v>-1.0808665E-2</v>
      </c>
      <c r="C531">
        <v>20020212</v>
      </c>
      <c r="D531">
        <v>-0.28000000000000003</v>
      </c>
      <c r="E531">
        <v>7.0000000000000001E-3</v>
      </c>
      <c r="F531">
        <f t="shared" si="37"/>
        <v>7.0000000000000007E-5</v>
      </c>
      <c r="H531">
        <f t="shared" si="36"/>
        <v>-1.0878665000000001E-2</v>
      </c>
      <c r="I531">
        <f t="shared" si="38"/>
        <v>-2.8000000000000004E-3</v>
      </c>
    </row>
    <row r="532" spans="1:9" x14ac:dyDescent="0.3">
      <c r="A532" s="31">
        <v>37300</v>
      </c>
      <c r="B532">
        <v>1.214088E-2</v>
      </c>
      <c r="C532">
        <v>20020213</v>
      </c>
      <c r="D532">
        <v>0.99</v>
      </c>
      <c r="E532">
        <v>7.0000000000000001E-3</v>
      </c>
      <c r="F532">
        <f t="shared" si="37"/>
        <v>7.0000000000000007E-5</v>
      </c>
      <c r="H532">
        <f t="shared" si="36"/>
        <v>1.2070879999999999E-2</v>
      </c>
      <c r="I532">
        <f t="shared" si="38"/>
        <v>9.8999999999999991E-3</v>
      </c>
    </row>
    <row r="533" spans="1:9" x14ac:dyDescent="0.3">
      <c r="A533" s="31">
        <v>37301</v>
      </c>
      <c r="B533">
        <v>-1.6393436000000001E-2</v>
      </c>
      <c r="C533">
        <v>20020214</v>
      </c>
      <c r="D533">
        <v>-0.24</v>
      </c>
      <c r="E533">
        <v>7.0000000000000001E-3</v>
      </c>
      <c r="F533">
        <f t="shared" si="37"/>
        <v>7.0000000000000007E-5</v>
      </c>
      <c r="H533">
        <f t="shared" si="36"/>
        <v>-1.6463436000000001E-2</v>
      </c>
      <c r="I533">
        <f t="shared" si="38"/>
        <v>-2.3999999999999998E-3</v>
      </c>
    </row>
    <row r="534" spans="1:9" x14ac:dyDescent="0.3">
      <c r="A534" s="31">
        <v>37302</v>
      </c>
      <c r="B534">
        <v>-2.8455314999999998E-2</v>
      </c>
      <c r="C534">
        <v>20020215</v>
      </c>
      <c r="D534">
        <v>-1.1200000000000001</v>
      </c>
      <c r="E534">
        <v>7.0000000000000001E-3</v>
      </c>
      <c r="F534">
        <f t="shared" si="37"/>
        <v>7.0000000000000007E-5</v>
      </c>
      <c r="H534">
        <f t="shared" si="36"/>
        <v>-2.8525314999999999E-2</v>
      </c>
      <c r="I534">
        <f t="shared" si="38"/>
        <v>-1.1200000000000002E-2</v>
      </c>
    </row>
    <row r="535" spans="1:9" x14ac:dyDescent="0.3">
      <c r="A535" s="31">
        <v>37306</v>
      </c>
      <c r="B535">
        <v>-5.3556434999999999E-2</v>
      </c>
      <c r="C535">
        <v>20020219</v>
      </c>
      <c r="D535">
        <v>-1.94</v>
      </c>
      <c r="E535">
        <v>7.0000000000000001E-3</v>
      </c>
      <c r="F535">
        <f t="shared" si="37"/>
        <v>7.0000000000000007E-5</v>
      </c>
      <c r="H535">
        <f t="shared" si="36"/>
        <v>-5.3626435E-2</v>
      </c>
      <c r="I535">
        <f t="shared" si="38"/>
        <v>-1.9400000000000001E-2</v>
      </c>
    </row>
    <row r="536" spans="1:9" x14ac:dyDescent="0.3">
      <c r="A536" s="31">
        <v>37307</v>
      </c>
      <c r="B536">
        <v>2.2546343999999999E-2</v>
      </c>
      <c r="C536">
        <v>20020220</v>
      </c>
      <c r="D536">
        <v>1.33</v>
      </c>
      <c r="E536">
        <v>7.0000000000000001E-3</v>
      </c>
      <c r="F536">
        <f t="shared" si="37"/>
        <v>7.0000000000000007E-5</v>
      </c>
      <c r="H536">
        <f t="shared" si="36"/>
        <v>2.2476343999999999E-2</v>
      </c>
      <c r="I536">
        <f t="shared" si="38"/>
        <v>1.3300000000000001E-2</v>
      </c>
    </row>
    <row r="537" spans="1:9" x14ac:dyDescent="0.3">
      <c r="A537" s="31">
        <v>37308</v>
      </c>
      <c r="B537">
        <v>-7.0471212000000005E-2</v>
      </c>
      <c r="C537">
        <v>20020221</v>
      </c>
      <c r="D537">
        <v>-1.52</v>
      </c>
      <c r="E537">
        <v>7.0000000000000001E-3</v>
      </c>
      <c r="F537">
        <f t="shared" si="37"/>
        <v>7.0000000000000007E-5</v>
      </c>
      <c r="H537">
        <f t="shared" si="36"/>
        <v>-7.0541212000000006E-2</v>
      </c>
      <c r="I537">
        <f t="shared" si="38"/>
        <v>-1.52E-2</v>
      </c>
    </row>
    <row r="538" spans="1:9" x14ac:dyDescent="0.3">
      <c r="A538" s="31">
        <v>37309</v>
      </c>
      <c r="B538">
        <v>5.7674408000000003E-2</v>
      </c>
      <c r="C538">
        <v>20020222</v>
      </c>
      <c r="D538">
        <v>0.75</v>
      </c>
      <c r="E538">
        <v>7.0000000000000001E-3</v>
      </c>
      <c r="F538">
        <f t="shared" si="37"/>
        <v>7.0000000000000007E-5</v>
      </c>
      <c r="H538">
        <f t="shared" si="36"/>
        <v>5.7604408000000003E-2</v>
      </c>
      <c r="I538">
        <f t="shared" si="38"/>
        <v>7.4999999999999997E-3</v>
      </c>
    </row>
    <row r="539" spans="1:9" x14ac:dyDescent="0.3">
      <c r="A539" s="31">
        <v>37312</v>
      </c>
      <c r="B539">
        <v>4.7053639000000001E-2</v>
      </c>
      <c r="C539">
        <v>20020225</v>
      </c>
      <c r="D539">
        <v>1.66</v>
      </c>
      <c r="E539">
        <v>7.0000000000000001E-3</v>
      </c>
      <c r="F539">
        <f t="shared" si="37"/>
        <v>7.0000000000000007E-5</v>
      </c>
      <c r="H539">
        <f t="shared" si="36"/>
        <v>4.6983639000000001E-2</v>
      </c>
      <c r="I539">
        <f t="shared" si="38"/>
        <v>1.66E-2</v>
      </c>
    </row>
    <row r="540" spans="1:9" x14ac:dyDescent="0.3">
      <c r="A540" s="31">
        <v>37313</v>
      </c>
      <c r="B540">
        <v>-5.8798569999999996E-3</v>
      </c>
      <c r="C540">
        <v>20020226</v>
      </c>
      <c r="D540">
        <v>0.11</v>
      </c>
      <c r="E540">
        <v>7.0000000000000001E-3</v>
      </c>
      <c r="F540">
        <f t="shared" si="37"/>
        <v>7.0000000000000007E-5</v>
      </c>
      <c r="H540">
        <f t="shared" si="36"/>
        <v>-5.9498569999999994E-3</v>
      </c>
      <c r="I540">
        <f t="shared" si="38"/>
        <v>1.1000000000000001E-3</v>
      </c>
    </row>
    <row r="541" spans="1:9" x14ac:dyDescent="0.3">
      <c r="A541" s="31">
        <v>37314</v>
      </c>
      <c r="B541">
        <v>-7.2243384999999993E-2</v>
      </c>
      <c r="C541">
        <v>20020227</v>
      </c>
      <c r="D541">
        <v>0.08</v>
      </c>
      <c r="E541">
        <v>7.0000000000000001E-3</v>
      </c>
      <c r="F541">
        <f t="shared" si="37"/>
        <v>7.0000000000000007E-5</v>
      </c>
      <c r="H541">
        <f t="shared" si="36"/>
        <v>-7.2313384999999994E-2</v>
      </c>
      <c r="I541">
        <f t="shared" si="38"/>
        <v>8.0000000000000004E-4</v>
      </c>
    </row>
    <row r="542" spans="1:9" x14ac:dyDescent="0.3">
      <c r="A542" s="31">
        <v>37315</v>
      </c>
      <c r="B542">
        <v>-1.1839633E-2</v>
      </c>
      <c r="C542">
        <v>20020228</v>
      </c>
      <c r="D542">
        <v>-0.31</v>
      </c>
      <c r="E542">
        <v>7.0000000000000001E-3</v>
      </c>
      <c r="F542">
        <f t="shared" si="37"/>
        <v>7.0000000000000007E-5</v>
      </c>
      <c r="H542">
        <f t="shared" si="36"/>
        <v>-1.1909633000000001E-2</v>
      </c>
      <c r="I542">
        <f t="shared" si="38"/>
        <v>-3.0999999999999999E-3</v>
      </c>
    </row>
    <row r="543" spans="1:9" x14ac:dyDescent="0.3">
      <c r="A543" s="31">
        <v>37316</v>
      </c>
      <c r="B543">
        <v>8.0645158999999994E-2</v>
      </c>
      <c r="C543">
        <v>20020301</v>
      </c>
      <c r="D543">
        <v>2.2200000000000002</v>
      </c>
      <c r="E543">
        <v>7.0000000000000001E-3</v>
      </c>
      <c r="F543">
        <f t="shared" si="37"/>
        <v>7.0000000000000007E-5</v>
      </c>
      <c r="H543">
        <f t="shared" si="36"/>
        <v>8.0575158999999993E-2</v>
      </c>
      <c r="I543">
        <f t="shared" si="38"/>
        <v>2.2200000000000001E-2</v>
      </c>
    </row>
    <row r="544" spans="1:9" x14ac:dyDescent="0.3">
      <c r="A544" s="31">
        <v>37319</v>
      </c>
      <c r="B544">
        <v>3.5820901000000002E-2</v>
      </c>
      <c r="C544">
        <v>20020304</v>
      </c>
      <c r="D544">
        <v>1.98</v>
      </c>
      <c r="E544">
        <v>7.0000000000000001E-3</v>
      </c>
      <c r="F544">
        <f t="shared" si="37"/>
        <v>7.0000000000000007E-5</v>
      </c>
      <c r="H544">
        <f t="shared" si="36"/>
        <v>3.5750901000000002E-2</v>
      </c>
      <c r="I544">
        <f t="shared" si="38"/>
        <v>1.9799999999999998E-2</v>
      </c>
    </row>
    <row r="545" spans="1:9" x14ac:dyDescent="0.3">
      <c r="A545" s="31">
        <v>37320</v>
      </c>
      <c r="B545">
        <v>-3.1288604999999997E-2</v>
      </c>
      <c r="C545">
        <v>20020305</v>
      </c>
      <c r="D545">
        <v>-0.54</v>
      </c>
      <c r="E545">
        <v>7.0000000000000001E-3</v>
      </c>
      <c r="F545">
        <f t="shared" si="37"/>
        <v>7.0000000000000007E-5</v>
      </c>
      <c r="H545">
        <f t="shared" si="36"/>
        <v>-3.1358604999999998E-2</v>
      </c>
      <c r="I545">
        <f t="shared" si="38"/>
        <v>-5.4000000000000003E-3</v>
      </c>
    </row>
    <row r="546" spans="1:9" x14ac:dyDescent="0.3">
      <c r="A546" s="31">
        <v>37321</v>
      </c>
      <c r="B546">
        <v>2.2949383E-2</v>
      </c>
      <c r="C546">
        <v>20020306</v>
      </c>
      <c r="D546">
        <v>1.39</v>
      </c>
      <c r="E546">
        <v>7.0000000000000001E-3</v>
      </c>
      <c r="F546">
        <f t="shared" si="37"/>
        <v>7.0000000000000007E-5</v>
      </c>
      <c r="H546">
        <f t="shared" si="36"/>
        <v>2.2879383E-2</v>
      </c>
      <c r="I546">
        <f t="shared" si="38"/>
        <v>1.3899999999999999E-2</v>
      </c>
    </row>
    <row r="547" spans="1:9" x14ac:dyDescent="0.3">
      <c r="A547" s="31">
        <v>37322</v>
      </c>
      <c r="B547">
        <v>1.2879079999999999E-2</v>
      </c>
      <c r="C547">
        <v>20020307</v>
      </c>
      <c r="D547">
        <v>-0.42</v>
      </c>
      <c r="E547">
        <v>7.0000000000000001E-3</v>
      </c>
      <c r="F547">
        <f t="shared" si="37"/>
        <v>7.0000000000000007E-5</v>
      </c>
      <c r="H547">
        <f t="shared" si="36"/>
        <v>1.2809079999999999E-2</v>
      </c>
      <c r="I547">
        <f t="shared" si="38"/>
        <v>-4.1999999999999997E-3</v>
      </c>
    </row>
    <row r="548" spans="1:9" x14ac:dyDescent="0.3">
      <c r="A548" s="31">
        <v>37323</v>
      </c>
      <c r="B548">
        <v>1.1484852E-2</v>
      </c>
      <c r="C548">
        <v>20020308</v>
      </c>
      <c r="D548">
        <v>0.72</v>
      </c>
      <c r="E548">
        <v>7.0000000000000001E-3</v>
      </c>
      <c r="F548">
        <f t="shared" si="37"/>
        <v>7.0000000000000007E-5</v>
      </c>
      <c r="H548">
        <f t="shared" si="36"/>
        <v>1.1414852E-2</v>
      </c>
      <c r="I548">
        <f t="shared" si="38"/>
        <v>7.1999999999999998E-3</v>
      </c>
    </row>
    <row r="549" spans="1:9" x14ac:dyDescent="0.3">
      <c r="A549" s="31">
        <v>37326</v>
      </c>
      <c r="B549">
        <v>1.6220584999999999E-2</v>
      </c>
      <c r="C549">
        <v>20020311</v>
      </c>
      <c r="D549">
        <v>0.28999999999999998</v>
      </c>
      <c r="E549">
        <v>7.0000000000000001E-3</v>
      </c>
      <c r="F549">
        <f t="shared" si="37"/>
        <v>7.0000000000000007E-5</v>
      </c>
      <c r="H549">
        <f t="shared" si="36"/>
        <v>1.6150584999999999E-2</v>
      </c>
      <c r="I549">
        <f t="shared" si="38"/>
        <v>2.8999999999999998E-3</v>
      </c>
    </row>
    <row r="550" spans="1:9" x14ac:dyDescent="0.3">
      <c r="A550" s="31">
        <v>37327</v>
      </c>
      <c r="B550">
        <v>-1.3567444999999999E-2</v>
      </c>
      <c r="C550">
        <v>20020312</v>
      </c>
      <c r="D550">
        <v>-0.28000000000000003</v>
      </c>
      <c r="E550">
        <v>7.0000000000000001E-3</v>
      </c>
      <c r="F550">
        <f t="shared" si="37"/>
        <v>7.0000000000000007E-5</v>
      </c>
      <c r="H550">
        <f t="shared" si="36"/>
        <v>-1.3637445E-2</v>
      </c>
      <c r="I550">
        <f t="shared" si="38"/>
        <v>-2.8000000000000004E-3</v>
      </c>
    </row>
    <row r="551" spans="1:9" x14ac:dyDescent="0.3">
      <c r="A551" s="31">
        <v>37328</v>
      </c>
      <c r="B551">
        <v>-9.3041889999999992E-3</v>
      </c>
      <c r="C551">
        <v>20020313</v>
      </c>
      <c r="D551">
        <v>-0.91</v>
      </c>
      <c r="E551">
        <v>7.0000000000000001E-3</v>
      </c>
      <c r="F551">
        <f t="shared" si="37"/>
        <v>7.0000000000000007E-5</v>
      </c>
      <c r="H551">
        <f t="shared" si="36"/>
        <v>-9.3741889999999998E-3</v>
      </c>
      <c r="I551">
        <f t="shared" si="38"/>
        <v>-9.1000000000000004E-3</v>
      </c>
    </row>
    <row r="552" spans="1:9" x14ac:dyDescent="0.3">
      <c r="A552" s="31">
        <v>37329</v>
      </c>
      <c r="B552">
        <v>-2.4499579999999999E-3</v>
      </c>
      <c r="C552">
        <v>20020314</v>
      </c>
      <c r="D552">
        <v>-0.05</v>
      </c>
      <c r="E552">
        <v>7.0000000000000001E-3</v>
      </c>
      <c r="F552">
        <f t="shared" si="37"/>
        <v>7.0000000000000007E-5</v>
      </c>
      <c r="H552">
        <f t="shared" si="36"/>
        <v>-2.5199580000000001E-3</v>
      </c>
      <c r="I552">
        <f t="shared" si="38"/>
        <v>-5.0000000000000001E-4</v>
      </c>
    </row>
    <row r="553" spans="1:9" x14ac:dyDescent="0.3">
      <c r="A553" s="31">
        <v>37330</v>
      </c>
      <c r="B553">
        <v>2.1285322999999998E-2</v>
      </c>
      <c r="C553">
        <v>20020315</v>
      </c>
      <c r="D553">
        <v>1.06</v>
      </c>
      <c r="E553">
        <v>7.0000000000000001E-3</v>
      </c>
      <c r="F553">
        <f t="shared" si="37"/>
        <v>7.0000000000000007E-5</v>
      </c>
      <c r="H553">
        <f t="shared" si="36"/>
        <v>2.1215322999999998E-2</v>
      </c>
      <c r="I553">
        <f t="shared" si="38"/>
        <v>1.06E-2</v>
      </c>
    </row>
    <row r="554" spans="1:9" x14ac:dyDescent="0.3">
      <c r="A554" s="31">
        <v>37333</v>
      </c>
      <c r="B554">
        <v>-8.4168730000000001E-3</v>
      </c>
      <c r="C554">
        <v>20020318</v>
      </c>
      <c r="D554">
        <v>0.09</v>
      </c>
      <c r="E554">
        <v>7.0000000000000001E-3</v>
      </c>
      <c r="F554">
        <f t="shared" si="37"/>
        <v>7.0000000000000007E-5</v>
      </c>
      <c r="H554">
        <f t="shared" si="36"/>
        <v>-8.4868730000000007E-3</v>
      </c>
      <c r="I554">
        <f t="shared" si="38"/>
        <v>8.9999999999999998E-4</v>
      </c>
    </row>
    <row r="555" spans="1:9" x14ac:dyDescent="0.3">
      <c r="A555" s="31">
        <v>37334</v>
      </c>
      <c r="B555">
        <v>4.4462659999999999E-3</v>
      </c>
      <c r="C555">
        <v>20020319</v>
      </c>
      <c r="D555">
        <v>0.34</v>
      </c>
      <c r="E555">
        <v>7.0000000000000001E-3</v>
      </c>
      <c r="F555">
        <f t="shared" si="37"/>
        <v>7.0000000000000007E-5</v>
      </c>
      <c r="H555">
        <f t="shared" si="36"/>
        <v>4.3762660000000002E-3</v>
      </c>
      <c r="I555">
        <f t="shared" si="38"/>
        <v>3.4000000000000002E-3</v>
      </c>
    </row>
    <row r="556" spans="1:9" x14ac:dyDescent="0.3">
      <c r="A556" s="31">
        <v>37335</v>
      </c>
      <c r="B556">
        <v>2.8168889999999999E-3</v>
      </c>
      <c r="C556">
        <v>20020320</v>
      </c>
      <c r="D556">
        <v>-1.5</v>
      </c>
      <c r="E556">
        <v>7.0000000000000001E-3</v>
      </c>
      <c r="F556">
        <f t="shared" si="37"/>
        <v>7.0000000000000007E-5</v>
      </c>
      <c r="H556">
        <f t="shared" si="36"/>
        <v>2.7468889999999998E-3</v>
      </c>
      <c r="I556">
        <f t="shared" si="38"/>
        <v>-1.4999999999999999E-2</v>
      </c>
    </row>
    <row r="557" spans="1:9" x14ac:dyDescent="0.3">
      <c r="A557" s="31">
        <v>37336</v>
      </c>
      <c r="B557">
        <v>-2.6083452999999999E-2</v>
      </c>
      <c r="C557">
        <v>20020321</v>
      </c>
      <c r="D557">
        <v>0.31</v>
      </c>
      <c r="E557">
        <v>7.0000000000000001E-3</v>
      </c>
      <c r="F557">
        <f t="shared" si="37"/>
        <v>7.0000000000000007E-5</v>
      </c>
      <c r="H557">
        <f t="shared" si="36"/>
        <v>-2.6153453E-2</v>
      </c>
      <c r="I557">
        <f t="shared" si="38"/>
        <v>3.0999999999999999E-3</v>
      </c>
    </row>
    <row r="558" spans="1:9" x14ac:dyDescent="0.3">
      <c r="A558" s="31">
        <v>37337</v>
      </c>
      <c r="B558">
        <v>-7.4165760000000002E-3</v>
      </c>
      <c r="C558">
        <v>20020322</v>
      </c>
      <c r="D558">
        <v>-0.42</v>
      </c>
      <c r="E558">
        <v>7.0000000000000001E-3</v>
      </c>
      <c r="F558">
        <f t="shared" si="37"/>
        <v>7.0000000000000007E-5</v>
      </c>
      <c r="H558">
        <f t="shared" si="36"/>
        <v>-7.486576E-3</v>
      </c>
      <c r="I558">
        <f t="shared" si="38"/>
        <v>-4.1999999999999997E-3</v>
      </c>
    </row>
    <row r="559" spans="1:9" x14ac:dyDescent="0.3">
      <c r="A559" s="31">
        <v>37340</v>
      </c>
      <c r="B559">
        <v>-3.0718130999999999E-2</v>
      </c>
      <c r="C559">
        <v>20020325</v>
      </c>
      <c r="D559">
        <v>-1.45</v>
      </c>
      <c r="E559">
        <v>7.0000000000000001E-3</v>
      </c>
      <c r="F559">
        <f t="shared" si="37"/>
        <v>7.0000000000000007E-5</v>
      </c>
      <c r="H559">
        <f t="shared" si="36"/>
        <v>-3.0788131E-2</v>
      </c>
      <c r="I559">
        <f t="shared" si="38"/>
        <v>-1.4499999999999999E-2</v>
      </c>
    </row>
    <row r="560" spans="1:9" x14ac:dyDescent="0.3">
      <c r="A560" s="31">
        <v>37341</v>
      </c>
      <c r="B560">
        <v>4.7108649999999998E-3</v>
      </c>
      <c r="C560">
        <v>20020326</v>
      </c>
      <c r="D560">
        <v>0.6</v>
      </c>
      <c r="E560">
        <v>7.0000000000000001E-3</v>
      </c>
      <c r="F560">
        <f t="shared" si="37"/>
        <v>7.0000000000000007E-5</v>
      </c>
      <c r="H560">
        <f t="shared" si="36"/>
        <v>4.6408650000000001E-3</v>
      </c>
      <c r="I560">
        <f t="shared" si="38"/>
        <v>6.0000000000000001E-3</v>
      </c>
    </row>
    <row r="561" spans="1:9" x14ac:dyDescent="0.3">
      <c r="A561" s="31">
        <v>37342</v>
      </c>
      <c r="B561">
        <v>4.2626699999999998E-4</v>
      </c>
      <c r="C561">
        <v>20020327</v>
      </c>
      <c r="D561">
        <v>0.55000000000000004</v>
      </c>
      <c r="E561">
        <v>7.0000000000000001E-3</v>
      </c>
      <c r="F561">
        <f t="shared" si="37"/>
        <v>7.0000000000000007E-5</v>
      </c>
      <c r="H561">
        <f t="shared" si="36"/>
        <v>3.5626699999999996E-4</v>
      </c>
      <c r="I561">
        <f t="shared" si="38"/>
        <v>5.5000000000000005E-3</v>
      </c>
    </row>
    <row r="562" spans="1:9" x14ac:dyDescent="0.3">
      <c r="A562" s="31">
        <v>37343</v>
      </c>
      <c r="B562">
        <v>8.5215489999999998E-3</v>
      </c>
      <c r="C562">
        <v>20020328</v>
      </c>
      <c r="D562">
        <v>0.28999999999999998</v>
      </c>
      <c r="E562">
        <v>7.0000000000000001E-3</v>
      </c>
      <c r="F562">
        <f t="shared" si="37"/>
        <v>7.0000000000000007E-5</v>
      </c>
      <c r="H562">
        <f t="shared" si="36"/>
        <v>8.4515489999999992E-3</v>
      </c>
      <c r="I562">
        <f t="shared" si="38"/>
        <v>2.8999999999999998E-3</v>
      </c>
    </row>
    <row r="563" spans="1:9" x14ac:dyDescent="0.3">
      <c r="A563" s="31">
        <v>37347</v>
      </c>
      <c r="B563">
        <v>3.3375539000000003E-2</v>
      </c>
      <c r="C563">
        <v>20020401</v>
      </c>
      <c r="D563">
        <v>-0.12</v>
      </c>
      <c r="E563">
        <v>7.0000000000000001E-3</v>
      </c>
      <c r="F563">
        <f t="shared" si="37"/>
        <v>7.0000000000000007E-5</v>
      </c>
      <c r="H563">
        <f t="shared" si="36"/>
        <v>3.3305539000000002E-2</v>
      </c>
      <c r="I563">
        <f t="shared" si="38"/>
        <v>-1.1999999999999999E-3</v>
      </c>
    </row>
    <row r="564" spans="1:9" x14ac:dyDescent="0.3">
      <c r="A564" s="31">
        <v>37348</v>
      </c>
      <c r="B564">
        <v>-1.5944375E-2</v>
      </c>
      <c r="C564">
        <v>20020402</v>
      </c>
      <c r="D564">
        <v>-0.92</v>
      </c>
      <c r="E564">
        <v>7.0000000000000001E-3</v>
      </c>
      <c r="F564">
        <f t="shared" si="37"/>
        <v>7.0000000000000007E-5</v>
      </c>
      <c r="H564">
        <f t="shared" si="36"/>
        <v>-1.6014375000000001E-2</v>
      </c>
      <c r="I564">
        <f t="shared" si="38"/>
        <v>-9.1999999999999998E-3</v>
      </c>
    </row>
    <row r="565" spans="1:9" x14ac:dyDescent="0.3">
      <c r="A565" s="31">
        <v>37349</v>
      </c>
      <c r="B565">
        <v>-1.3294545E-2</v>
      </c>
      <c r="C565">
        <v>20020403</v>
      </c>
      <c r="D565">
        <v>-0.98</v>
      </c>
      <c r="E565">
        <v>7.0000000000000001E-3</v>
      </c>
      <c r="F565">
        <f t="shared" si="37"/>
        <v>7.0000000000000007E-5</v>
      </c>
      <c r="H565">
        <f t="shared" si="36"/>
        <v>-1.3364545E-2</v>
      </c>
      <c r="I565">
        <f t="shared" si="38"/>
        <v>-9.7999999999999997E-3</v>
      </c>
    </row>
    <row r="566" spans="1:9" x14ac:dyDescent="0.3">
      <c r="A566" s="31">
        <v>37350</v>
      </c>
      <c r="B566">
        <v>4.8421036000000001E-2</v>
      </c>
      <c r="C566">
        <v>20020404</v>
      </c>
      <c r="D566">
        <v>0.12</v>
      </c>
      <c r="E566">
        <v>7.0000000000000001E-3</v>
      </c>
      <c r="F566">
        <f t="shared" si="37"/>
        <v>7.0000000000000007E-5</v>
      </c>
      <c r="H566">
        <f t="shared" si="36"/>
        <v>4.8351036E-2</v>
      </c>
      <c r="I566">
        <f t="shared" si="38"/>
        <v>1.1999999999999999E-3</v>
      </c>
    </row>
    <row r="567" spans="1:9" x14ac:dyDescent="0.3">
      <c r="A567" s="31">
        <v>37351</v>
      </c>
      <c r="B567">
        <v>-6.4256970000000002E-3</v>
      </c>
      <c r="C567">
        <v>20020405</v>
      </c>
      <c r="D567">
        <v>-0.26</v>
      </c>
      <c r="E567">
        <v>7.0000000000000001E-3</v>
      </c>
      <c r="F567">
        <f t="shared" si="37"/>
        <v>7.0000000000000007E-5</v>
      </c>
      <c r="H567">
        <f t="shared" si="36"/>
        <v>-6.4956969999999999E-3</v>
      </c>
      <c r="I567">
        <f t="shared" si="38"/>
        <v>-2.5999999999999999E-3</v>
      </c>
    </row>
    <row r="568" spans="1:9" x14ac:dyDescent="0.3">
      <c r="A568" s="31">
        <v>37354</v>
      </c>
      <c r="B568">
        <v>-7.2756790000000002E-3</v>
      </c>
      <c r="C568">
        <v>20020408</v>
      </c>
      <c r="D568">
        <v>0.35</v>
      </c>
      <c r="E568">
        <v>7.0000000000000001E-3</v>
      </c>
      <c r="F568">
        <f t="shared" si="37"/>
        <v>7.0000000000000007E-5</v>
      </c>
      <c r="H568">
        <f t="shared" si="36"/>
        <v>-7.3456789999999999E-3</v>
      </c>
      <c r="I568">
        <f t="shared" si="38"/>
        <v>3.4999999999999996E-3</v>
      </c>
    </row>
    <row r="569" spans="1:9" x14ac:dyDescent="0.3">
      <c r="A569" s="31">
        <v>37355</v>
      </c>
      <c r="B569">
        <v>-1.8729605E-2</v>
      </c>
      <c r="C569">
        <v>20020409</v>
      </c>
      <c r="D569">
        <v>-0.6</v>
      </c>
      <c r="E569">
        <v>7.0000000000000001E-3</v>
      </c>
      <c r="F569">
        <f t="shared" si="37"/>
        <v>7.0000000000000007E-5</v>
      </c>
      <c r="H569">
        <f t="shared" si="36"/>
        <v>-1.8799605E-2</v>
      </c>
      <c r="I569">
        <f t="shared" si="38"/>
        <v>-6.0000000000000001E-3</v>
      </c>
    </row>
    <row r="570" spans="1:9" x14ac:dyDescent="0.3">
      <c r="A570" s="31">
        <v>37356</v>
      </c>
      <c r="B570">
        <v>2.3236493E-2</v>
      </c>
      <c r="C570">
        <v>20020410</v>
      </c>
      <c r="D570">
        <v>1.1499999999999999</v>
      </c>
      <c r="E570">
        <v>7.0000000000000001E-3</v>
      </c>
      <c r="F570">
        <f t="shared" si="37"/>
        <v>7.0000000000000007E-5</v>
      </c>
      <c r="H570">
        <f t="shared" si="36"/>
        <v>2.3166493E-2</v>
      </c>
      <c r="I570">
        <f t="shared" si="38"/>
        <v>1.15E-2</v>
      </c>
    </row>
    <row r="571" spans="1:9" x14ac:dyDescent="0.3">
      <c r="A571" s="31">
        <v>37357</v>
      </c>
      <c r="B571">
        <v>8.1103310000000001E-3</v>
      </c>
      <c r="C571">
        <v>20020411</v>
      </c>
      <c r="D571">
        <v>-2.2200000000000002</v>
      </c>
      <c r="E571">
        <v>7.0000000000000001E-3</v>
      </c>
      <c r="F571">
        <f t="shared" si="37"/>
        <v>7.0000000000000007E-5</v>
      </c>
      <c r="H571">
        <f t="shared" si="36"/>
        <v>8.0403309999999995E-3</v>
      </c>
      <c r="I571">
        <f t="shared" si="38"/>
        <v>-2.2200000000000001E-2</v>
      </c>
    </row>
    <row r="572" spans="1:9" x14ac:dyDescent="0.3">
      <c r="A572" s="31">
        <v>37358</v>
      </c>
      <c r="B572">
        <v>8.0450060000000004E-3</v>
      </c>
      <c r="C572">
        <v>20020412</v>
      </c>
      <c r="D572">
        <v>0.84</v>
      </c>
      <c r="E572">
        <v>7.0000000000000001E-3</v>
      </c>
      <c r="F572">
        <f t="shared" si="37"/>
        <v>7.0000000000000007E-5</v>
      </c>
      <c r="H572">
        <f t="shared" si="36"/>
        <v>7.9750059999999998E-3</v>
      </c>
      <c r="I572">
        <f t="shared" si="38"/>
        <v>8.3999999999999995E-3</v>
      </c>
    </row>
    <row r="573" spans="1:9" x14ac:dyDescent="0.3">
      <c r="A573" s="31">
        <v>37361</v>
      </c>
      <c r="B573">
        <v>-2.394232E-3</v>
      </c>
      <c r="C573">
        <v>20020415</v>
      </c>
      <c r="D573">
        <v>-0.67</v>
      </c>
      <c r="E573">
        <v>7.0000000000000001E-3</v>
      </c>
      <c r="F573">
        <f t="shared" si="37"/>
        <v>7.0000000000000007E-5</v>
      </c>
      <c r="H573">
        <f t="shared" si="36"/>
        <v>-2.4642320000000002E-3</v>
      </c>
      <c r="I573">
        <f t="shared" si="38"/>
        <v>-6.7000000000000002E-3</v>
      </c>
    </row>
    <row r="574" spans="1:9" x14ac:dyDescent="0.3">
      <c r="A574" s="31">
        <v>37362</v>
      </c>
      <c r="B574">
        <v>2.9599990999999999E-2</v>
      </c>
      <c r="C574">
        <v>20020416</v>
      </c>
      <c r="D574">
        <v>2.2599999999999998</v>
      </c>
      <c r="E574">
        <v>7.0000000000000001E-3</v>
      </c>
      <c r="F574">
        <f t="shared" si="37"/>
        <v>7.0000000000000007E-5</v>
      </c>
      <c r="H574">
        <f t="shared" si="36"/>
        <v>2.9529990999999998E-2</v>
      </c>
      <c r="I574">
        <f t="shared" si="38"/>
        <v>2.2599999999999999E-2</v>
      </c>
    </row>
    <row r="575" spans="1:9" x14ac:dyDescent="0.3">
      <c r="A575" s="31">
        <v>37363</v>
      </c>
      <c r="B575">
        <v>1.4374547E-2</v>
      </c>
      <c r="C575">
        <v>20020417</v>
      </c>
      <c r="D575">
        <v>-0.24</v>
      </c>
      <c r="E575">
        <v>7.0000000000000001E-3</v>
      </c>
      <c r="F575">
        <f t="shared" si="37"/>
        <v>7.0000000000000007E-5</v>
      </c>
      <c r="H575">
        <f t="shared" si="36"/>
        <v>1.4304546999999999E-2</v>
      </c>
      <c r="I575">
        <f t="shared" si="38"/>
        <v>-2.3999999999999998E-3</v>
      </c>
    </row>
    <row r="576" spans="1:9" x14ac:dyDescent="0.3">
      <c r="A576" s="31">
        <v>37364</v>
      </c>
      <c r="B576">
        <v>-2.6809678999999999E-2</v>
      </c>
      <c r="C576">
        <v>20020418</v>
      </c>
      <c r="D576">
        <v>-0.14000000000000001</v>
      </c>
      <c r="E576">
        <v>7.0000000000000001E-3</v>
      </c>
      <c r="F576">
        <f t="shared" si="37"/>
        <v>7.0000000000000007E-5</v>
      </c>
      <c r="H576">
        <f t="shared" si="36"/>
        <v>-2.6879679E-2</v>
      </c>
      <c r="I576">
        <f t="shared" si="38"/>
        <v>-1.4000000000000002E-3</v>
      </c>
    </row>
    <row r="577" spans="1:9" x14ac:dyDescent="0.3">
      <c r="A577" s="31">
        <v>37365</v>
      </c>
      <c r="B577">
        <v>-1.6922482999999999E-2</v>
      </c>
      <c r="C577">
        <v>20020419</v>
      </c>
      <c r="D577">
        <v>7.0000000000000007E-2</v>
      </c>
      <c r="E577">
        <v>7.0000000000000001E-3</v>
      </c>
      <c r="F577">
        <f t="shared" si="37"/>
        <v>7.0000000000000007E-5</v>
      </c>
      <c r="H577">
        <f t="shared" si="36"/>
        <v>-1.6992482999999999E-2</v>
      </c>
      <c r="I577">
        <f t="shared" si="38"/>
        <v>7.000000000000001E-4</v>
      </c>
    </row>
    <row r="578" spans="1:9" x14ac:dyDescent="0.3">
      <c r="A578" s="31">
        <v>37368</v>
      </c>
      <c r="B578">
        <v>-1.8014366E-2</v>
      </c>
      <c r="C578">
        <v>20020422</v>
      </c>
      <c r="D578">
        <v>-1.5</v>
      </c>
      <c r="E578">
        <v>7.0000000000000001E-3</v>
      </c>
      <c r="F578">
        <f t="shared" si="37"/>
        <v>7.0000000000000007E-5</v>
      </c>
      <c r="H578">
        <f t="shared" si="36"/>
        <v>-1.8084366000000001E-2</v>
      </c>
      <c r="I578">
        <f t="shared" si="38"/>
        <v>-1.4999999999999999E-2</v>
      </c>
    </row>
    <row r="579" spans="1:9" x14ac:dyDescent="0.3">
      <c r="A579" s="31">
        <v>37369</v>
      </c>
      <c r="B579">
        <v>-1.1414621999999999E-2</v>
      </c>
      <c r="C579">
        <v>20020423</v>
      </c>
      <c r="D579">
        <v>-0.52</v>
      </c>
      <c r="E579">
        <v>7.0000000000000001E-3</v>
      </c>
      <c r="F579">
        <f t="shared" si="37"/>
        <v>7.0000000000000007E-5</v>
      </c>
      <c r="H579">
        <f t="shared" ref="H579:H642" si="39">B579-F579</f>
        <v>-1.1484622E-2</v>
      </c>
      <c r="I579">
        <f t="shared" si="38"/>
        <v>-5.1999999999999998E-3</v>
      </c>
    </row>
    <row r="580" spans="1:9" x14ac:dyDescent="0.3">
      <c r="A580" s="31">
        <v>37370</v>
      </c>
      <c r="B580">
        <v>-1.9793794999999999E-2</v>
      </c>
      <c r="C580">
        <v>20020424</v>
      </c>
      <c r="D580">
        <v>-0.66</v>
      </c>
      <c r="E580">
        <v>7.0000000000000001E-3</v>
      </c>
      <c r="F580">
        <f t="shared" ref="F580:F643" si="40">E580/100</f>
        <v>7.0000000000000007E-5</v>
      </c>
      <c r="H580">
        <f t="shared" si="39"/>
        <v>-1.9863795E-2</v>
      </c>
      <c r="I580">
        <f t="shared" ref="I580:I643" si="41">D580/100</f>
        <v>-6.6E-3</v>
      </c>
    </row>
    <row r="581" spans="1:9" x14ac:dyDescent="0.3">
      <c r="A581" s="31">
        <v>37371</v>
      </c>
      <c r="B581">
        <v>1.4724459000000001E-2</v>
      </c>
      <c r="C581">
        <v>20020425</v>
      </c>
      <c r="D581">
        <v>-0.11</v>
      </c>
      <c r="E581">
        <v>7.0000000000000001E-3</v>
      </c>
      <c r="F581">
        <f t="shared" si="40"/>
        <v>7.0000000000000007E-5</v>
      </c>
      <c r="H581">
        <f t="shared" si="39"/>
        <v>1.4654459E-2</v>
      </c>
      <c r="I581">
        <f t="shared" si="41"/>
        <v>-1.1000000000000001E-3</v>
      </c>
    </row>
    <row r="582" spans="1:9" x14ac:dyDescent="0.3">
      <c r="A582" s="31">
        <v>37372</v>
      </c>
      <c r="B582">
        <v>-4.6019922999999997E-2</v>
      </c>
      <c r="C582">
        <v>20020426</v>
      </c>
      <c r="D582">
        <v>-1.41</v>
      </c>
      <c r="E582">
        <v>7.0000000000000001E-3</v>
      </c>
      <c r="F582">
        <f t="shared" si="40"/>
        <v>7.0000000000000007E-5</v>
      </c>
      <c r="H582">
        <f t="shared" si="39"/>
        <v>-4.6089922999999998E-2</v>
      </c>
      <c r="I582">
        <f t="shared" si="41"/>
        <v>-1.41E-2</v>
      </c>
    </row>
    <row r="583" spans="1:9" x14ac:dyDescent="0.3">
      <c r="A583" s="31">
        <v>37375</v>
      </c>
      <c r="B583">
        <v>4.1286346000000002E-2</v>
      </c>
      <c r="C583">
        <v>20020429</v>
      </c>
      <c r="D583">
        <v>-0.88</v>
      </c>
      <c r="E583">
        <v>7.0000000000000001E-3</v>
      </c>
      <c r="F583">
        <f t="shared" si="40"/>
        <v>7.0000000000000007E-5</v>
      </c>
      <c r="H583">
        <f t="shared" si="39"/>
        <v>4.1216346000000001E-2</v>
      </c>
      <c r="I583">
        <f t="shared" si="41"/>
        <v>-8.8000000000000005E-3</v>
      </c>
    </row>
    <row r="584" spans="1:9" x14ac:dyDescent="0.3">
      <c r="A584" s="31">
        <v>37376</v>
      </c>
      <c r="B584">
        <v>1.2938287999999999E-2</v>
      </c>
      <c r="C584">
        <v>20020430</v>
      </c>
      <c r="D584">
        <v>1.2</v>
      </c>
      <c r="E584">
        <v>7.0000000000000001E-3</v>
      </c>
      <c r="F584">
        <f t="shared" si="40"/>
        <v>7.0000000000000007E-5</v>
      </c>
      <c r="H584">
        <f t="shared" si="39"/>
        <v>1.2868287999999999E-2</v>
      </c>
      <c r="I584">
        <f t="shared" si="41"/>
        <v>1.2E-2</v>
      </c>
    </row>
    <row r="585" spans="1:9" x14ac:dyDescent="0.3">
      <c r="A585" s="31">
        <v>37377</v>
      </c>
      <c r="B585">
        <v>-1.1948946E-2</v>
      </c>
      <c r="C585">
        <v>20020501</v>
      </c>
      <c r="D585">
        <v>0.74</v>
      </c>
      <c r="E585">
        <v>7.0000000000000001E-3</v>
      </c>
      <c r="F585">
        <f t="shared" si="40"/>
        <v>7.0000000000000007E-5</v>
      </c>
      <c r="H585">
        <f t="shared" si="39"/>
        <v>-1.2018946000000001E-2</v>
      </c>
      <c r="I585">
        <f t="shared" si="41"/>
        <v>7.4000000000000003E-3</v>
      </c>
    </row>
    <row r="586" spans="1:9" x14ac:dyDescent="0.3">
      <c r="A586" s="31">
        <v>37378</v>
      </c>
      <c r="B586">
        <v>-1.2093370000000001E-2</v>
      </c>
      <c r="C586">
        <v>20020502</v>
      </c>
      <c r="D586">
        <v>-0.21</v>
      </c>
      <c r="E586">
        <v>7.0000000000000001E-3</v>
      </c>
      <c r="F586">
        <f t="shared" si="40"/>
        <v>7.0000000000000007E-5</v>
      </c>
      <c r="H586">
        <f t="shared" si="39"/>
        <v>-1.2163370000000001E-2</v>
      </c>
      <c r="I586">
        <f t="shared" si="41"/>
        <v>-2.0999999999999999E-3</v>
      </c>
    </row>
    <row r="587" spans="1:9" x14ac:dyDescent="0.3">
      <c r="A587" s="31">
        <v>37379</v>
      </c>
      <c r="B587">
        <v>-7.5981549999999997E-3</v>
      </c>
      <c r="C587">
        <v>20020503</v>
      </c>
      <c r="D587">
        <v>-0.96</v>
      </c>
      <c r="E587">
        <v>7.0000000000000001E-3</v>
      </c>
      <c r="F587">
        <f t="shared" si="40"/>
        <v>7.0000000000000007E-5</v>
      </c>
      <c r="H587">
        <f t="shared" si="39"/>
        <v>-7.6681549999999994E-3</v>
      </c>
      <c r="I587">
        <f t="shared" si="41"/>
        <v>-9.5999999999999992E-3</v>
      </c>
    </row>
    <row r="588" spans="1:9" x14ac:dyDescent="0.3">
      <c r="A588" s="31">
        <v>37382</v>
      </c>
      <c r="B588">
        <v>-3.6580204999999998E-2</v>
      </c>
      <c r="C588">
        <v>20020506</v>
      </c>
      <c r="D588">
        <v>-1.84</v>
      </c>
      <c r="E588">
        <v>7.0000000000000001E-3</v>
      </c>
      <c r="F588">
        <f t="shared" si="40"/>
        <v>7.0000000000000007E-5</v>
      </c>
      <c r="H588">
        <f t="shared" si="39"/>
        <v>-3.6650204999999998E-2</v>
      </c>
      <c r="I588">
        <f t="shared" si="41"/>
        <v>-1.84E-2</v>
      </c>
    </row>
    <row r="589" spans="1:9" x14ac:dyDescent="0.3">
      <c r="A589" s="31">
        <v>37383</v>
      </c>
      <c r="B589">
        <v>-7.9470329999999992E-3</v>
      </c>
      <c r="C589">
        <v>20020507</v>
      </c>
      <c r="D589">
        <v>-0.36</v>
      </c>
      <c r="E589">
        <v>7.0000000000000001E-3</v>
      </c>
      <c r="F589">
        <f t="shared" si="40"/>
        <v>7.0000000000000007E-5</v>
      </c>
      <c r="H589">
        <f t="shared" si="39"/>
        <v>-8.0170329999999998E-3</v>
      </c>
      <c r="I589">
        <f t="shared" si="41"/>
        <v>-3.5999999999999999E-3</v>
      </c>
    </row>
    <row r="590" spans="1:9" x14ac:dyDescent="0.3">
      <c r="A590" s="31">
        <v>37384</v>
      </c>
      <c r="B590">
        <v>8.4557257999999996E-2</v>
      </c>
      <c r="C590">
        <v>20020508</v>
      </c>
      <c r="D590">
        <v>3.57</v>
      </c>
      <c r="E590">
        <v>7.0000000000000001E-3</v>
      </c>
      <c r="F590">
        <f t="shared" si="40"/>
        <v>7.0000000000000007E-5</v>
      </c>
      <c r="H590">
        <f t="shared" si="39"/>
        <v>8.4487257999999996E-2</v>
      </c>
      <c r="I590">
        <f t="shared" si="41"/>
        <v>3.5699999999999996E-2</v>
      </c>
    </row>
    <row r="591" spans="1:9" x14ac:dyDescent="0.3">
      <c r="A591" s="31">
        <v>37385</v>
      </c>
      <c r="B591">
        <v>-7.3861430000000004E-3</v>
      </c>
      <c r="C591">
        <v>20020509</v>
      </c>
      <c r="D591">
        <v>-1.43</v>
      </c>
      <c r="E591">
        <v>7.0000000000000001E-3</v>
      </c>
      <c r="F591">
        <f t="shared" si="40"/>
        <v>7.0000000000000007E-5</v>
      </c>
      <c r="H591">
        <f t="shared" si="39"/>
        <v>-7.4561430000000001E-3</v>
      </c>
      <c r="I591">
        <f t="shared" si="41"/>
        <v>-1.43E-2</v>
      </c>
    </row>
    <row r="592" spans="1:9" x14ac:dyDescent="0.3">
      <c r="A592" s="31">
        <v>37386</v>
      </c>
      <c r="B592">
        <v>-3.5965309000000001E-2</v>
      </c>
      <c r="C592">
        <v>20020510</v>
      </c>
      <c r="D592">
        <v>-1.64</v>
      </c>
      <c r="E592">
        <v>7.0000000000000001E-3</v>
      </c>
      <c r="F592">
        <f t="shared" si="40"/>
        <v>7.0000000000000007E-5</v>
      </c>
      <c r="H592">
        <f t="shared" si="39"/>
        <v>-3.6035309000000001E-2</v>
      </c>
      <c r="I592">
        <f t="shared" si="41"/>
        <v>-1.6399999999999998E-2</v>
      </c>
    </row>
    <row r="593" spans="1:9" x14ac:dyDescent="0.3">
      <c r="A593" s="31">
        <v>37389</v>
      </c>
      <c r="B593">
        <v>2.6586657E-2</v>
      </c>
      <c r="C593">
        <v>20020513</v>
      </c>
      <c r="D593">
        <v>1.75</v>
      </c>
      <c r="E593">
        <v>7.0000000000000001E-3</v>
      </c>
      <c r="F593">
        <f t="shared" si="40"/>
        <v>7.0000000000000007E-5</v>
      </c>
      <c r="H593">
        <f t="shared" si="39"/>
        <v>2.6516656999999999E-2</v>
      </c>
      <c r="I593">
        <f t="shared" si="41"/>
        <v>1.7500000000000002E-2</v>
      </c>
    </row>
    <row r="594" spans="1:9" x14ac:dyDescent="0.3">
      <c r="A594" s="31">
        <v>37390</v>
      </c>
      <c r="B594">
        <v>6.9757730000000004E-2</v>
      </c>
      <c r="C594">
        <v>20020514</v>
      </c>
      <c r="D594">
        <v>2.2000000000000002</v>
      </c>
      <c r="E594">
        <v>7.0000000000000001E-3</v>
      </c>
      <c r="F594">
        <f t="shared" si="40"/>
        <v>7.0000000000000007E-5</v>
      </c>
      <c r="H594">
        <f t="shared" si="39"/>
        <v>6.9687730000000003E-2</v>
      </c>
      <c r="I594">
        <f t="shared" si="41"/>
        <v>2.2000000000000002E-2</v>
      </c>
    </row>
    <row r="595" spans="1:9" x14ac:dyDescent="0.3">
      <c r="A595" s="31">
        <v>37391</v>
      </c>
      <c r="B595">
        <v>-1.2885588E-2</v>
      </c>
      <c r="C595">
        <v>20020515</v>
      </c>
      <c r="D595">
        <v>-0.4</v>
      </c>
      <c r="E595">
        <v>7.0000000000000001E-3</v>
      </c>
      <c r="F595">
        <f t="shared" si="40"/>
        <v>7.0000000000000007E-5</v>
      </c>
      <c r="H595">
        <f t="shared" si="39"/>
        <v>-1.2955588000000001E-2</v>
      </c>
      <c r="I595">
        <f t="shared" si="41"/>
        <v>-4.0000000000000001E-3</v>
      </c>
    </row>
    <row r="596" spans="1:9" x14ac:dyDescent="0.3">
      <c r="A596" s="31">
        <v>37392</v>
      </c>
      <c r="B596">
        <v>-2.7690509999999998E-3</v>
      </c>
      <c r="C596">
        <v>20020516</v>
      </c>
      <c r="D596">
        <v>0.35</v>
      </c>
      <c r="E596">
        <v>7.0000000000000001E-3</v>
      </c>
      <c r="F596">
        <f t="shared" si="40"/>
        <v>7.0000000000000007E-5</v>
      </c>
      <c r="H596">
        <f t="shared" si="39"/>
        <v>-2.839051E-3</v>
      </c>
      <c r="I596">
        <f t="shared" si="41"/>
        <v>3.4999999999999996E-3</v>
      </c>
    </row>
    <row r="597" spans="1:9" x14ac:dyDescent="0.3">
      <c r="A597" s="31">
        <v>37393</v>
      </c>
      <c r="B597">
        <v>-7.9333149999999998E-3</v>
      </c>
      <c r="C597">
        <v>20020517</v>
      </c>
      <c r="D597">
        <v>0.69</v>
      </c>
      <c r="E597">
        <v>7.0000000000000001E-3</v>
      </c>
      <c r="F597">
        <f t="shared" si="40"/>
        <v>7.0000000000000007E-5</v>
      </c>
      <c r="H597">
        <f t="shared" si="39"/>
        <v>-8.0033150000000004E-3</v>
      </c>
      <c r="I597">
        <f t="shared" si="41"/>
        <v>6.8999999999999999E-3</v>
      </c>
    </row>
    <row r="598" spans="1:9" x14ac:dyDescent="0.3">
      <c r="A598" s="31">
        <v>37396</v>
      </c>
      <c r="B598">
        <v>-1.07957E-2</v>
      </c>
      <c r="C598">
        <v>20020520</v>
      </c>
      <c r="D598">
        <v>-1.28</v>
      </c>
      <c r="E598">
        <v>7.0000000000000001E-3</v>
      </c>
      <c r="F598">
        <f t="shared" si="40"/>
        <v>7.0000000000000007E-5</v>
      </c>
      <c r="H598">
        <f t="shared" si="39"/>
        <v>-1.0865700000000001E-2</v>
      </c>
      <c r="I598">
        <f t="shared" si="41"/>
        <v>-1.2800000000000001E-2</v>
      </c>
    </row>
    <row r="599" spans="1:9" x14ac:dyDescent="0.3">
      <c r="A599" s="31">
        <v>37397</v>
      </c>
      <c r="B599">
        <v>-5.1738105999999999E-2</v>
      </c>
      <c r="C599">
        <v>20020521</v>
      </c>
      <c r="D599">
        <v>-1.1599999999999999</v>
      </c>
      <c r="E599">
        <v>7.0000000000000001E-3</v>
      </c>
      <c r="F599">
        <f t="shared" si="40"/>
        <v>7.0000000000000007E-5</v>
      </c>
      <c r="H599">
        <f t="shared" si="39"/>
        <v>-5.1808106E-2</v>
      </c>
      <c r="I599">
        <f t="shared" si="41"/>
        <v>-1.1599999999999999E-2</v>
      </c>
    </row>
    <row r="600" spans="1:9" x14ac:dyDescent="0.3">
      <c r="A600" s="31">
        <v>37398</v>
      </c>
      <c r="B600">
        <v>3.6658167999999998E-2</v>
      </c>
      <c r="C600">
        <v>20020522</v>
      </c>
      <c r="D600">
        <v>0.37</v>
      </c>
      <c r="E600">
        <v>7.0000000000000001E-3</v>
      </c>
      <c r="F600">
        <f t="shared" si="40"/>
        <v>7.0000000000000007E-5</v>
      </c>
      <c r="H600">
        <f t="shared" si="39"/>
        <v>3.6588167999999997E-2</v>
      </c>
      <c r="I600">
        <f t="shared" si="41"/>
        <v>3.7000000000000002E-3</v>
      </c>
    </row>
    <row r="601" spans="1:9" x14ac:dyDescent="0.3">
      <c r="A601" s="31">
        <v>37399</v>
      </c>
      <c r="B601">
        <v>3.5361866999999998E-2</v>
      </c>
      <c r="C601">
        <v>20020523</v>
      </c>
      <c r="D601">
        <v>1.05</v>
      </c>
      <c r="E601">
        <v>7.0000000000000001E-3</v>
      </c>
      <c r="F601">
        <f t="shared" si="40"/>
        <v>7.0000000000000007E-5</v>
      </c>
      <c r="H601">
        <f t="shared" si="39"/>
        <v>3.5291866999999998E-2</v>
      </c>
      <c r="I601">
        <f t="shared" si="41"/>
        <v>1.0500000000000001E-2</v>
      </c>
    </row>
    <row r="602" spans="1:9" x14ac:dyDescent="0.3">
      <c r="A602" s="31">
        <v>37400</v>
      </c>
      <c r="B602">
        <v>-4.0905509E-2</v>
      </c>
      <c r="C602">
        <v>20020524</v>
      </c>
      <c r="D602">
        <v>-1.17</v>
      </c>
      <c r="E602">
        <v>7.0000000000000001E-3</v>
      </c>
      <c r="F602">
        <f t="shared" si="40"/>
        <v>7.0000000000000007E-5</v>
      </c>
      <c r="H602">
        <f t="shared" si="39"/>
        <v>-4.0975509E-2</v>
      </c>
      <c r="I602">
        <f t="shared" si="41"/>
        <v>-1.1699999999999999E-2</v>
      </c>
    </row>
    <row r="603" spans="1:9" x14ac:dyDescent="0.3">
      <c r="A603" s="31">
        <v>37404</v>
      </c>
      <c r="B603">
        <v>-7.0393410000000002E-3</v>
      </c>
      <c r="C603">
        <v>20020528</v>
      </c>
      <c r="D603">
        <v>-0.75</v>
      </c>
      <c r="E603">
        <v>7.0000000000000001E-3</v>
      </c>
      <c r="F603">
        <f t="shared" si="40"/>
        <v>7.0000000000000007E-5</v>
      </c>
      <c r="H603">
        <f t="shared" si="39"/>
        <v>-7.1093409999999999E-3</v>
      </c>
      <c r="I603">
        <f t="shared" si="41"/>
        <v>-7.4999999999999997E-3</v>
      </c>
    </row>
    <row r="604" spans="1:9" x14ac:dyDescent="0.3">
      <c r="A604" s="31">
        <v>37405</v>
      </c>
      <c r="B604">
        <v>0</v>
      </c>
      <c r="C604">
        <v>20020529</v>
      </c>
      <c r="D604">
        <v>-0.67</v>
      </c>
      <c r="E604">
        <v>7.0000000000000001E-3</v>
      </c>
      <c r="F604">
        <f t="shared" si="40"/>
        <v>7.0000000000000007E-5</v>
      </c>
      <c r="H604">
        <f t="shared" si="39"/>
        <v>-7.0000000000000007E-5</v>
      </c>
      <c r="I604">
        <f t="shared" si="41"/>
        <v>-6.7000000000000002E-3</v>
      </c>
    </row>
    <row r="605" spans="1:9" x14ac:dyDescent="0.3">
      <c r="A605" s="31">
        <v>37406</v>
      </c>
      <c r="B605">
        <v>9.1743629999999996E-3</v>
      </c>
      <c r="C605">
        <v>20020530</v>
      </c>
      <c r="D605">
        <v>-0.24</v>
      </c>
      <c r="E605">
        <v>7.0000000000000001E-3</v>
      </c>
      <c r="F605">
        <f t="shared" si="40"/>
        <v>7.0000000000000007E-5</v>
      </c>
      <c r="H605">
        <f t="shared" si="39"/>
        <v>9.104362999999999E-3</v>
      </c>
      <c r="I605">
        <f t="shared" si="41"/>
        <v>-2.3999999999999998E-3</v>
      </c>
    </row>
    <row r="606" spans="1:9" x14ac:dyDescent="0.3">
      <c r="A606" s="31">
        <v>37407</v>
      </c>
      <c r="B606">
        <v>-3.7190143000000002E-2</v>
      </c>
      <c r="C606">
        <v>20020531</v>
      </c>
      <c r="D606">
        <v>0.19</v>
      </c>
      <c r="E606">
        <v>7.0000000000000001E-3</v>
      </c>
      <c r="F606">
        <f t="shared" si="40"/>
        <v>7.0000000000000007E-5</v>
      </c>
      <c r="H606">
        <f t="shared" si="39"/>
        <v>-3.7260143000000003E-2</v>
      </c>
      <c r="I606">
        <f t="shared" si="41"/>
        <v>1.9E-3</v>
      </c>
    </row>
    <row r="607" spans="1:9" x14ac:dyDescent="0.3">
      <c r="A607" s="31">
        <v>37410</v>
      </c>
      <c r="B607">
        <v>-1.6738172999999999E-2</v>
      </c>
      <c r="C607">
        <v>20020603</v>
      </c>
      <c r="D607">
        <v>-2.4300000000000002</v>
      </c>
      <c r="E607">
        <v>6.0000000000000001E-3</v>
      </c>
      <c r="F607">
        <f t="shared" si="40"/>
        <v>6.0000000000000002E-5</v>
      </c>
      <c r="H607">
        <f t="shared" si="39"/>
        <v>-1.6798173E-2</v>
      </c>
      <c r="I607">
        <f t="shared" si="41"/>
        <v>-2.4300000000000002E-2</v>
      </c>
    </row>
    <row r="608" spans="1:9" x14ac:dyDescent="0.3">
      <c r="A608" s="31">
        <v>37411</v>
      </c>
      <c r="B608">
        <v>-5.6743410000000003E-3</v>
      </c>
      <c r="C608">
        <v>20020604</v>
      </c>
      <c r="D608">
        <v>-0.11</v>
      </c>
      <c r="E608">
        <v>6.0000000000000001E-3</v>
      </c>
      <c r="F608">
        <f t="shared" si="40"/>
        <v>6.0000000000000002E-5</v>
      </c>
      <c r="H608">
        <f t="shared" si="39"/>
        <v>-5.7343410000000004E-3</v>
      </c>
      <c r="I608">
        <f t="shared" si="41"/>
        <v>-1.1000000000000001E-3</v>
      </c>
    </row>
    <row r="609" spans="1:9" x14ac:dyDescent="0.3">
      <c r="A609" s="31">
        <v>37412</v>
      </c>
      <c r="B609">
        <v>-2.6339499999999999E-3</v>
      </c>
      <c r="C609">
        <v>20020605</v>
      </c>
      <c r="D609">
        <v>0.83</v>
      </c>
      <c r="E609">
        <v>6.0000000000000001E-3</v>
      </c>
      <c r="F609">
        <f t="shared" si="40"/>
        <v>6.0000000000000002E-5</v>
      </c>
      <c r="H609">
        <f t="shared" si="39"/>
        <v>-2.6939500000000001E-3</v>
      </c>
      <c r="I609">
        <f t="shared" si="41"/>
        <v>8.3000000000000001E-3</v>
      </c>
    </row>
    <row r="610" spans="1:9" x14ac:dyDescent="0.3">
      <c r="A610" s="31">
        <v>37413</v>
      </c>
      <c r="B610">
        <v>-2.4647865000000001E-2</v>
      </c>
      <c r="C610">
        <v>20020606</v>
      </c>
      <c r="D610">
        <v>-1.91</v>
      </c>
      <c r="E610">
        <v>6.0000000000000001E-3</v>
      </c>
      <c r="F610">
        <f t="shared" si="40"/>
        <v>6.0000000000000002E-5</v>
      </c>
      <c r="H610">
        <f t="shared" si="39"/>
        <v>-2.4707865000000002E-2</v>
      </c>
      <c r="I610">
        <f t="shared" si="41"/>
        <v>-1.9099999999999999E-2</v>
      </c>
    </row>
    <row r="611" spans="1:9" x14ac:dyDescent="0.3">
      <c r="A611" s="31">
        <v>37414</v>
      </c>
      <c r="B611">
        <v>-3.4296039E-2</v>
      </c>
      <c r="C611">
        <v>20020607</v>
      </c>
      <c r="D611">
        <v>0.08</v>
      </c>
      <c r="E611">
        <v>6.0000000000000001E-3</v>
      </c>
      <c r="F611">
        <f t="shared" si="40"/>
        <v>6.0000000000000002E-5</v>
      </c>
      <c r="H611">
        <f t="shared" si="39"/>
        <v>-3.4356038999999998E-2</v>
      </c>
      <c r="I611">
        <f t="shared" si="41"/>
        <v>8.0000000000000004E-4</v>
      </c>
    </row>
    <row r="612" spans="1:9" x14ac:dyDescent="0.3">
      <c r="A612" s="31">
        <v>37417</v>
      </c>
      <c r="B612">
        <v>3.738314E-3</v>
      </c>
      <c r="C612">
        <v>20020610</v>
      </c>
      <c r="D612">
        <v>0.21</v>
      </c>
      <c r="E612">
        <v>6.0000000000000001E-3</v>
      </c>
      <c r="F612">
        <f t="shared" si="40"/>
        <v>6.0000000000000002E-5</v>
      </c>
      <c r="H612">
        <f t="shared" si="39"/>
        <v>3.6783139999999998E-3</v>
      </c>
      <c r="I612">
        <f t="shared" si="41"/>
        <v>2.0999999999999999E-3</v>
      </c>
    </row>
    <row r="613" spans="1:9" x14ac:dyDescent="0.3">
      <c r="A613" s="31">
        <v>37418</v>
      </c>
      <c r="B613">
        <v>-4.7486055999999999E-2</v>
      </c>
      <c r="C613">
        <v>20020611</v>
      </c>
      <c r="D613">
        <v>-1.7</v>
      </c>
      <c r="E613">
        <v>6.0000000000000001E-3</v>
      </c>
      <c r="F613">
        <f t="shared" si="40"/>
        <v>6.0000000000000002E-5</v>
      </c>
      <c r="H613">
        <f t="shared" si="39"/>
        <v>-4.7546055999999996E-2</v>
      </c>
      <c r="I613">
        <f t="shared" si="41"/>
        <v>-1.7000000000000001E-2</v>
      </c>
    </row>
    <row r="614" spans="1:9" x14ac:dyDescent="0.3">
      <c r="A614" s="31">
        <v>37419</v>
      </c>
      <c r="B614">
        <v>-1.8084016000000001E-2</v>
      </c>
      <c r="C614">
        <v>20020612</v>
      </c>
      <c r="D614">
        <v>0.54</v>
      </c>
      <c r="E614">
        <v>6.0000000000000001E-3</v>
      </c>
      <c r="F614">
        <f t="shared" si="40"/>
        <v>6.0000000000000002E-5</v>
      </c>
      <c r="H614">
        <f t="shared" si="39"/>
        <v>-1.8144016000000002E-2</v>
      </c>
      <c r="I614">
        <f t="shared" si="41"/>
        <v>5.4000000000000003E-3</v>
      </c>
    </row>
    <row r="615" spans="1:9" x14ac:dyDescent="0.3">
      <c r="A615" s="31">
        <v>37420</v>
      </c>
      <c r="B615">
        <v>-2.7376765000000001E-2</v>
      </c>
      <c r="C615">
        <v>20020613</v>
      </c>
      <c r="D615">
        <v>-1.1000000000000001</v>
      </c>
      <c r="E615">
        <v>6.0000000000000001E-3</v>
      </c>
      <c r="F615">
        <f t="shared" si="40"/>
        <v>6.0000000000000002E-5</v>
      </c>
      <c r="H615">
        <f t="shared" si="39"/>
        <v>-2.7436765000000002E-2</v>
      </c>
      <c r="I615">
        <f t="shared" si="41"/>
        <v>-1.1000000000000001E-2</v>
      </c>
    </row>
    <row r="616" spans="1:9" x14ac:dyDescent="0.3">
      <c r="A616" s="31">
        <v>37421</v>
      </c>
      <c r="B616">
        <v>2.8659131000000001E-2</v>
      </c>
      <c r="C616">
        <v>20020614</v>
      </c>
      <c r="D616">
        <v>-7.0000000000000007E-2</v>
      </c>
      <c r="E616">
        <v>6.0000000000000001E-3</v>
      </c>
      <c r="F616">
        <f t="shared" si="40"/>
        <v>6.0000000000000002E-5</v>
      </c>
      <c r="H616">
        <f t="shared" si="39"/>
        <v>2.8599131E-2</v>
      </c>
      <c r="I616">
        <f t="shared" si="41"/>
        <v>-7.000000000000001E-4</v>
      </c>
    </row>
    <row r="617" spans="1:9" x14ac:dyDescent="0.3">
      <c r="A617" s="31">
        <v>37424</v>
      </c>
      <c r="B617">
        <v>2.1890573E-2</v>
      </c>
      <c r="C617">
        <v>20020617</v>
      </c>
      <c r="D617">
        <v>2.77</v>
      </c>
      <c r="E617">
        <v>6.0000000000000001E-3</v>
      </c>
      <c r="F617">
        <f t="shared" si="40"/>
        <v>6.0000000000000002E-5</v>
      </c>
      <c r="H617">
        <f t="shared" si="39"/>
        <v>2.1830572999999999E-2</v>
      </c>
      <c r="I617">
        <f t="shared" si="41"/>
        <v>2.7699999999999999E-2</v>
      </c>
    </row>
    <row r="618" spans="1:9" x14ac:dyDescent="0.3">
      <c r="A618" s="31">
        <v>37425</v>
      </c>
      <c r="B618">
        <v>-1.8987403999999999E-2</v>
      </c>
      <c r="C618">
        <v>20020618</v>
      </c>
      <c r="D618">
        <v>0.05</v>
      </c>
      <c r="E618">
        <v>6.0000000000000001E-3</v>
      </c>
      <c r="F618">
        <f t="shared" si="40"/>
        <v>6.0000000000000002E-5</v>
      </c>
      <c r="H618">
        <f t="shared" si="39"/>
        <v>-1.9047404E-2</v>
      </c>
      <c r="I618">
        <f t="shared" si="41"/>
        <v>5.0000000000000001E-4</v>
      </c>
    </row>
    <row r="619" spans="1:9" x14ac:dyDescent="0.3">
      <c r="A619" s="31">
        <v>37426</v>
      </c>
      <c r="B619">
        <v>-0.15037214800000001</v>
      </c>
      <c r="C619">
        <v>20020619</v>
      </c>
      <c r="D619">
        <v>-1.63</v>
      </c>
      <c r="E619">
        <v>6.0000000000000001E-3</v>
      </c>
      <c r="F619">
        <f t="shared" si="40"/>
        <v>6.0000000000000002E-5</v>
      </c>
      <c r="H619">
        <f t="shared" si="39"/>
        <v>-0.15043214800000002</v>
      </c>
      <c r="I619">
        <f t="shared" si="41"/>
        <v>-1.6299999999999999E-2</v>
      </c>
    </row>
    <row r="620" spans="1:9" x14ac:dyDescent="0.3">
      <c r="A620" s="31">
        <v>37427</v>
      </c>
      <c r="B620">
        <v>-5.8412600000000002E-4</v>
      </c>
      <c r="C620">
        <v>20020620</v>
      </c>
      <c r="D620">
        <v>-1.37</v>
      </c>
      <c r="E620">
        <v>6.0000000000000001E-3</v>
      </c>
      <c r="F620">
        <f t="shared" si="40"/>
        <v>6.0000000000000002E-5</v>
      </c>
      <c r="H620">
        <f t="shared" si="39"/>
        <v>-6.4412600000000007E-4</v>
      </c>
      <c r="I620">
        <f t="shared" si="41"/>
        <v>-1.37E-2</v>
      </c>
    </row>
    <row r="621" spans="1:9" x14ac:dyDescent="0.3">
      <c r="A621" s="31">
        <v>37428</v>
      </c>
      <c r="B621">
        <v>-1.5195805E-2</v>
      </c>
      <c r="C621">
        <v>20020621</v>
      </c>
      <c r="D621">
        <v>-1.53</v>
      </c>
      <c r="E621">
        <v>6.0000000000000001E-3</v>
      </c>
      <c r="F621">
        <f t="shared" si="40"/>
        <v>6.0000000000000002E-5</v>
      </c>
      <c r="H621">
        <f t="shared" si="39"/>
        <v>-1.5255804999999999E-2</v>
      </c>
      <c r="I621">
        <f t="shared" si="41"/>
        <v>-1.5300000000000001E-2</v>
      </c>
    </row>
    <row r="622" spans="1:9" x14ac:dyDescent="0.3">
      <c r="A622" s="31">
        <v>37431</v>
      </c>
      <c r="B622">
        <v>2.4925821000000001E-2</v>
      </c>
      <c r="C622">
        <v>20020624</v>
      </c>
      <c r="D622">
        <v>0.18</v>
      </c>
      <c r="E622">
        <v>6.0000000000000001E-3</v>
      </c>
      <c r="F622">
        <f t="shared" si="40"/>
        <v>6.0000000000000002E-5</v>
      </c>
      <c r="H622">
        <f t="shared" si="39"/>
        <v>2.4865821E-2</v>
      </c>
      <c r="I622">
        <f t="shared" si="41"/>
        <v>1.8E-3</v>
      </c>
    </row>
    <row r="623" spans="1:9" x14ac:dyDescent="0.3">
      <c r="A623" s="31">
        <v>37432</v>
      </c>
      <c r="B623">
        <v>-7.5275660000000003E-3</v>
      </c>
      <c r="C623">
        <v>20020625</v>
      </c>
      <c r="D623">
        <v>-1.69</v>
      </c>
      <c r="E623">
        <v>6.0000000000000001E-3</v>
      </c>
      <c r="F623">
        <f t="shared" si="40"/>
        <v>6.0000000000000002E-5</v>
      </c>
      <c r="H623">
        <f t="shared" si="39"/>
        <v>-7.5875660000000004E-3</v>
      </c>
      <c r="I623">
        <f t="shared" si="41"/>
        <v>-1.6899999999999998E-2</v>
      </c>
    </row>
    <row r="624" spans="1:9" x14ac:dyDescent="0.3">
      <c r="A624" s="31">
        <v>37433</v>
      </c>
      <c r="B624">
        <v>-3.4422412999999999E-2</v>
      </c>
      <c r="C624">
        <v>20020626</v>
      </c>
      <c r="D624">
        <v>-0.27</v>
      </c>
      <c r="E624">
        <v>6.0000000000000001E-3</v>
      </c>
      <c r="F624">
        <f t="shared" si="40"/>
        <v>6.0000000000000002E-5</v>
      </c>
      <c r="H624">
        <f t="shared" si="39"/>
        <v>-3.4482412999999996E-2</v>
      </c>
      <c r="I624">
        <f t="shared" si="41"/>
        <v>-2.7000000000000001E-3</v>
      </c>
    </row>
    <row r="625" spans="1:9" x14ac:dyDescent="0.3">
      <c r="A625" s="31">
        <v>37434</v>
      </c>
      <c r="B625">
        <v>3.0815726000000002E-2</v>
      </c>
      <c r="C625">
        <v>20020627</v>
      </c>
      <c r="D625">
        <v>1.68</v>
      </c>
      <c r="E625">
        <v>6.0000000000000001E-3</v>
      </c>
      <c r="F625">
        <f t="shared" si="40"/>
        <v>6.0000000000000002E-5</v>
      </c>
      <c r="H625">
        <f t="shared" si="39"/>
        <v>3.0755726000000001E-2</v>
      </c>
      <c r="I625">
        <f t="shared" si="41"/>
        <v>1.6799999999999999E-2</v>
      </c>
    </row>
    <row r="626" spans="1:9" x14ac:dyDescent="0.3">
      <c r="A626" s="31">
        <v>37435</v>
      </c>
      <c r="B626">
        <v>3.8686980000000003E-2</v>
      </c>
      <c r="C626">
        <v>20020628</v>
      </c>
      <c r="D626">
        <v>0.12</v>
      </c>
      <c r="E626">
        <v>6.0000000000000001E-3</v>
      </c>
      <c r="F626">
        <f t="shared" si="40"/>
        <v>6.0000000000000002E-5</v>
      </c>
      <c r="H626">
        <f t="shared" si="39"/>
        <v>3.8626980000000005E-2</v>
      </c>
      <c r="I626">
        <f t="shared" si="41"/>
        <v>1.1999999999999999E-3</v>
      </c>
    </row>
    <row r="627" spans="1:9" x14ac:dyDescent="0.3">
      <c r="A627" s="31">
        <v>37438</v>
      </c>
      <c r="B627">
        <v>-3.7246041000000001E-2</v>
      </c>
      <c r="C627">
        <v>20020701</v>
      </c>
      <c r="D627">
        <v>-2.3199999999999998</v>
      </c>
      <c r="E627">
        <v>7.0000000000000001E-3</v>
      </c>
      <c r="F627">
        <f t="shared" si="40"/>
        <v>7.0000000000000007E-5</v>
      </c>
      <c r="H627">
        <f t="shared" si="39"/>
        <v>-3.7316041000000001E-2</v>
      </c>
      <c r="I627">
        <f t="shared" si="41"/>
        <v>-2.3199999999999998E-2</v>
      </c>
    </row>
    <row r="628" spans="1:9" x14ac:dyDescent="0.3">
      <c r="A628" s="31">
        <v>37439</v>
      </c>
      <c r="B628">
        <v>-7.0339349999999998E-3</v>
      </c>
      <c r="C628">
        <v>20020702</v>
      </c>
      <c r="D628">
        <v>-2.27</v>
      </c>
      <c r="E628">
        <v>7.0000000000000001E-3</v>
      </c>
      <c r="F628">
        <f t="shared" si="40"/>
        <v>7.0000000000000007E-5</v>
      </c>
      <c r="H628">
        <f t="shared" si="39"/>
        <v>-7.1039349999999996E-3</v>
      </c>
      <c r="I628">
        <f t="shared" si="41"/>
        <v>-2.2700000000000001E-2</v>
      </c>
    </row>
    <row r="629" spans="1:9" x14ac:dyDescent="0.3">
      <c r="A629" s="31">
        <v>37440</v>
      </c>
      <c r="B629">
        <v>3.6009368E-2</v>
      </c>
      <c r="C629">
        <v>20020703</v>
      </c>
      <c r="D629">
        <v>0.41</v>
      </c>
      <c r="E629">
        <v>7.0000000000000001E-3</v>
      </c>
      <c r="F629">
        <f t="shared" si="40"/>
        <v>7.0000000000000007E-5</v>
      </c>
      <c r="H629">
        <f t="shared" si="39"/>
        <v>3.5939367999999999E-2</v>
      </c>
      <c r="I629">
        <f t="shared" si="41"/>
        <v>4.0999999999999995E-3</v>
      </c>
    </row>
    <row r="630" spans="1:9" x14ac:dyDescent="0.3">
      <c r="A630" s="31">
        <v>37442</v>
      </c>
      <c r="B630">
        <v>6.7806303999999998E-2</v>
      </c>
      <c r="C630">
        <v>20020705</v>
      </c>
      <c r="D630">
        <v>3.55</v>
      </c>
      <c r="E630">
        <v>7.0000000000000001E-3</v>
      </c>
      <c r="F630">
        <f t="shared" si="40"/>
        <v>7.0000000000000007E-5</v>
      </c>
      <c r="H630">
        <f t="shared" si="39"/>
        <v>6.7736303999999997E-2</v>
      </c>
      <c r="I630">
        <f t="shared" si="41"/>
        <v>3.5499999999999997E-2</v>
      </c>
    </row>
    <row r="631" spans="1:9" x14ac:dyDescent="0.3">
      <c r="A631" s="31">
        <v>37445</v>
      </c>
      <c r="B631">
        <v>-3.8954086999999998E-2</v>
      </c>
      <c r="C631">
        <v>20020708</v>
      </c>
      <c r="D631">
        <v>-1.21</v>
      </c>
      <c r="E631">
        <v>7.0000000000000001E-3</v>
      </c>
      <c r="F631">
        <f t="shared" si="40"/>
        <v>7.0000000000000007E-5</v>
      </c>
      <c r="H631">
        <f t="shared" si="39"/>
        <v>-3.9024086999999999E-2</v>
      </c>
      <c r="I631">
        <f t="shared" si="41"/>
        <v>-1.21E-2</v>
      </c>
    </row>
    <row r="632" spans="1:9" x14ac:dyDescent="0.3">
      <c r="A632" s="31">
        <v>37446</v>
      </c>
      <c r="B632">
        <v>-2.6651834999999999E-2</v>
      </c>
      <c r="C632">
        <v>20020709</v>
      </c>
      <c r="D632">
        <v>-2.36</v>
      </c>
      <c r="E632">
        <v>7.0000000000000001E-3</v>
      </c>
      <c r="F632">
        <f t="shared" si="40"/>
        <v>7.0000000000000007E-5</v>
      </c>
      <c r="H632">
        <f t="shared" si="39"/>
        <v>-2.6721834999999999E-2</v>
      </c>
      <c r="I632">
        <f t="shared" si="41"/>
        <v>-2.3599999999999999E-2</v>
      </c>
    </row>
    <row r="633" spans="1:9" x14ac:dyDescent="0.3">
      <c r="A633" s="31">
        <v>37447</v>
      </c>
      <c r="B633">
        <v>-1.197952E-2</v>
      </c>
      <c r="C633">
        <v>20020710</v>
      </c>
      <c r="D633">
        <v>-3.03</v>
      </c>
      <c r="E633">
        <v>7.0000000000000001E-3</v>
      </c>
      <c r="F633">
        <f t="shared" si="40"/>
        <v>7.0000000000000007E-5</v>
      </c>
      <c r="H633">
        <f t="shared" si="39"/>
        <v>-1.2049520000000001E-2</v>
      </c>
      <c r="I633">
        <f t="shared" si="41"/>
        <v>-3.0299999999999997E-2</v>
      </c>
    </row>
    <row r="634" spans="1:9" x14ac:dyDescent="0.3">
      <c r="A634" s="31">
        <v>37448</v>
      </c>
      <c r="B634">
        <v>5.6581959000000001E-2</v>
      </c>
      <c r="C634">
        <v>20020711</v>
      </c>
      <c r="D634">
        <v>0.56000000000000005</v>
      </c>
      <c r="E634">
        <v>7.0000000000000001E-3</v>
      </c>
      <c r="F634">
        <f t="shared" si="40"/>
        <v>7.0000000000000007E-5</v>
      </c>
      <c r="H634">
        <f t="shared" si="39"/>
        <v>5.6511959E-2</v>
      </c>
      <c r="I634">
        <f t="shared" si="41"/>
        <v>5.6000000000000008E-3</v>
      </c>
    </row>
    <row r="635" spans="1:9" x14ac:dyDescent="0.3">
      <c r="A635" s="31">
        <v>37449</v>
      </c>
      <c r="B635">
        <v>-4.3715809000000001E-2</v>
      </c>
      <c r="C635">
        <v>20020712</v>
      </c>
      <c r="D635">
        <v>-0.55000000000000004</v>
      </c>
      <c r="E635">
        <v>7.0000000000000001E-3</v>
      </c>
      <c r="F635">
        <f t="shared" si="40"/>
        <v>7.0000000000000007E-5</v>
      </c>
      <c r="H635">
        <f t="shared" si="39"/>
        <v>-4.3785809000000002E-2</v>
      </c>
      <c r="I635">
        <f t="shared" si="41"/>
        <v>-5.5000000000000005E-3</v>
      </c>
    </row>
    <row r="636" spans="1:9" x14ac:dyDescent="0.3">
      <c r="A636" s="31">
        <v>37452</v>
      </c>
      <c r="B636">
        <v>4.1714257999999997E-2</v>
      </c>
      <c r="C636">
        <v>20020715</v>
      </c>
      <c r="D636">
        <v>-0.45</v>
      </c>
      <c r="E636">
        <v>7.0000000000000001E-3</v>
      </c>
      <c r="F636">
        <f t="shared" si="40"/>
        <v>7.0000000000000007E-5</v>
      </c>
      <c r="H636">
        <f t="shared" si="39"/>
        <v>4.1644257999999997E-2</v>
      </c>
      <c r="I636">
        <f t="shared" si="41"/>
        <v>-4.5000000000000005E-3</v>
      </c>
    </row>
    <row r="637" spans="1:9" x14ac:dyDescent="0.3">
      <c r="A637" s="31">
        <v>37453</v>
      </c>
      <c r="B637">
        <v>-2.0296155999999999E-2</v>
      </c>
      <c r="C637">
        <v>20020716</v>
      </c>
      <c r="D637">
        <v>-1.5</v>
      </c>
      <c r="E637">
        <v>7.0000000000000001E-3</v>
      </c>
      <c r="F637">
        <f t="shared" si="40"/>
        <v>7.0000000000000007E-5</v>
      </c>
      <c r="H637">
        <f t="shared" si="39"/>
        <v>-2.0366156E-2</v>
      </c>
      <c r="I637">
        <f t="shared" si="41"/>
        <v>-1.4999999999999999E-2</v>
      </c>
    </row>
    <row r="638" spans="1:9" x14ac:dyDescent="0.3">
      <c r="A638" s="31">
        <v>37454</v>
      </c>
      <c r="B638">
        <v>-0.124860048</v>
      </c>
      <c r="C638">
        <v>20020717</v>
      </c>
      <c r="D638">
        <v>0.63</v>
      </c>
      <c r="E638">
        <v>7.0000000000000001E-3</v>
      </c>
      <c r="F638">
        <f t="shared" si="40"/>
        <v>7.0000000000000007E-5</v>
      </c>
      <c r="H638">
        <f t="shared" si="39"/>
        <v>-0.124930048</v>
      </c>
      <c r="I638">
        <f t="shared" si="41"/>
        <v>6.3E-3</v>
      </c>
    </row>
    <row r="639" spans="1:9" x14ac:dyDescent="0.3">
      <c r="A639" s="31">
        <v>37455</v>
      </c>
      <c r="B639">
        <v>-4.0946918999999998E-2</v>
      </c>
      <c r="C639">
        <v>20020718</v>
      </c>
      <c r="D639">
        <v>-2.7</v>
      </c>
      <c r="E639">
        <v>7.0000000000000001E-3</v>
      </c>
      <c r="F639">
        <f t="shared" si="40"/>
        <v>7.0000000000000007E-5</v>
      </c>
      <c r="H639">
        <f t="shared" si="39"/>
        <v>-4.1016918999999999E-2</v>
      </c>
      <c r="I639">
        <f t="shared" si="41"/>
        <v>-2.7000000000000003E-2</v>
      </c>
    </row>
    <row r="640" spans="1:9" x14ac:dyDescent="0.3">
      <c r="A640" s="31">
        <v>37456</v>
      </c>
      <c r="B640">
        <v>-2.0013169999999999E-3</v>
      </c>
      <c r="C640">
        <v>20020719</v>
      </c>
      <c r="D640">
        <v>-3.38</v>
      </c>
      <c r="E640">
        <v>7.0000000000000001E-3</v>
      </c>
      <c r="F640">
        <f t="shared" si="40"/>
        <v>7.0000000000000007E-5</v>
      </c>
      <c r="H640">
        <f t="shared" si="39"/>
        <v>-2.071317E-3</v>
      </c>
      <c r="I640">
        <f t="shared" si="41"/>
        <v>-3.3799999999999997E-2</v>
      </c>
    </row>
    <row r="641" spans="1:9" x14ac:dyDescent="0.3">
      <c r="A641" s="31">
        <v>37459</v>
      </c>
      <c r="B641">
        <v>-2.6737940000000002E-3</v>
      </c>
      <c r="C641">
        <v>20020722</v>
      </c>
      <c r="D641">
        <v>-3.18</v>
      </c>
      <c r="E641">
        <v>7.0000000000000001E-3</v>
      </c>
      <c r="F641">
        <f t="shared" si="40"/>
        <v>7.0000000000000007E-5</v>
      </c>
      <c r="H641">
        <f t="shared" si="39"/>
        <v>-2.7437940000000004E-3</v>
      </c>
      <c r="I641">
        <f t="shared" si="41"/>
        <v>-3.1800000000000002E-2</v>
      </c>
    </row>
    <row r="642" spans="1:9" x14ac:dyDescent="0.3">
      <c r="A642" s="31">
        <v>37460</v>
      </c>
      <c r="B642">
        <v>-3.0160843999999999E-2</v>
      </c>
      <c r="C642">
        <v>20020723</v>
      </c>
      <c r="D642">
        <v>-2.86</v>
      </c>
      <c r="E642">
        <v>7.0000000000000001E-3</v>
      </c>
      <c r="F642">
        <f t="shared" si="40"/>
        <v>7.0000000000000007E-5</v>
      </c>
      <c r="H642">
        <f t="shared" si="39"/>
        <v>-3.0230844E-2</v>
      </c>
      <c r="I642">
        <f t="shared" si="41"/>
        <v>-2.86E-2</v>
      </c>
    </row>
    <row r="643" spans="1:9" x14ac:dyDescent="0.3">
      <c r="A643" s="31">
        <v>37461</v>
      </c>
      <c r="B643">
        <v>5.0449173999999999E-2</v>
      </c>
      <c r="C643">
        <v>20020724</v>
      </c>
      <c r="D643">
        <v>5.43</v>
      </c>
      <c r="E643">
        <v>7.0000000000000001E-3</v>
      </c>
      <c r="F643">
        <f t="shared" si="40"/>
        <v>7.0000000000000007E-5</v>
      </c>
      <c r="H643">
        <f t="shared" ref="H643:H706" si="42">B643-F643</f>
        <v>5.0379173999999999E-2</v>
      </c>
      <c r="I643">
        <f t="shared" si="41"/>
        <v>5.4299999999999994E-2</v>
      </c>
    </row>
    <row r="644" spans="1:9" x14ac:dyDescent="0.3">
      <c r="A644" s="31">
        <v>37462</v>
      </c>
      <c r="B644">
        <v>-5.5263169000000001E-2</v>
      </c>
      <c r="C644">
        <v>20020725</v>
      </c>
      <c r="D644">
        <v>-0.52</v>
      </c>
      <c r="E644">
        <v>7.0000000000000001E-3</v>
      </c>
      <c r="F644">
        <f t="shared" ref="F644:F707" si="43">E644/100</f>
        <v>7.0000000000000007E-5</v>
      </c>
      <c r="H644">
        <f t="shared" si="42"/>
        <v>-5.5333169000000001E-2</v>
      </c>
      <c r="I644">
        <f t="shared" ref="I644:I707" si="44">D644/100</f>
        <v>-5.1999999999999998E-3</v>
      </c>
    </row>
    <row r="645" spans="1:9" x14ac:dyDescent="0.3">
      <c r="A645" s="31">
        <v>37463</v>
      </c>
      <c r="B645">
        <v>-1.392723E-3</v>
      </c>
      <c r="C645">
        <v>20020726</v>
      </c>
      <c r="D645">
        <v>1.49</v>
      </c>
      <c r="E645">
        <v>7.0000000000000001E-3</v>
      </c>
      <c r="F645">
        <f t="shared" si="43"/>
        <v>7.0000000000000007E-5</v>
      </c>
      <c r="H645">
        <f t="shared" si="42"/>
        <v>-1.462723E-3</v>
      </c>
      <c r="I645">
        <f t="shared" si="44"/>
        <v>1.49E-2</v>
      </c>
    </row>
    <row r="646" spans="1:9" x14ac:dyDescent="0.3">
      <c r="A646" s="31">
        <v>37466</v>
      </c>
      <c r="B646">
        <v>4.7419823999999999E-2</v>
      </c>
      <c r="C646">
        <v>20020729</v>
      </c>
      <c r="D646">
        <v>5.39</v>
      </c>
      <c r="E646">
        <v>7.0000000000000001E-3</v>
      </c>
      <c r="F646">
        <f t="shared" si="43"/>
        <v>7.0000000000000007E-5</v>
      </c>
      <c r="H646">
        <f t="shared" si="42"/>
        <v>4.7349823999999999E-2</v>
      </c>
      <c r="I646">
        <f t="shared" si="44"/>
        <v>5.3899999999999997E-2</v>
      </c>
    </row>
    <row r="647" spans="1:9" x14ac:dyDescent="0.3">
      <c r="A647" s="31">
        <v>37467</v>
      </c>
      <c r="B647">
        <v>2.7296926999999999E-2</v>
      </c>
      <c r="C647">
        <v>20020730</v>
      </c>
      <c r="D647">
        <v>0.42</v>
      </c>
      <c r="E647">
        <v>7.0000000000000001E-3</v>
      </c>
      <c r="F647">
        <f t="shared" si="43"/>
        <v>7.0000000000000007E-5</v>
      </c>
      <c r="H647">
        <f t="shared" si="42"/>
        <v>2.7226926999999998E-2</v>
      </c>
      <c r="I647">
        <f t="shared" si="44"/>
        <v>4.1999999999999997E-3</v>
      </c>
    </row>
    <row r="648" spans="1:9" x14ac:dyDescent="0.3">
      <c r="A648" s="31">
        <v>37468</v>
      </c>
      <c r="B648">
        <v>-1.1017503E-2</v>
      </c>
      <c r="C648">
        <v>20020731</v>
      </c>
      <c r="D648">
        <v>0.65</v>
      </c>
      <c r="E648">
        <v>7.0000000000000001E-3</v>
      </c>
      <c r="F648">
        <f t="shared" si="43"/>
        <v>7.0000000000000007E-5</v>
      </c>
      <c r="H648">
        <f t="shared" si="42"/>
        <v>-1.1087503E-2</v>
      </c>
      <c r="I648">
        <f t="shared" si="44"/>
        <v>6.5000000000000006E-3</v>
      </c>
    </row>
    <row r="649" spans="1:9" x14ac:dyDescent="0.3">
      <c r="A649" s="31">
        <v>37469</v>
      </c>
      <c r="B649">
        <v>-3.0144170000000001E-2</v>
      </c>
      <c r="C649">
        <v>20020801</v>
      </c>
      <c r="D649">
        <v>-2.68</v>
      </c>
      <c r="E649">
        <v>6.0000000000000001E-3</v>
      </c>
      <c r="F649">
        <f t="shared" si="43"/>
        <v>6.0000000000000002E-5</v>
      </c>
      <c r="H649">
        <f t="shared" si="42"/>
        <v>-3.0204170000000002E-2</v>
      </c>
      <c r="I649">
        <f t="shared" si="44"/>
        <v>-2.6800000000000001E-2</v>
      </c>
    </row>
    <row r="650" spans="1:9" x14ac:dyDescent="0.3">
      <c r="A650" s="31">
        <v>37470</v>
      </c>
      <c r="B650">
        <v>-2.3648674000000001E-2</v>
      </c>
      <c r="C650">
        <v>20020802</v>
      </c>
      <c r="D650">
        <v>-2.36</v>
      </c>
      <c r="E650">
        <v>6.0000000000000001E-3</v>
      </c>
      <c r="F650">
        <f t="shared" si="43"/>
        <v>6.0000000000000002E-5</v>
      </c>
      <c r="H650">
        <f t="shared" si="42"/>
        <v>-2.3708674000000002E-2</v>
      </c>
      <c r="I650">
        <f t="shared" si="44"/>
        <v>-2.3599999999999999E-2</v>
      </c>
    </row>
    <row r="651" spans="1:9" x14ac:dyDescent="0.3">
      <c r="A651" s="31">
        <v>37473</v>
      </c>
      <c r="B651">
        <v>-3.1833912999999998E-2</v>
      </c>
      <c r="C651">
        <v>20020805</v>
      </c>
      <c r="D651">
        <v>-3.34</v>
      </c>
      <c r="E651">
        <v>6.0000000000000001E-3</v>
      </c>
      <c r="F651">
        <f t="shared" si="43"/>
        <v>6.0000000000000002E-5</v>
      </c>
      <c r="H651">
        <f t="shared" si="42"/>
        <v>-3.1893912999999996E-2</v>
      </c>
      <c r="I651">
        <f t="shared" si="44"/>
        <v>-3.3399999999999999E-2</v>
      </c>
    </row>
    <row r="652" spans="1:9" x14ac:dyDescent="0.3">
      <c r="A652" s="31">
        <v>37474</v>
      </c>
      <c r="B652">
        <v>5.3609720999999999E-2</v>
      </c>
      <c r="C652">
        <v>20020806</v>
      </c>
      <c r="D652">
        <v>3.03</v>
      </c>
      <c r="E652">
        <v>6.0000000000000001E-3</v>
      </c>
      <c r="F652">
        <f t="shared" si="43"/>
        <v>6.0000000000000002E-5</v>
      </c>
      <c r="H652">
        <f t="shared" si="42"/>
        <v>5.3549721000000002E-2</v>
      </c>
      <c r="I652">
        <f t="shared" si="44"/>
        <v>3.0299999999999997E-2</v>
      </c>
    </row>
    <row r="653" spans="1:9" x14ac:dyDescent="0.3">
      <c r="A653" s="31">
        <v>37475</v>
      </c>
      <c r="B653">
        <v>1.9810028E-2</v>
      </c>
      <c r="C653">
        <v>20020807</v>
      </c>
      <c r="D653">
        <v>1.81</v>
      </c>
      <c r="E653">
        <v>6.0000000000000001E-3</v>
      </c>
      <c r="F653">
        <f t="shared" si="43"/>
        <v>6.0000000000000002E-5</v>
      </c>
      <c r="H653">
        <f t="shared" si="42"/>
        <v>1.9750027999999999E-2</v>
      </c>
      <c r="I653">
        <f t="shared" si="44"/>
        <v>1.8100000000000002E-2</v>
      </c>
    </row>
    <row r="654" spans="1:9" x14ac:dyDescent="0.3">
      <c r="A654" s="31">
        <v>37476</v>
      </c>
      <c r="B654">
        <v>1.7828673E-2</v>
      </c>
      <c r="C654">
        <v>20020808</v>
      </c>
      <c r="D654">
        <v>3.05</v>
      </c>
      <c r="E654">
        <v>6.0000000000000001E-3</v>
      </c>
      <c r="F654">
        <f t="shared" si="43"/>
        <v>6.0000000000000002E-5</v>
      </c>
      <c r="H654">
        <f t="shared" si="42"/>
        <v>1.7768672999999999E-2</v>
      </c>
      <c r="I654">
        <f t="shared" si="44"/>
        <v>3.0499999999999999E-2</v>
      </c>
    </row>
    <row r="655" spans="1:9" x14ac:dyDescent="0.3">
      <c r="A655" s="31">
        <v>37477</v>
      </c>
      <c r="B655">
        <v>-1.9607855E-2</v>
      </c>
      <c r="C655">
        <v>20020809</v>
      </c>
      <c r="D655">
        <v>0.3</v>
      </c>
      <c r="E655">
        <v>6.0000000000000001E-3</v>
      </c>
      <c r="F655">
        <f t="shared" si="43"/>
        <v>6.0000000000000002E-5</v>
      </c>
      <c r="H655">
        <f t="shared" si="42"/>
        <v>-1.9667855000000001E-2</v>
      </c>
      <c r="I655">
        <f t="shared" si="44"/>
        <v>3.0000000000000001E-3</v>
      </c>
    </row>
    <row r="656" spans="1:9" x14ac:dyDescent="0.3">
      <c r="A656" s="31">
        <v>37480</v>
      </c>
      <c r="B656">
        <v>-6.6668200000000004E-4</v>
      </c>
      <c r="C656">
        <v>20020812</v>
      </c>
      <c r="D656">
        <v>-0.43</v>
      </c>
      <c r="E656">
        <v>6.0000000000000001E-3</v>
      </c>
      <c r="F656">
        <f t="shared" si="43"/>
        <v>6.0000000000000002E-5</v>
      </c>
      <c r="H656">
        <f t="shared" si="42"/>
        <v>-7.2668200000000009E-4</v>
      </c>
      <c r="I656">
        <f t="shared" si="44"/>
        <v>-4.3E-3</v>
      </c>
    </row>
    <row r="657" spans="1:9" x14ac:dyDescent="0.3">
      <c r="A657" s="31">
        <v>37481</v>
      </c>
      <c r="B657">
        <v>-2.6684431000000002E-2</v>
      </c>
      <c r="C657">
        <v>20020813</v>
      </c>
      <c r="D657">
        <v>-2.15</v>
      </c>
      <c r="E657">
        <v>6.0000000000000001E-3</v>
      </c>
      <c r="F657">
        <f t="shared" si="43"/>
        <v>6.0000000000000002E-5</v>
      </c>
      <c r="H657">
        <f t="shared" si="42"/>
        <v>-2.6744431000000003E-2</v>
      </c>
      <c r="I657">
        <f t="shared" si="44"/>
        <v>-2.1499999999999998E-2</v>
      </c>
    </row>
    <row r="658" spans="1:9" x14ac:dyDescent="0.3">
      <c r="A658" s="31">
        <v>37482</v>
      </c>
      <c r="B658">
        <v>3.9753251000000003E-2</v>
      </c>
      <c r="C658">
        <v>20020814</v>
      </c>
      <c r="D658">
        <v>3.76</v>
      </c>
      <c r="E658">
        <v>6.0000000000000001E-3</v>
      </c>
      <c r="F658">
        <f t="shared" si="43"/>
        <v>6.0000000000000002E-5</v>
      </c>
      <c r="H658">
        <f t="shared" si="42"/>
        <v>3.9693251000000006E-2</v>
      </c>
      <c r="I658">
        <f t="shared" si="44"/>
        <v>3.7599999999999995E-2</v>
      </c>
    </row>
    <row r="659" spans="1:9" x14ac:dyDescent="0.3">
      <c r="A659" s="31">
        <v>37483</v>
      </c>
      <c r="B659">
        <v>2.9004586999999998E-2</v>
      </c>
      <c r="C659">
        <v>20020815</v>
      </c>
      <c r="D659">
        <v>1.17</v>
      </c>
      <c r="E659">
        <v>6.0000000000000001E-3</v>
      </c>
      <c r="F659">
        <f t="shared" si="43"/>
        <v>6.0000000000000002E-5</v>
      </c>
      <c r="H659">
        <f t="shared" si="42"/>
        <v>2.8944586999999997E-2</v>
      </c>
      <c r="I659">
        <f t="shared" si="44"/>
        <v>1.1699999999999999E-2</v>
      </c>
    </row>
    <row r="660" spans="1:9" x14ac:dyDescent="0.3">
      <c r="A660" s="31">
        <v>37484</v>
      </c>
      <c r="B660">
        <v>1.2812349000000001E-2</v>
      </c>
      <c r="C660">
        <v>20020816</v>
      </c>
      <c r="D660">
        <v>0.06</v>
      </c>
      <c r="E660">
        <v>6.0000000000000001E-3</v>
      </c>
      <c r="F660">
        <f t="shared" si="43"/>
        <v>6.0000000000000002E-5</v>
      </c>
      <c r="H660">
        <f t="shared" si="42"/>
        <v>1.2752349000000001E-2</v>
      </c>
      <c r="I660">
        <f t="shared" si="44"/>
        <v>5.9999999999999995E-4</v>
      </c>
    </row>
    <row r="661" spans="1:9" x14ac:dyDescent="0.3">
      <c r="A661" s="31">
        <v>37487</v>
      </c>
      <c r="B661">
        <v>1.0752632E-2</v>
      </c>
      <c r="C661">
        <v>20020819</v>
      </c>
      <c r="D661">
        <v>2.17</v>
      </c>
      <c r="E661">
        <v>6.0000000000000001E-3</v>
      </c>
      <c r="F661">
        <f t="shared" si="43"/>
        <v>6.0000000000000002E-5</v>
      </c>
      <c r="H661">
        <f t="shared" si="42"/>
        <v>1.0692632000000001E-2</v>
      </c>
      <c r="I661">
        <f t="shared" si="44"/>
        <v>2.1700000000000001E-2</v>
      </c>
    </row>
    <row r="662" spans="1:9" x14ac:dyDescent="0.3">
      <c r="A662" s="31">
        <v>37488</v>
      </c>
      <c r="B662">
        <v>-4.3804569999999999E-3</v>
      </c>
      <c r="C662">
        <v>20020820</v>
      </c>
      <c r="D662">
        <v>-1.3</v>
      </c>
      <c r="E662">
        <v>6.0000000000000001E-3</v>
      </c>
      <c r="F662">
        <f t="shared" si="43"/>
        <v>6.0000000000000002E-5</v>
      </c>
      <c r="H662">
        <f t="shared" si="42"/>
        <v>-4.4404570000000001E-3</v>
      </c>
      <c r="I662">
        <f t="shared" si="44"/>
        <v>-1.3000000000000001E-2</v>
      </c>
    </row>
    <row r="663" spans="1:9" x14ac:dyDescent="0.3">
      <c r="A663" s="31">
        <v>37489</v>
      </c>
      <c r="B663">
        <v>1.3199308E-2</v>
      </c>
      <c r="C663">
        <v>20020821</v>
      </c>
      <c r="D663">
        <v>1.36</v>
      </c>
      <c r="E663">
        <v>6.0000000000000001E-3</v>
      </c>
      <c r="F663">
        <f t="shared" si="43"/>
        <v>6.0000000000000002E-5</v>
      </c>
      <c r="H663">
        <f t="shared" si="42"/>
        <v>1.3139308000000001E-2</v>
      </c>
      <c r="I663">
        <f t="shared" si="44"/>
        <v>1.3600000000000001E-2</v>
      </c>
    </row>
    <row r="664" spans="1:9" x14ac:dyDescent="0.3">
      <c r="A664" s="31">
        <v>37490</v>
      </c>
      <c r="B664">
        <v>-9.3052459999999997E-3</v>
      </c>
      <c r="C664">
        <v>20020822</v>
      </c>
      <c r="D664">
        <v>1.32</v>
      </c>
      <c r="E664">
        <v>6.0000000000000001E-3</v>
      </c>
      <c r="F664">
        <f t="shared" si="43"/>
        <v>6.0000000000000002E-5</v>
      </c>
      <c r="H664">
        <f t="shared" si="42"/>
        <v>-9.3652459999999989E-3</v>
      </c>
      <c r="I664">
        <f t="shared" si="44"/>
        <v>1.32E-2</v>
      </c>
    </row>
    <row r="665" spans="1:9" x14ac:dyDescent="0.3">
      <c r="A665" s="31">
        <v>37491</v>
      </c>
      <c r="B665">
        <v>-1.5028223E-2</v>
      </c>
      <c r="C665">
        <v>20020823</v>
      </c>
      <c r="D665">
        <v>-2.25</v>
      </c>
      <c r="E665">
        <v>6.0000000000000001E-3</v>
      </c>
      <c r="F665">
        <f t="shared" si="43"/>
        <v>6.0000000000000002E-5</v>
      </c>
      <c r="H665">
        <f t="shared" si="42"/>
        <v>-1.5088223E-2</v>
      </c>
      <c r="I665">
        <f t="shared" si="44"/>
        <v>-2.2499999999999999E-2</v>
      </c>
    </row>
    <row r="666" spans="1:9" x14ac:dyDescent="0.3">
      <c r="A666" s="31">
        <v>37494</v>
      </c>
      <c r="B666">
        <v>-1.2714546E-2</v>
      </c>
      <c r="C666">
        <v>20020826</v>
      </c>
      <c r="D666">
        <v>0.83</v>
      </c>
      <c r="E666">
        <v>6.0000000000000001E-3</v>
      </c>
      <c r="F666">
        <f t="shared" si="43"/>
        <v>6.0000000000000002E-5</v>
      </c>
      <c r="H666">
        <f t="shared" si="42"/>
        <v>-1.2774545999999999E-2</v>
      </c>
      <c r="I666">
        <f t="shared" si="44"/>
        <v>8.3000000000000001E-3</v>
      </c>
    </row>
    <row r="667" spans="1:9" x14ac:dyDescent="0.3">
      <c r="A667" s="31">
        <v>37495</v>
      </c>
      <c r="B667">
        <v>-4.3786179000000001E-2</v>
      </c>
      <c r="C667">
        <v>20020827</v>
      </c>
      <c r="D667">
        <v>-1.55</v>
      </c>
      <c r="E667">
        <v>6.0000000000000001E-3</v>
      </c>
      <c r="F667">
        <f t="shared" si="43"/>
        <v>6.0000000000000002E-5</v>
      </c>
      <c r="H667">
        <f t="shared" si="42"/>
        <v>-4.3846178999999999E-2</v>
      </c>
      <c r="I667">
        <f t="shared" si="44"/>
        <v>-1.55E-2</v>
      </c>
    </row>
    <row r="668" spans="1:9" x14ac:dyDescent="0.3">
      <c r="A668" s="31">
        <v>37496</v>
      </c>
      <c r="B668">
        <v>-1.0101048E-2</v>
      </c>
      <c r="C668">
        <v>20020828</v>
      </c>
      <c r="D668">
        <v>-1.79</v>
      </c>
      <c r="E668">
        <v>6.0000000000000001E-3</v>
      </c>
      <c r="F668">
        <f t="shared" si="43"/>
        <v>6.0000000000000002E-5</v>
      </c>
      <c r="H668">
        <f t="shared" si="42"/>
        <v>-1.0161047999999999E-2</v>
      </c>
      <c r="I668">
        <f t="shared" si="44"/>
        <v>-1.7899999999999999E-2</v>
      </c>
    </row>
    <row r="669" spans="1:9" x14ac:dyDescent="0.3">
      <c r="A669" s="31">
        <v>37497</v>
      </c>
      <c r="B669">
        <v>0</v>
      </c>
      <c r="C669">
        <v>20020829</v>
      </c>
      <c r="D669">
        <v>0.21</v>
      </c>
      <c r="E669">
        <v>6.0000000000000001E-3</v>
      </c>
      <c r="F669">
        <f t="shared" si="43"/>
        <v>6.0000000000000002E-5</v>
      </c>
      <c r="H669">
        <f t="shared" si="42"/>
        <v>-6.0000000000000002E-5</v>
      </c>
      <c r="I669">
        <f t="shared" si="44"/>
        <v>2.0999999999999999E-3</v>
      </c>
    </row>
    <row r="670" spans="1:9" x14ac:dyDescent="0.3">
      <c r="A670" s="31">
        <v>37498</v>
      </c>
      <c r="B670">
        <v>3.401374E-3</v>
      </c>
      <c r="C670">
        <v>20020830</v>
      </c>
      <c r="D670">
        <v>-0.28000000000000003</v>
      </c>
      <c r="E670">
        <v>6.0000000000000001E-3</v>
      </c>
      <c r="F670">
        <f t="shared" si="43"/>
        <v>6.0000000000000002E-5</v>
      </c>
      <c r="H670">
        <f t="shared" si="42"/>
        <v>3.3413739999999998E-3</v>
      </c>
      <c r="I670">
        <f t="shared" si="44"/>
        <v>-2.8000000000000004E-3</v>
      </c>
    </row>
    <row r="671" spans="1:9" x14ac:dyDescent="0.3">
      <c r="A671" s="31">
        <v>37502</v>
      </c>
      <c r="B671">
        <v>-4.7457613000000003E-2</v>
      </c>
      <c r="C671">
        <v>20020903</v>
      </c>
      <c r="D671">
        <v>-3.95</v>
      </c>
      <c r="E671">
        <v>7.0000000000000001E-3</v>
      </c>
      <c r="F671">
        <f t="shared" si="43"/>
        <v>7.0000000000000007E-5</v>
      </c>
      <c r="H671">
        <f t="shared" si="42"/>
        <v>-4.7527613000000003E-2</v>
      </c>
      <c r="I671">
        <f t="shared" si="44"/>
        <v>-3.95E-2</v>
      </c>
    </row>
    <row r="672" spans="1:9" x14ac:dyDescent="0.3">
      <c r="A672" s="31">
        <v>37503</v>
      </c>
      <c r="B672">
        <v>3.0604935999999999E-2</v>
      </c>
      <c r="C672">
        <v>20020904</v>
      </c>
      <c r="D672">
        <v>1.83</v>
      </c>
      <c r="E672">
        <v>7.0000000000000001E-3</v>
      </c>
      <c r="F672">
        <f t="shared" si="43"/>
        <v>7.0000000000000007E-5</v>
      </c>
      <c r="H672">
        <f t="shared" si="42"/>
        <v>3.0534935999999999E-2</v>
      </c>
      <c r="I672">
        <f t="shared" si="44"/>
        <v>1.83E-2</v>
      </c>
    </row>
    <row r="673" spans="1:9" x14ac:dyDescent="0.3">
      <c r="A673" s="31">
        <v>37504</v>
      </c>
      <c r="B673">
        <v>-2.0718179999999999E-2</v>
      </c>
      <c r="C673">
        <v>20020905</v>
      </c>
      <c r="D673">
        <v>-1.62</v>
      </c>
      <c r="E673">
        <v>7.0000000000000001E-3</v>
      </c>
      <c r="F673">
        <f t="shared" si="43"/>
        <v>7.0000000000000007E-5</v>
      </c>
      <c r="H673">
        <f t="shared" si="42"/>
        <v>-2.078818E-2</v>
      </c>
      <c r="I673">
        <f t="shared" si="44"/>
        <v>-1.6200000000000003E-2</v>
      </c>
    </row>
    <row r="674" spans="1:9" x14ac:dyDescent="0.3">
      <c r="A674" s="31">
        <v>37505</v>
      </c>
      <c r="B674">
        <v>1.4104359E-2</v>
      </c>
      <c r="C674">
        <v>20020906</v>
      </c>
      <c r="D674">
        <v>1.82</v>
      </c>
      <c r="E674">
        <v>7.0000000000000001E-3</v>
      </c>
      <c r="F674">
        <f t="shared" si="43"/>
        <v>7.0000000000000007E-5</v>
      </c>
      <c r="H674">
        <f t="shared" si="42"/>
        <v>1.4034359E-2</v>
      </c>
      <c r="I674">
        <f t="shared" si="44"/>
        <v>1.8200000000000001E-2</v>
      </c>
    </row>
    <row r="675" spans="1:9" x14ac:dyDescent="0.3">
      <c r="A675" s="31">
        <v>37508</v>
      </c>
      <c r="B675">
        <v>-6.9542599999999997E-4</v>
      </c>
      <c r="C675">
        <v>20020909</v>
      </c>
      <c r="D675">
        <v>0.92</v>
      </c>
      <c r="E675">
        <v>7.0000000000000001E-3</v>
      </c>
      <c r="F675">
        <f t="shared" si="43"/>
        <v>7.0000000000000007E-5</v>
      </c>
      <c r="H675">
        <f t="shared" si="42"/>
        <v>-7.6542599999999993E-4</v>
      </c>
      <c r="I675">
        <f t="shared" si="44"/>
        <v>9.1999999999999998E-3</v>
      </c>
    </row>
    <row r="676" spans="1:9" x14ac:dyDescent="0.3">
      <c r="A676" s="31">
        <v>37509</v>
      </c>
      <c r="B676">
        <v>-2.783574E-3</v>
      </c>
      <c r="C676">
        <v>20020910</v>
      </c>
      <c r="D676">
        <v>0.66</v>
      </c>
      <c r="E676">
        <v>7.0000000000000001E-3</v>
      </c>
      <c r="F676">
        <f t="shared" si="43"/>
        <v>7.0000000000000007E-5</v>
      </c>
      <c r="H676">
        <f t="shared" si="42"/>
        <v>-2.8535740000000002E-3</v>
      </c>
      <c r="I676">
        <f t="shared" si="44"/>
        <v>6.6E-3</v>
      </c>
    </row>
    <row r="677" spans="1:9" x14ac:dyDescent="0.3">
      <c r="A677" s="31">
        <v>37510</v>
      </c>
      <c r="B677">
        <v>-2.7913439999999999E-3</v>
      </c>
      <c r="C677">
        <v>20020911</v>
      </c>
      <c r="D677">
        <v>-0.03</v>
      </c>
      <c r="E677">
        <v>7.0000000000000001E-3</v>
      </c>
      <c r="F677">
        <f t="shared" si="43"/>
        <v>7.0000000000000007E-5</v>
      </c>
      <c r="H677">
        <f t="shared" si="42"/>
        <v>-2.861344E-3</v>
      </c>
      <c r="I677">
        <f t="shared" si="44"/>
        <v>-2.9999999999999997E-4</v>
      </c>
    </row>
    <row r="678" spans="1:9" x14ac:dyDescent="0.3">
      <c r="A678" s="31">
        <v>37511</v>
      </c>
      <c r="B678">
        <v>-1.0496824E-2</v>
      </c>
      <c r="C678">
        <v>20020912</v>
      </c>
      <c r="D678">
        <v>-2.37</v>
      </c>
      <c r="E678">
        <v>7.0000000000000001E-3</v>
      </c>
      <c r="F678">
        <f t="shared" si="43"/>
        <v>7.0000000000000007E-5</v>
      </c>
      <c r="H678">
        <f t="shared" si="42"/>
        <v>-1.0566824000000001E-2</v>
      </c>
      <c r="I678">
        <f t="shared" si="44"/>
        <v>-2.3700000000000002E-2</v>
      </c>
    </row>
    <row r="679" spans="1:9" x14ac:dyDescent="0.3">
      <c r="A679" s="31">
        <v>37512</v>
      </c>
      <c r="B679">
        <v>2.1216220000000001E-3</v>
      </c>
      <c r="C679">
        <v>20020913</v>
      </c>
      <c r="D679">
        <v>0.38</v>
      </c>
      <c r="E679">
        <v>7.0000000000000001E-3</v>
      </c>
      <c r="F679">
        <f t="shared" si="43"/>
        <v>7.0000000000000007E-5</v>
      </c>
      <c r="H679">
        <f t="shared" si="42"/>
        <v>2.0516219999999999E-3</v>
      </c>
      <c r="I679">
        <f t="shared" si="44"/>
        <v>3.8E-3</v>
      </c>
    </row>
    <row r="680" spans="1:9" x14ac:dyDescent="0.3">
      <c r="A680" s="31">
        <v>37515</v>
      </c>
      <c r="B680">
        <v>2.3288632E-2</v>
      </c>
      <c r="C680">
        <v>20020916</v>
      </c>
      <c r="D680">
        <v>0.02</v>
      </c>
      <c r="E680">
        <v>7.0000000000000001E-3</v>
      </c>
      <c r="F680">
        <f t="shared" si="43"/>
        <v>7.0000000000000007E-5</v>
      </c>
      <c r="H680">
        <f t="shared" si="42"/>
        <v>2.3218631999999999E-2</v>
      </c>
      <c r="I680">
        <f t="shared" si="44"/>
        <v>2.0000000000000001E-4</v>
      </c>
    </row>
    <row r="681" spans="1:9" x14ac:dyDescent="0.3">
      <c r="A681" s="31">
        <v>37516</v>
      </c>
      <c r="B681">
        <v>2.0689668000000001E-2</v>
      </c>
      <c r="C681">
        <v>20020917</v>
      </c>
      <c r="D681">
        <v>-1.91</v>
      </c>
      <c r="E681">
        <v>7.0000000000000001E-3</v>
      </c>
      <c r="F681">
        <f t="shared" si="43"/>
        <v>7.0000000000000007E-5</v>
      </c>
      <c r="H681">
        <f t="shared" si="42"/>
        <v>2.0619668000000001E-2</v>
      </c>
      <c r="I681">
        <f t="shared" si="44"/>
        <v>-1.9099999999999999E-2</v>
      </c>
    </row>
    <row r="682" spans="1:9" x14ac:dyDescent="0.3">
      <c r="A682" s="31">
        <v>37517</v>
      </c>
      <c r="B682">
        <v>1.4864881999999999E-2</v>
      </c>
      <c r="C682">
        <v>20020918</v>
      </c>
      <c r="D682">
        <v>-0.45</v>
      </c>
      <c r="E682">
        <v>7.0000000000000001E-3</v>
      </c>
      <c r="F682">
        <f t="shared" si="43"/>
        <v>7.0000000000000007E-5</v>
      </c>
      <c r="H682">
        <f t="shared" si="42"/>
        <v>1.4794881999999999E-2</v>
      </c>
      <c r="I682">
        <f t="shared" si="44"/>
        <v>-4.5000000000000005E-3</v>
      </c>
    </row>
    <row r="683" spans="1:9" x14ac:dyDescent="0.3">
      <c r="A683" s="31">
        <v>37518</v>
      </c>
      <c r="B683">
        <v>-2.9294308000000002E-2</v>
      </c>
      <c r="C683">
        <v>20020919</v>
      </c>
      <c r="D683">
        <v>-2.96</v>
      </c>
      <c r="E683">
        <v>7.0000000000000001E-3</v>
      </c>
      <c r="F683">
        <f t="shared" si="43"/>
        <v>7.0000000000000007E-5</v>
      </c>
      <c r="H683">
        <f t="shared" si="42"/>
        <v>-2.9364308000000002E-2</v>
      </c>
      <c r="I683">
        <f t="shared" si="44"/>
        <v>-2.9600000000000001E-2</v>
      </c>
    </row>
    <row r="684" spans="1:9" x14ac:dyDescent="0.3">
      <c r="A684" s="31">
        <v>37519</v>
      </c>
      <c r="B684">
        <v>1.9890258000000001E-2</v>
      </c>
      <c r="C684">
        <v>20020920</v>
      </c>
      <c r="D684">
        <v>0.19</v>
      </c>
      <c r="E684">
        <v>7.0000000000000001E-3</v>
      </c>
      <c r="F684">
        <f t="shared" si="43"/>
        <v>7.0000000000000007E-5</v>
      </c>
      <c r="H684">
        <f t="shared" si="42"/>
        <v>1.9820258E-2</v>
      </c>
      <c r="I684">
        <f t="shared" si="44"/>
        <v>1.9E-3</v>
      </c>
    </row>
    <row r="685" spans="1:9" x14ac:dyDescent="0.3">
      <c r="A685" s="31">
        <v>37522</v>
      </c>
      <c r="B685">
        <v>-1.3449569999999999E-3</v>
      </c>
      <c r="C685">
        <v>20020923</v>
      </c>
      <c r="D685">
        <v>-1.48</v>
      </c>
      <c r="E685">
        <v>7.0000000000000001E-3</v>
      </c>
      <c r="F685">
        <f t="shared" si="43"/>
        <v>7.0000000000000007E-5</v>
      </c>
      <c r="H685">
        <f t="shared" si="42"/>
        <v>-1.4149569999999999E-3</v>
      </c>
      <c r="I685">
        <f t="shared" si="44"/>
        <v>-1.4800000000000001E-2</v>
      </c>
    </row>
    <row r="686" spans="1:9" x14ac:dyDescent="0.3">
      <c r="A686" s="31">
        <v>37523</v>
      </c>
      <c r="B686">
        <v>-1.4141416E-2</v>
      </c>
      <c r="C686">
        <v>20020924</v>
      </c>
      <c r="D686">
        <v>-1.54</v>
      </c>
      <c r="E686">
        <v>7.0000000000000001E-3</v>
      </c>
      <c r="F686">
        <f t="shared" si="43"/>
        <v>7.0000000000000007E-5</v>
      </c>
      <c r="H686">
        <f t="shared" si="42"/>
        <v>-1.4211416000000001E-2</v>
      </c>
      <c r="I686">
        <f t="shared" si="44"/>
        <v>-1.54E-2</v>
      </c>
    </row>
    <row r="687" spans="1:9" x14ac:dyDescent="0.3">
      <c r="A687" s="31">
        <v>37524</v>
      </c>
      <c r="B687">
        <v>1.9808738999999999E-2</v>
      </c>
      <c r="C687">
        <v>20020925</v>
      </c>
      <c r="D687">
        <v>2.44</v>
      </c>
      <c r="E687">
        <v>7.0000000000000001E-3</v>
      </c>
      <c r="F687">
        <f t="shared" si="43"/>
        <v>7.0000000000000007E-5</v>
      </c>
      <c r="H687">
        <f t="shared" si="42"/>
        <v>1.9738738999999998E-2</v>
      </c>
      <c r="I687">
        <f t="shared" si="44"/>
        <v>2.4399999999999998E-2</v>
      </c>
    </row>
    <row r="688" spans="1:9" x14ac:dyDescent="0.3">
      <c r="A688" s="31">
        <v>37525</v>
      </c>
      <c r="B688">
        <v>-1.5405257E-2</v>
      </c>
      <c r="C688">
        <v>20020926</v>
      </c>
      <c r="D688">
        <v>1.74</v>
      </c>
      <c r="E688">
        <v>7.0000000000000001E-3</v>
      </c>
      <c r="F688">
        <f t="shared" si="43"/>
        <v>7.0000000000000007E-5</v>
      </c>
      <c r="H688">
        <f t="shared" si="42"/>
        <v>-1.5475257000000001E-2</v>
      </c>
      <c r="I688">
        <f t="shared" si="44"/>
        <v>1.7399999999999999E-2</v>
      </c>
    </row>
    <row r="689" spans="1:9" x14ac:dyDescent="0.3">
      <c r="A689" s="31">
        <v>37526</v>
      </c>
      <c r="B689">
        <v>1.3605749999999999E-3</v>
      </c>
      <c r="C689">
        <v>20020927</v>
      </c>
      <c r="D689">
        <v>-2.98</v>
      </c>
      <c r="E689">
        <v>7.0000000000000001E-3</v>
      </c>
      <c r="F689">
        <f t="shared" si="43"/>
        <v>7.0000000000000007E-5</v>
      </c>
      <c r="H689">
        <f t="shared" si="42"/>
        <v>1.290575E-3</v>
      </c>
      <c r="I689">
        <f t="shared" si="44"/>
        <v>-2.98E-2</v>
      </c>
    </row>
    <row r="690" spans="1:9" x14ac:dyDescent="0.3">
      <c r="A690" s="31">
        <v>37529</v>
      </c>
      <c r="B690">
        <v>-1.4945669999999999E-2</v>
      </c>
      <c r="C690">
        <v>20020930</v>
      </c>
      <c r="D690">
        <v>-1.28</v>
      </c>
      <c r="E690">
        <v>7.0000000000000001E-3</v>
      </c>
      <c r="F690">
        <f t="shared" si="43"/>
        <v>7.0000000000000007E-5</v>
      </c>
      <c r="H690">
        <f t="shared" si="42"/>
        <v>-1.501567E-2</v>
      </c>
      <c r="I690">
        <f t="shared" si="44"/>
        <v>-1.2800000000000001E-2</v>
      </c>
    </row>
    <row r="691" spans="1:9" x14ac:dyDescent="0.3">
      <c r="A691" s="31">
        <v>37530</v>
      </c>
      <c r="B691">
        <v>6.8967099999999999E-4</v>
      </c>
      <c r="C691">
        <v>20021001</v>
      </c>
      <c r="D691">
        <v>3.56</v>
      </c>
      <c r="E691">
        <v>6.0000000000000001E-3</v>
      </c>
      <c r="F691">
        <f t="shared" si="43"/>
        <v>6.0000000000000002E-5</v>
      </c>
      <c r="H691">
        <f t="shared" si="42"/>
        <v>6.2967099999999994E-4</v>
      </c>
      <c r="I691">
        <f t="shared" si="44"/>
        <v>3.56E-2</v>
      </c>
    </row>
    <row r="692" spans="1:9" x14ac:dyDescent="0.3">
      <c r="A692" s="31">
        <v>37531</v>
      </c>
      <c r="B692">
        <v>-2.3432126000000001E-2</v>
      </c>
      <c r="C692">
        <v>20021002</v>
      </c>
      <c r="D692">
        <v>-2.31</v>
      </c>
      <c r="E692">
        <v>6.0000000000000001E-3</v>
      </c>
      <c r="F692">
        <f t="shared" si="43"/>
        <v>6.0000000000000002E-5</v>
      </c>
      <c r="H692">
        <f t="shared" si="42"/>
        <v>-2.3492126000000002E-2</v>
      </c>
      <c r="I692">
        <f t="shared" si="44"/>
        <v>-2.3099999999999999E-2</v>
      </c>
    </row>
    <row r="693" spans="1:9" x14ac:dyDescent="0.3">
      <c r="A693" s="31">
        <v>37532</v>
      </c>
      <c r="B693">
        <v>9.1743199999999997E-3</v>
      </c>
      <c r="C693">
        <v>20021003</v>
      </c>
      <c r="D693">
        <v>-1.1399999999999999</v>
      </c>
      <c r="E693">
        <v>6.0000000000000001E-3</v>
      </c>
      <c r="F693">
        <f t="shared" si="43"/>
        <v>6.0000000000000002E-5</v>
      </c>
      <c r="H693">
        <f t="shared" si="42"/>
        <v>9.1143200000000004E-3</v>
      </c>
      <c r="I693">
        <f t="shared" si="44"/>
        <v>-1.1399999999999999E-2</v>
      </c>
    </row>
    <row r="694" spans="1:9" x14ac:dyDescent="0.3">
      <c r="A694" s="31">
        <v>37533</v>
      </c>
      <c r="B694">
        <v>-1.8881150999999999E-2</v>
      </c>
      <c r="C694">
        <v>20021004</v>
      </c>
      <c r="D694">
        <v>-2.25</v>
      </c>
      <c r="E694">
        <v>6.0000000000000001E-3</v>
      </c>
      <c r="F694">
        <f t="shared" si="43"/>
        <v>6.0000000000000002E-5</v>
      </c>
      <c r="H694">
        <f t="shared" si="42"/>
        <v>-1.8941151E-2</v>
      </c>
      <c r="I694">
        <f t="shared" si="44"/>
        <v>-2.2499999999999999E-2</v>
      </c>
    </row>
    <row r="695" spans="1:9" x14ac:dyDescent="0.3">
      <c r="A695" s="31">
        <v>37536</v>
      </c>
      <c r="B695">
        <v>-1.8531667000000002E-2</v>
      </c>
      <c r="C695">
        <v>20021007</v>
      </c>
      <c r="D695">
        <v>-2</v>
      </c>
      <c r="E695">
        <v>6.0000000000000001E-3</v>
      </c>
      <c r="F695">
        <f t="shared" si="43"/>
        <v>6.0000000000000002E-5</v>
      </c>
      <c r="H695">
        <f t="shared" si="42"/>
        <v>-1.8591667000000003E-2</v>
      </c>
      <c r="I695">
        <f t="shared" si="44"/>
        <v>-0.02</v>
      </c>
    </row>
    <row r="696" spans="1:9" x14ac:dyDescent="0.3">
      <c r="A696" s="31">
        <v>37537</v>
      </c>
      <c r="B696">
        <v>-5.9550269999999999E-3</v>
      </c>
      <c r="C696">
        <v>20021008</v>
      </c>
      <c r="D696">
        <v>1.54</v>
      </c>
      <c r="E696">
        <v>6.0000000000000001E-3</v>
      </c>
      <c r="F696">
        <f t="shared" si="43"/>
        <v>6.0000000000000002E-5</v>
      </c>
      <c r="H696">
        <f t="shared" si="42"/>
        <v>-6.015027E-3</v>
      </c>
      <c r="I696">
        <f t="shared" si="44"/>
        <v>1.54E-2</v>
      </c>
    </row>
    <row r="697" spans="1:9" x14ac:dyDescent="0.3">
      <c r="A697" s="31">
        <v>37538</v>
      </c>
      <c r="B697">
        <v>-6.5020269999999996E-3</v>
      </c>
      <c r="C697">
        <v>20021009</v>
      </c>
      <c r="D697">
        <v>-2.77</v>
      </c>
      <c r="E697">
        <v>6.0000000000000001E-3</v>
      </c>
      <c r="F697">
        <f t="shared" si="43"/>
        <v>6.0000000000000002E-5</v>
      </c>
      <c r="H697">
        <f t="shared" si="42"/>
        <v>-6.5620269999999998E-3</v>
      </c>
      <c r="I697">
        <f t="shared" si="44"/>
        <v>-2.7699999999999999E-2</v>
      </c>
    </row>
    <row r="698" spans="1:9" x14ac:dyDescent="0.3">
      <c r="A698" s="31">
        <v>37539</v>
      </c>
      <c r="B698">
        <v>3.8238137999999998E-2</v>
      </c>
      <c r="C698">
        <v>20021010</v>
      </c>
      <c r="D698">
        <v>3.41</v>
      </c>
      <c r="E698">
        <v>6.0000000000000001E-3</v>
      </c>
      <c r="F698">
        <f t="shared" si="43"/>
        <v>6.0000000000000002E-5</v>
      </c>
      <c r="H698">
        <f t="shared" si="42"/>
        <v>3.8178138E-2</v>
      </c>
      <c r="I698">
        <f t="shared" si="44"/>
        <v>3.4099999999999998E-2</v>
      </c>
    </row>
    <row r="699" spans="1:9" x14ac:dyDescent="0.3">
      <c r="A699" s="31">
        <v>37540</v>
      </c>
      <c r="B699">
        <v>2.7693163999999999E-2</v>
      </c>
      <c r="C699">
        <v>20021011</v>
      </c>
      <c r="D699">
        <v>3.74</v>
      </c>
      <c r="E699">
        <v>6.0000000000000001E-3</v>
      </c>
      <c r="F699">
        <f t="shared" si="43"/>
        <v>6.0000000000000002E-5</v>
      </c>
      <c r="H699">
        <f t="shared" si="42"/>
        <v>2.7633163999999998E-2</v>
      </c>
      <c r="I699">
        <f t="shared" si="44"/>
        <v>3.7400000000000003E-2</v>
      </c>
    </row>
    <row r="700" spans="1:9" x14ac:dyDescent="0.3">
      <c r="A700" s="31">
        <v>37543</v>
      </c>
      <c r="B700">
        <v>1.7918692999999999E-2</v>
      </c>
      <c r="C700">
        <v>20021014</v>
      </c>
      <c r="D700">
        <v>0.77</v>
      </c>
      <c r="E700">
        <v>6.0000000000000001E-3</v>
      </c>
      <c r="F700">
        <f t="shared" si="43"/>
        <v>6.0000000000000002E-5</v>
      </c>
      <c r="H700">
        <f t="shared" si="42"/>
        <v>1.7858692999999998E-2</v>
      </c>
      <c r="I700">
        <f t="shared" si="44"/>
        <v>7.7000000000000002E-3</v>
      </c>
    </row>
    <row r="701" spans="1:9" x14ac:dyDescent="0.3">
      <c r="A701" s="31">
        <v>37544</v>
      </c>
      <c r="B701">
        <v>2.6404832999999999E-2</v>
      </c>
      <c r="C701">
        <v>20021015</v>
      </c>
      <c r="D701">
        <v>4.57</v>
      </c>
      <c r="E701">
        <v>6.0000000000000001E-3</v>
      </c>
      <c r="F701">
        <f t="shared" si="43"/>
        <v>6.0000000000000002E-5</v>
      </c>
      <c r="H701">
        <f t="shared" si="42"/>
        <v>2.6344832999999998E-2</v>
      </c>
      <c r="I701">
        <f t="shared" si="44"/>
        <v>4.5700000000000005E-2</v>
      </c>
    </row>
    <row r="702" spans="1:9" x14ac:dyDescent="0.3">
      <c r="A702" s="31">
        <v>37545</v>
      </c>
      <c r="B702">
        <v>-3.9577801000000003E-2</v>
      </c>
      <c r="C702">
        <v>20021016</v>
      </c>
      <c r="D702">
        <v>-2.42</v>
      </c>
      <c r="E702">
        <v>6.0000000000000001E-3</v>
      </c>
      <c r="F702">
        <f t="shared" si="43"/>
        <v>6.0000000000000002E-5</v>
      </c>
      <c r="H702">
        <f t="shared" si="42"/>
        <v>-3.9637801E-2</v>
      </c>
      <c r="I702">
        <f t="shared" si="44"/>
        <v>-2.4199999999999999E-2</v>
      </c>
    </row>
    <row r="703" spans="1:9" x14ac:dyDescent="0.3">
      <c r="A703" s="31">
        <v>37546</v>
      </c>
      <c r="B703">
        <v>-3.0906645999999999E-2</v>
      </c>
      <c r="C703">
        <v>20021017</v>
      </c>
      <c r="D703">
        <v>2.4</v>
      </c>
      <c r="E703">
        <v>6.0000000000000001E-3</v>
      </c>
      <c r="F703">
        <f t="shared" si="43"/>
        <v>6.0000000000000002E-5</v>
      </c>
      <c r="H703">
        <f t="shared" si="42"/>
        <v>-3.0966646E-2</v>
      </c>
      <c r="I703">
        <f t="shared" si="44"/>
        <v>2.4E-2</v>
      </c>
    </row>
    <row r="704" spans="1:9" x14ac:dyDescent="0.3">
      <c r="A704" s="31">
        <v>37547</v>
      </c>
      <c r="B704">
        <v>1.6300531E-2</v>
      </c>
      <c r="C704">
        <v>20021018</v>
      </c>
      <c r="D704">
        <v>0.49</v>
      </c>
      <c r="E704">
        <v>6.0000000000000001E-3</v>
      </c>
      <c r="F704">
        <f t="shared" si="43"/>
        <v>6.0000000000000002E-5</v>
      </c>
      <c r="H704">
        <f t="shared" si="42"/>
        <v>1.6240530999999999E-2</v>
      </c>
      <c r="I704">
        <f t="shared" si="44"/>
        <v>4.8999999999999998E-3</v>
      </c>
    </row>
    <row r="705" spans="1:9" x14ac:dyDescent="0.3">
      <c r="A705" s="31">
        <v>37550</v>
      </c>
      <c r="B705">
        <v>1.534172E-2</v>
      </c>
      <c r="C705">
        <v>20021021</v>
      </c>
      <c r="D705">
        <v>1.65</v>
      </c>
      <c r="E705">
        <v>6.0000000000000001E-3</v>
      </c>
      <c r="F705">
        <f t="shared" si="43"/>
        <v>6.0000000000000002E-5</v>
      </c>
      <c r="H705">
        <f t="shared" si="42"/>
        <v>1.528172E-2</v>
      </c>
      <c r="I705">
        <f t="shared" si="44"/>
        <v>1.6500000000000001E-2</v>
      </c>
    </row>
    <row r="706" spans="1:9" x14ac:dyDescent="0.3">
      <c r="A706" s="31">
        <v>37551</v>
      </c>
      <c r="B706">
        <v>9.6153420000000007E-3</v>
      </c>
      <c r="C706">
        <v>20021022</v>
      </c>
      <c r="D706">
        <v>-1.1100000000000001</v>
      </c>
      <c r="E706">
        <v>6.0000000000000001E-3</v>
      </c>
      <c r="F706">
        <f t="shared" si="43"/>
        <v>6.0000000000000002E-5</v>
      </c>
      <c r="H706">
        <f t="shared" si="42"/>
        <v>9.5553420000000014E-3</v>
      </c>
      <c r="I706">
        <f t="shared" si="44"/>
        <v>-1.11E-2</v>
      </c>
    </row>
    <row r="707" spans="1:9" x14ac:dyDescent="0.3">
      <c r="A707" s="31">
        <v>37552</v>
      </c>
      <c r="B707">
        <v>1.2244919E-2</v>
      </c>
      <c r="C707">
        <v>20021023</v>
      </c>
      <c r="D707">
        <v>0.76</v>
      </c>
      <c r="E707">
        <v>6.0000000000000001E-3</v>
      </c>
      <c r="F707">
        <f t="shared" si="43"/>
        <v>6.0000000000000002E-5</v>
      </c>
      <c r="H707">
        <f t="shared" ref="H707:H770" si="45">B707-F707</f>
        <v>1.2184919000000001E-2</v>
      </c>
      <c r="I707">
        <f t="shared" si="44"/>
        <v>7.6E-3</v>
      </c>
    </row>
    <row r="708" spans="1:9" x14ac:dyDescent="0.3">
      <c r="A708" s="31">
        <v>37553</v>
      </c>
      <c r="B708">
        <v>-1.2768853E-2</v>
      </c>
      <c r="C708">
        <v>20021024</v>
      </c>
      <c r="D708">
        <v>-1.44</v>
      </c>
      <c r="E708">
        <v>6.0000000000000001E-3</v>
      </c>
      <c r="F708">
        <f t="shared" ref="F708:F771" si="46">E708/100</f>
        <v>6.0000000000000002E-5</v>
      </c>
      <c r="H708">
        <f t="shared" si="45"/>
        <v>-1.2828852999999999E-2</v>
      </c>
      <c r="I708">
        <f t="shared" ref="I708:I771" si="47">D708/100</f>
        <v>-1.44E-2</v>
      </c>
    </row>
    <row r="709" spans="1:9" x14ac:dyDescent="0.3">
      <c r="A709" s="31">
        <v>37554</v>
      </c>
      <c r="B709">
        <v>4.9693703999999998E-2</v>
      </c>
      <c r="C709">
        <v>20021025</v>
      </c>
      <c r="D709">
        <v>1.69</v>
      </c>
      <c r="E709">
        <v>6.0000000000000001E-3</v>
      </c>
      <c r="F709">
        <f t="shared" si="46"/>
        <v>6.0000000000000002E-5</v>
      </c>
      <c r="H709">
        <f t="shared" si="45"/>
        <v>4.9633704000000001E-2</v>
      </c>
      <c r="I709">
        <f t="shared" si="47"/>
        <v>1.6899999999999998E-2</v>
      </c>
    </row>
    <row r="710" spans="1:9" x14ac:dyDescent="0.3">
      <c r="A710" s="31">
        <v>37557</v>
      </c>
      <c r="B710">
        <v>1.2321633E-2</v>
      </c>
      <c r="C710">
        <v>20021028</v>
      </c>
      <c r="D710">
        <v>-0.83</v>
      </c>
      <c r="E710">
        <v>6.0000000000000001E-3</v>
      </c>
      <c r="F710">
        <f t="shared" si="46"/>
        <v>6.0000000000000002E-5</v>
      </c>
      <c r="H710">
        <f t="shared" si="45"/>
        <v>1.2261633000000001E-2</v>
      </c>
      <c r="I710">
        <f t="shared" si="47"/>
        <v>-8.3000000000000001E-3</v>
      </c>
    </row>
    <row r="711" spans="1:9" x14ac:dyDescent="0.3">
      <c r="A711" s="31">
        <v>37558</v>
      </c>
      <c r="B711">
        <v>-1.0890459999999999E-2</v>
      </c>
      <c r="C711">
        <v>20021029</v>
      </c>
      <c r="D711">
        <v>-0.87</v>
      </c>
      <c r="E711">
        <v>6.0000000000000001E-3</v>
      </c>
      <c r="F711">
        <f t="shared" si="46"/>
        <v>6.0000000000000002E-5</v>
      </c>
      <c r="H711">
        <f t="shared" si="45"/>
        <v>-1.0950459999999999E-2</v>
      </c>
      <c r="I711">
        <f t="shared" si="47"/>
        <v>-8.6999999999999994E-3</v>
      </c>
    </row>
    <row r="712" spans="1:9" x14ac:dyDescent="0.3">
      <c r="A712" s="31">
        <v>37559</v>
      </c>
      <c r="B712">
        <v>3.4974090999999999E-2</v>
      </c>
      <c r="C712">
        <v>20021030</v>
      </c>
      <c r="D712">
        <v>1.03</v>
      </c>
      <c r="E712">
        <v>6.0000000000000001E-3</v>
      </c>
      <c r="F712">
        <f t="shared" si="46"/>
        <v>6.0000000000000002E-5</v>
      </c>
      <c r="H712">
        <f t="shared" si="45"/>
        <v>3.4914091000000001E-2</v>
      </c>
      <c r="I712">
        <f t="shared" si="47"/>
        <v>1.03E-2</v>
      </c>
    </row>
    <row r="713" spans="1:9" x14ac:dyDescent="0.3">
      <c r="A713" s="31">
        <v>37560</v>
      </c>
      <c r="B713">
        <v>5.6320500000000004E-3</v>
      </c>
      <c r="C713">
        <v>20021031</v>
      </c>
      <c r="D713">
        <v>-0.41</v>
      </c>
      <c r="E713">
        <v>6.0000000000000001E-3</v>
      </c>
      <c r="F713">
        <f t="shared" si="46"/>
        <v>6.0000000000000002E-5</v>
      </c>
      <c r="H713">
        <f t="shared" si="45"/>
        <v>5.5720500000000003E-3</v>
      </c>
      <c r="I713">
        <f t="shared" si="47"/>
        <v>-4.0999999999999995E-3</v>
      </c>
    </row>
    <row r="714" spans="1:9" x14ac:dyDescent="0.3">
      <c r="A714" s="31">
        <v>37561</v>
      </c>
      <c r="B714">
        <v>1.8046105E-2</v>
      </c>
      <c r="C714">
        <v>20021101</v>
      </c>
      <c r="D714">
        <v>1.73</v>
      </c>
      <c r="E714">
        <v>6.0000000000000001E-3</v>
      </c>
      <c r="F714">
        <f t="shared" si="46"/>
        <v>6.0000000000000002E-5</v>
      </c>
      <c r="H714">
        <f t="shared" si="45"/>
        <v>1.7986104999999999E-2</v>
      </c>
      <c r="I714">
        <f t="shared" si="47"/>
        <v>1.7299999999999999E-2</v>
      </c>
    </row>
    <row r="715" spans="1:9" x14ac:dyDescent="0.3">
      <c r="A715" s="31">
        <v>37564</v>
      </c>
      <c r="B715">
        <v>3.2396011000000002E-2</v>
      </c>
      <c r="C715">
        <v>20021104</v>
      </c>
      <c r="D715">
        <v>0.79</v>
      </c>
      <c r="E715">
        <v>6.0000000000000001E-3</v>
      </c>
      <c r="F715">
        <f t="shared" si="46"/>
        <v>6.0000000000000002E-5</v>
      </c>
      <c r="H715">
        <f t="shared" si="45"/>
        <v>3.2336011000000005E-2</v>
      </c>
      <c r="I715">
        <f t="shared" si="47"/>
        <v>7.9000000000000008E-3</v>
      </c>
    </row>
    <row r="716" spans="1:9" x14ac:dyDescent="0.3">
      <c r="A716" s="31">
        <v>37565</v>
      </c>
      <c r="B716">
        <v>5.9208000000000004E-4</v>
      </c>
      <c r="C716">
        <v>20021105</v>
      </c>
      <c r="D716">
        <v>0.63</v>
      </c>
      <c r="E716">
        <v>6.0000000000000001E-3</v>
      </c>
      <c r="F716">
        <f t="shared" si="46"/>
        <v>6.0000000000000002E-5</v>
      </c>
      <c r="H716">
        <f t="shared" si="45"/>
        <v>5.3207999999999999E-4</v>
      </c>
      <c r="I716">
        <f t="shared" si="47"/>
        <v>6.3E-3</v>
      </c>
    </row>
    <row r="717" spans="1:9" x14ac:dyDescent="0.3">
      <c r="A717" s="31">
        <v>37566</v>
      </c>
      <c r="B717">
        <v>1.8934894000000001E-2</v>
      </c>
      <c r="C717">
        <v>20021106</v>
      </c>
      <c r="D717">
        <v>0.98</v>
      </c>
      <c r="E717">
        <v>6.0000000000000001E-3</v>
      </c>
      <c r="F717">
        <f t="shared" si="46"/>
        <v>6.0000000000000002E-5</v>
      </c>
      <c r="H717">
        <f t="shared" si="45"/>
        <v>1.8874894E-2</v>
      </c>
      <c r="I717">
        <f t="shared" si="47"/>
        <v>9.7999999999999997E-3</v>
      </c>
    </row>
    <row r="718" spans="1:9" x14ac:dyDescent="0.3">
      <c r="A718" s="31">
        <v>37567</v>
      </c>
      <c r="B718">
        <v>-7.0847816999999993E-2</v>
      </c>
      <c r="C718">
        <v>20021107</v>
      </c>
      <c r="D718">
        <v>-2.2200000000000002</v>
      </c>
      <c r="E718">
        <v>6.0000000000000001E-3</v>
      </c>
      <c r="F718">
        <f t="shared" si="46"/>
        <v>6.0000000000000002E-5</v>
      </c>
      <c r="H718">
        <f t="shared" si="45"/>
        <v>-7.0907816999999998E-2</v>
      </c>
      <c r="I718">
        <f t="shared" si="47"/>
        <v>-2.2200000000000001E-2</v>
      </c>
    </row>
    <row r="719" spans="1:9" x14ac:dyDescent="0.3">
      <c r="A719" s="31">
        <v>37568</v>
      </c>
      <c r="B719">
        <v>-9.9999900000000003E-3</v>
      </c>
      <c r="C719">
        <v>20021108</v>
      </c>
      <c r="D719">
        <v>-0.92</v>
      </c>
      <c r="E719">
        <v>6.0000000000000001E-3</v>
      </c>
      <c r="F719">
        <f t="shared" si="46"/>
        <v>6.0000000000000002E-5</v>
      </c>
      <c r="H719">
        <f t="shared" si="45"/>
        <v>-1.005999E-2</v>
      </c>
      <c r="I719">
        <f t="shared" si="47"/>
        <v>-9.1999999999999998E-3</v>
      </c>
    </row>
    <row r="720" spans="1:9" x14ac:dyDescent="0.3">
      <c r="A720" s="31">
        <v>37571</v>
      </c>
      <c r="B720">
        <v>-4.2929309999999998E-2</v>
      </c>
      <c r="C720">
        <v>20021111</v>
      </c>
      <c r="D720">
        <v>-2.09</v>
      </c>
      <c r="E720">
        <v>6.0000000000000001E-3</v>
      </c>
      <c r="F720">
        <f t="shared" si="46"/>
        <v>6.0000000000000002E-5</v>
      </c>
      <c r="H720">
        <f t="shared" si="45"/>
        <v>-4.2989309999999996E-2</v>
      </c>
      <c r="I720">
        <f t="shared" si="47"/>
        <v>-2.0899999999999998E-2</v>
      </c>
    </row>
    <row r="721" spans="1:9" x14ac:dyDescent="0.3">
      <c r="A721" s="31">
        <v>37572</v>
      </c>
      <c r="B721">
        <v>3.1662304000000002E-2</v>
      </c>
      <c r="C721">
        <v>20021112</v>
      </c>
      <c r="D721">
        <v>0.83</v>
      </c>
      <c r="E721">
        <v>6.0000000000000001E-3</v>
      </c>
      <c r="F721">
        <f t="shared" si="46"/>
        <v>6.0000000000000002E-5</v>
      </c>
      <c r="H721">
        <f t="shared" si="45"/>
        <v>3.1602304000000005E-2</v>
      </c>
      <c r="I721">
        <f t="shared" si="47"/>
        <v>8.3000000000000001E-3</v>
      </c>
    </row>
    <row r="722" spans="1:9" x14ac:dyDescent="0.3">
      <c r="A722" s="31">
        <v>37573</v>
      </c>
      <c r="B722">
        <v>-3.1969429999999998E-3</v>
      </c>
      <c r="C722">
        <v>20021113</v>
      </c>
      <c r="D722">
        <v>0.02</v>
      </c>
      <c r="E722">
        <v>6.0000000000000001E-3</v>
      </c>
      <c r="F722">
        <f t="shared" si="46"/>
        <v>6.0000000000000002E-5</v>
      </c>
      <c r="H722">
        <f t="shared" si="45"/>
        <v>-3.256943E-3</v>
      </c>
      <c r="I722">
        <f t="shared" si="47"/>
        <v>2.0000000000000001E-4</v>
      </c>
    </row>
    <row r="723" spans="1:9" x14ac:dyDescent="0.3">
      <c r="A723" s="31">
        <v>37574</v>
      </c>
      <c r="B723">
        <v>4.5541953000000003E-2</v>
      </c>
      <c r="C723">
        <v>20021114</v>
      </c>
      <c r="D723">
        <v>2.4300000000000002</v>
      </c>
      <c r="E723">
        <v>6.0000000000000001E-3</v>
      </c>
      <c r="F723">
        <f t="shared" si="46"/>
        <v>6.0000000000000002E-5</v>
      </c>
      <c r="H723">
        <f t="shared" si="45"/>
        <v>4.5481953000000006E-2</v>
      </c>
      <c r="I723">
        <f t="shared" si="47"/>
        <v>2.4300000000000002E-2</v>
      </c>
    </row>
    <row r="724" spans="1:9" x14ac:dyDescent="0.3">
      <c r="A724" s="31">
        <v>37575</v>
      </c>
      <c r="B724">
        <v>-2.1472359E-2</v>
      </c>
      <c r="C724">
        <v>20021115</v>
      </c>
      <c r="D724">
        <v>0.61</v>
      </c>
      <c r="E724">
        <v>6.0000000000000001E-3</v>
      </c>
      <c r="F724">
        <f t="shared" si="46"/>
        <v>6.0000000000000002E-5</v>
      </c>
      <c r="H724">
        <f t="shared" si="45"/>
        <v>-2.1532359000000001E-2</v>
      </c>
      <c r="I724">
        <f t="shared" si="47"/>
        <v>6.0999999999999995E-3</v>
      </c>
    </row>
    <row r="725" spans="1:9" x14ac:dyDescent="0.3">
      <c r="A725" s="31">
        <v>37578</v>
      </c>
      <c r="B725">
        <v>-1.8808789999999999E-2</v>
      </c>
      <c r="C725">
        <v>20021118</v>
      </c>
      <c r="D725">
        <v>-1</v>
      </c>
      <c r="E725">
        <v>6.0000000000000001E-3</v>
      </c>
      <c r="F725">
        <f t="shared" si="46"/>
        <v>6.0000000000000002E-5</v>
      </c>
      <c r="H725">
        <f t="shared" si="45"/>
        <v>-1.886879E-2</v>
      </c>
      <c r="I725">
        <f t="shared" si="47"/>
        <v>-0.01</v>
      </c>
    </row>
    <row r="726" spans="1:9" x14ac:dyDescent="0.3">
      <c r="A726" s="31">
        <v>37579</v>
      </c>
      <c r="B726">
        <v>-2.4281098000000001E-2</v>
      </c>
      <c r="C726">
        <v>20021119</v>
      </c>
      <c r="D726">
        <v>-0.48</v>
      </c>
      <c r="E726">
        <v>6.0000000000000001E-3</v>
      </c>
      <c r="F726">
        <f t="shared" si="46"/>
        <v>6.0000000000000002E-5</v>
      </c>
      <c r="H726">
        <f t="shared" si="45"/>
        <v>-2.4341098000000002E-2</v>
      </c>
      <c r="I726">
        <f t="shared" si="47"/>
        <v>-4.7999999999999996E-3</v>
      </c>
    </row>
    <row r="727" spans="1:9" x14ac:dyDescent="0.3">
      <c r="A727" s="31">
        <v>37580</v>
      </c>
      <c r="B727">
        <v>1.7026803E-2</v>
      </c>
      <c r="C727">
        <v>20021120</v>
      </c>
      <c r="D727">
        <v>1.93</v>
      </c>
      <c r="E727">
        <v>6.0000000000000001E-3</v>
      </c>
      <c r="F727">
        <f t="shared" si="46"/>
        <v>6.0000000000000002E-5</v>
      </c>
      <c r="H727">
        <f t="shared" si="45"/>
        <v>1.6966802999999999E-2</v>
      </c>
      <c r="I727">
        <f t="shared" si="47"/>
        <v>1.9299999999999998E-2</v>
      </c>
    </row>
    <row r="728" spans="1:9" x14ac:dyDescent="0.3">
      <c r="A728" s="31">
        <v>37581</v>
      </c>
      <c r="B728">
        <v>5.2801072999999997E-2</v>
      </c>
      <c r="C728">
        <v>20021121</v>
      </c>
      <c r="D728">
        <v>2.16</v>
      </c>
      <c r="E728">
        <v>6.0000000000000001E-3</v>
      </c>
      <c r="F728">
        <f t="shared" si="46"/>
        <v>6.0000000000000002E-5</v>
      </c>
      <c r="H728">
        <f t="shared" si="45"/>
        <v>5.2741072999999999E-2</v>
      </c>
      <c r="I728">
        <f t="shared" si="47"/>
        <v>2.1600000000000001E-2</v>
      </c>
    </row>
    <row r="729" spans="1:9" x14ac:dyDescent="0.3">
      <c r="A729" s="31">
        <v>37582</v>
      </c>
      <c r="B729">
        <v>-2.0795115999999999E-2</v>
      </c>
      <c r="C729">
        <v>20021122</v>
      </c>
      <c r="D729">
        <v>-0.22</v>
      </c>
      <c r="E729">
        <v>6.0000000000000001E-3</v>
      </c>
      <c r="F729">
        <f t="shared" si="46"/>
        <v>6.0000000000000002E-5</v>
      </c>
      <c r="H729">
        <f t="shared" si="45"/>
        <v>-2.0855116E-2</v>
      </c>
      <c r="I729">
        <f t="shared" si="47"/>
        <v>-2.2000000000000001E-3</v>
      </c>
    </row>
    <row r="730" spans="1:9" x14ac:dyDescent="0.3">
      <c r="A730" s="31">
        <v>37585</v>
      </c>
      <c r="B730">
        <v>-2.4984360000000001E-3</v>
      </c>
      <c r="C730">
        <v>20021125</v>
      </c>
      <c r="D730">
        <v>0.36</v>
      </c>
      <c r="E730">
        <v>6.0000000000000001E-3</v>
      </c>
      <c r="F730">
        <f t="shared" si="46"/>
        <v>6.0000000000000002E-5</v>
      </c>
      <c r="H730">
        <f t="shared" si="45"/>
        <v>-2.5584360000000003E-3</v>
      </c>
      <c r="I730">
        <f t="shared" si="47"/>
        <v>3.5999999999999999E-3</v>
      </c>
    </row>
    <row r="731" spans="1:9" x14ac:dyDescent="0.3">
      <c r="A731" s="31">
        <v>37586</v>
      </c>
      <c r="B731">
        <v>-3.5065774000000001E-2</v>
      </c>
      <c r="C731">
        <v>20021126</v>
      </c>
      <c r="D731">
        <v>-2.0299999999999998</v>
      </c>
      <c r="E731">
        <v>6.0000000000000001E-3</v>
      </c>
      <c r="F731">
        <f t="shared" si="46"/>
        <v>6.0000000000000002E-5</v>
      </c>
      <c r="H731">
        <f t="shared" si="45"/>
        <v>-3.5125773999999998E-2</v>
      </c>
      <c r="I731">
        <f t="shared" si="47"/>
        <v>-2.0299999999999999E-2</v>
      </c>
    </row>
    <row r="732" spans="1:9" x14ac:dyDescent="0.3">
      <c r="A732" s="31">
        <v>37587</v>
      </c>
      <c r="B732">
        <v>2.0116834E-2</v>
      </c>
      <c r="C732">
        <v>20021127</v>
      </c>
      <c r="D732">
        <v>2.78</v>
      </c>
      <c r="E732">
        <v>6.0000000000000001E-3</v>
      </c>
      <c r="F732">
        <f t="shared" si="46"/>
        <v>6.0000000000000002E-5</v>
      </c>
      <c r="H732">
        <f t="shared" si="45"/>
        <v>2.0056833999999999E-2</v>
      </c>
      <c r="I732">
        <f t="shared" si="47"/>
        <v>2.7799999999999998E-2</v>
      </c>
    </row>
    <row r="733" spans="1:9" x14ac:dyDescent="0.3">
      <c r="A733" s="31">
        <v>37589</v>
      </c>
      <c r="B733">
        <v>-1.3994928E-2</v>
      </c>
      <c r="C733">
        <v>20021129</v>
      </c>
      <c r="D733">
        <v>-0.32</v>
      </c>
      <c r="E733">
        <v>6.0000000000000001E-3</v>
      </c>
      <c r="F733">
        <f t="shared" si="46"/>
        <v>6.0000000000000002E-5</v>
      </c>
      <c r="H733">
        <f t="shared" si="45"/>
        <v>-1.4054928E-2</v>
      </c>
      <c r="I733">
        <f t="shared" si="47"/>
        <v>-3.2000000000000002E-3</v>
      </c>
    </row>
    <row r="734" spans="1:9" x14ac:dyDescent="0.3">
      <c r="A734" s="31">
        <v>37592</v>
      </c>
      <c r="B734">
        <v>-2.0645141999999998E-2</v>
      </c>
      <c r="C734">
        <v>20021202</v>
      </c>
      <c r="D734">
        <v>-0.1</v>
      </c>
      <c r="E734">
        <v>5.0000000000000001E-3</v>
      </c>
      <c r="F734">
        <f t="shared" si="46"/>
        <v>5.0000000000000002E-5</v>
      </c>
      <c r="H734">
        <f t="shared" si="45"/>
        <v>-2.0695142E-2</v>
      </c>
      <c r="I734">
        <f t="shared" si="47"/>
        <v>-1E-3</v>
      </c>
    </row>
    <row r="735" spans="1:9" x14ac:dyDescent="0.3">
      <c r="A735" s="31">
        <v>37593</v>
      </c>
      <c r="B735">
        <v>-1.317553E-3</v>
      </c>
      <c r="C735">
        <v>20021203</v>
      </c>
      <c r="D735">
        <v>-1.54</v>
      </c>
      <c r="E735">
        <v>5.0000000000000001E-3</v>
      </c>
      <c r="F735">
        <f t="shared" si="46"/>
        <v>5.0000000000000002E-5</v>
      </c>
      <c r="H735">
        <f t="shared" si="45"/>
        <v>-1.3675529999999999E-3</v>
      </c>
      <c r="I735">
        <f t="shared" si="47"/>
        <v>-1.54E-2</v>
      </c>
    </row>
    <row r="736" spans="1:9" x14ac:dyDescent="0.3">
      <c r="A736" s="31">
        <v>37594</v>
      </c>
      <c r="B736">
        <v>-1.2532954000000001E-2</v>
      </c>
      <c r="C736">
        <v>20021204</v>
      </c>
      <c r="D736">
        <v>-0.38</v>
      </c>
      <c r="E736">
        <v>5.0000000000000001E-3</v>
      </c>
      <c r="F736">
        <f t="shared" si="46"/>
        <v>5.0000000000000002E-5</v>
      </c>
      <c r="H736">
        <f t="shared" si="45"/>
        <v>-1.2582954E-2</v>
      </c>
      <c r="I736">
        <f t="shared" si="47"/>
        <v>-3.8E-3</v>
      </c>
    </row>
    <row r="737" spans="1:9" x14ac:dyDescent="0.3">
      <c r="A737" s="31">
        <v>37595</v>
      </c>
      <c r="B737">
        <v>-2.2712099999999999E-2</v>
      </c>
      <c r="C737">
        <v>20021205</v>
      </c>
      <c r="D737">
        <v>-1.1100000000000001</v>
      </c>
      <c r="E737">
        <v>5.0000000000000001E-3</v>
      </c>
      <c r="F737">
        <f t="shared" si="46"/>
        <v>5.0000000000000002E-5</v>
      </c>
      <c r="H737">
        <f t="shared" si="45"/>
        <v>-2.27621E-2</v>
      </c>
      <c r="I737">
        <f t="shared" si="47"/>
        <v>-1.11E-2</v>
      </c>
    </row>
    <row r="738" spans="1:9" x14ac:dyDescent="0.3">
      <c r="A738" s="31">
        <v>37596</v>
      </c>
      <c r="B738">
        <v>2.1872842999999999E-2</v>
      </c>
      <c r="C738">
        <v>20021206</v>
      </c>
      <c r="D738">
        <v>0.61</v>
      </c>
      <c r="E738">
        <v>5.0000000000000001E-3</v>
      </c>
      <c r="F738">
        <f t="shared" si="46"/>
        <v>5.0000000000000002E-5</v>
      </c>
      <c r="H738">
        <f t="shared" si="45"/>
        <v>2.1822842999999998E-2</v>
      </c>
      <c r="I738">
        <f t="shared" si="47"/>
        <v>6.0999999999999995E-3</v>
      </c>
    </row>
    <row r="739" spans="1:9" x14ac:dyDescent="0.3">
      <c r="A739" s="31">
        <v>37599</v>
      </c>
      <c r="B739">
        <v>-1.3377913999999999E-2</v>
      </c>
      <c r="C739">
        <v>20021209</v>
      </c>
      <c r="D739">
        <v>-2.2599999999999998</v>
      </c>
      <c r="E739">
        <v>5.0000000000000001E-3</v>
      </c>
      <c r="F739">
        <f t="shared" si="46"/>
        <v>5.0000000000000002E-5</v>
      </c>
      <c r="H739">
        <f t="shared" si="45"/>
        <v>-1.3427913999999999E-2</v>
      </c>
      <c r="I739">
        <f t="shared" si="47"/>
        <v>-2.2599999999999999E-2</v>
      </c>
    </row>
    <row r="740" spans="1:9" x14ac:dyDescent="0.3">
      <c r="A740" s="31">
        <v>37600</v>
      </c>
      <c r="B740">
        <v>3.5932186999999997E-2</v>
      </c>
      <c r="C740">
        <v>20021210</v>
      </c>
      <c r="D740">
        <v>1.44</v>
      </c>
      <c r="E740">
        <v>5.0000000000000001E-3</v>
      </c>
      <c r="F740">
        <f t="shared" si="46"/>
        <v>5.0000000000000002E-5</v>
      </c>
      <c r="H740">
        <f t="shared" si="45"/>
        <v>3.5882186999999996E-2</v>
      </c>
      <c r="I740">
        <f t="shared" si="47"/>
        <v>1.44E-2</v>
      </c>
    </row>
    <row r="741" spans="1:9" x14ac:dyDescent="0.3">
      <c r="A741" s="31">
        <v>37601</v>
      </c>
      <c r="B741">
        <v>1.3743458E-2</v>
      </c>
      <c r="C741">
        <v>20021211</v>
      </c>
      <c r="D741">
        <v>0.1</v>
      </c>
      <c r="E741">
        <v>5.0000000000000001E-3</v>
      </c>
      <c r="F741">
        <f t="shared" si="46"/>
        <v>5.0000000000000002E-5</v>
      </c>
      <c r="H741">
        <f t="shared" si="45"/>
        <v>1.3693458E-2</v>
      </c>
      <c r="I741">
        <f t="shared" si="47"/>
        <v>1E-3</v>
      </c>
    </row>
    <row r="742" spans="1:9" x14ac:dyDescent="0.3">
      <c r="A742" s="31">
        <v>37602</v>
      </c>
      <c r="B742">
        <v>-1.9367347E-2</v>
      </c>
      <c r="C742">
        <v>20021212</v>
      </c>
      <c r="D742">
        <v>-0.27</v>
      </c>
      <c r="E742">
        <v>5.0000000000000001E-3</v>
      </c>
      <c r="F742">
        <f t="shared" si="46"/>
        <v>5.0000000000000002E-5</v>
      </c>
      <c r="H742">
        <f t="shared" si="45"/>
        <v>-1.9417347000000001E-2</v>
      </c>
      <c r="I742">
        <f t="shared" si="47"/>
        <v>-2.7000000000000001E-3</v>
      </c>
    </row>
    <row r="743" spans="1:9" x14ac:dyDescent="0.3">
      <c r="A743" s="31">
        <v>37603</v>
      </c>
      <c r="B743">
        <v>-2.633309E-2</v>
      </c>
      <c r="C743">
        <v>20021213</v>
      </c>
      <c r="D743">
        <v>-1.37</v>
      </c>
      <c r="E743">
        <v>5.0000000000000001E-3</v>
      </c>
      <c r="F743">
        <f t="shared" si="46"/>
        <v>5.0000000000000002E-5</v>
      </c>
      <c r="H743">
        <f t="shared" si="45"/>
        <v>-2.6383090000000001E-2</v>
      </c>
      <c r="I743">
        <f t="shared" si="47"/>
        <v>-1.37E-2</v>
      </c>
    </row>
    <row r="744" spans="1:9" x14ac:dyDescent="0.3">
      <c r="A744" s="31">
        <v>37606</v>
      </c>
      <c r="B744">
        <v>4.0568230000000002E-3</v>
      </c>
      <c r="C744">
        <v>20021216</v>
      </c>
      <c r="D744">
        <v>2.21</v>
      </c>
      <c r="E744">
        <v>5.0000000000000001E-3</v>
      </c>
      <c r="F744">
        <f t="shared" si="46"/>
        <v>5.0000000000000002E-5</v>
      </c>
      <c r="H744">
        <f t="shared" si="45"/>
        <v>4.0068230000000005E-3</v>
      </c>
      <c r="I744">
        <f t="shared" si="47"/>
        <v>2.2099999999999998E-2</v>
      </c>
    </row>
    <row r="745" spans="1:9" x14ac:dyDescent="0.3">
      <c r="A745" s="31">
        <v>37607</v>
      </c>
      <c r="B745">
        <v>1.5488184E-2</v>
      </c>
      <c r="C745">
        <v>20021217</v>
      </c>
      <c r="D745">
        <v>-0.76</v>
      </c>
      <c r="E745">
        <v>5.0000000000000001E-3</v>
      </c>
      <c r="F745">
        <f t="shared" si="46"/>
        <v>5.0000000000000002E-5</v>
      </c>
      <c r="H745">
        <f t="shared" si="45"/>
        <v>1.5438184000000001E-2</v>
      </c>
      <c r="I745">
        <f t="shared" si="47"/>
        <v>-7.6E-3</v>
      </c>
    </row>
    <row r="746" spans="1:9" x14ac:dyDescent="0.3">
      <c r="A746" s="31">
        <v>37608</v>
      </c>
      <c r="B746">
        <v>-3.3819646000000002E-2</v>
      </c>
      <c r="C746">
        <v>20021218</v>
      </c>
      <c r="D746">
        <v>-1.34</v>
      </c>
      <c r="E746">
        <v>5.0000000000000001E-3</v>
      </c>
      <c r="F746">
        <f t="shared" si="46"/>
        <v>5.0000000000000002E-5</v>
      </c>
      <c r="H746">
        <f t="shared" si="45"/>
        <v>-3.3869646000000003E-2</v>
      </c>
      <c r="I746">
        <f t="shared" si="47"/>
        <v>-1.34E-2</v>
      </c>
    </row>
    <row r="747" spans="1:9" x14ac:dyDescent="0.3">
      <c r="A747" s="31">
        <v>37609</v>
      </c>
      <c r="B747">
        <v>-2.5394639E-2</v>
      </c>
      <c r="C747">
        <v>20021219</v>
      </c>
      <c r="D747">
        <v>-0.7</v>
      </c>
      <c r="E747">
        <v>5.0000000000000001E-3</v>
      </c>
      <c r="F747">
        <f t="shared" si="46"/>
        <v>5.0000000000000002E-5</v>
      </c>
      <c r="H747">
        <f t="shared" si="45"/>
        <v>-2.5444639000000002E-2</v>
      </c>
      <c r="I747">
        <f t="shared" si="47"/>
        <v>-6.9999999999999993E-3</v>
      </c>
    </row>
    <row r="748" spans="1:9" x14ac:dyDescent="0.3">
      <c r="A748" s="31">
        <v>37610</v>
      </c>
      <c r="B748">
        <v>-4.2253150000000003E-3</v>
      </c>
      <c r="C748">
        <v>20021220</v>
      </c>
      <c r="D748">
        <v>1.23</v>
      </c>
      <c r="E748">
        <v>5.0000000000000001E-3</v>
      </c>
      <c r="F748">
        <f t="shared" si="46"/>
        <v>5.0000000000000002E-5</v>
      </c>
      <c r="H748">
        <f t="shared" si="45"/>
        <v>-4.275315E-3</v>
      </c>
      <c r="I748">
        <f t="shared" si="47"/>
        <v>1.23E-2</v>
      </c>
    </row>
    <row r="749" spans="1:9" x14ac:dyDescent="0.3">
      <c r="A749" s="31">
        <v>37613</v>
      </c>
      <c r="B749">
        <v>2.4752434E-2</v>
      </c>
      <c r="C749">
        <v>20021223</v>
      </c>
      <c r="D749">
        <v>0.24</v>
      </c>
      <c r="E749">
        <v>5.0000000000000001E-3</v>
      </c>
      <c r="F749">
        <f t="shared" si="46"/>
        <v>5.0000000000000002E-5</v>
      </c>
      <c r="H749">
        <f t="shared" si="45"/>
        <v>2.4702433999999999E-2</v>
      </c>
      <c r="I749">
        <f t="shared" si="47"/>
        <v>2.3999999999999998E-3</v>
      </c>
    </row>
    <row r="750" spans="1:9" x14ac:dyDescent="0.3">
      <c r="A750" s="31">
        <v>37614</v>
      </c>
      <c r="B750">
        <v>-8.9717129999999992E-3</v>
      </c>
      <c r="C750">
        <v>20021224</v>
      </c>
      <c r="D750">
        <v>-0.52</v>
      </c>
      <c r="E750">
        <v>5.0000000000000001E-3</v>
      </c>
      <c r="F750">
        <f t="shared" si="46"/>
        <v>5.0000000000000002E-5</v>
      </c>
      <c r="H750">
        <f t="shared" si="45"/>
        <v>-9.0217129999999989E-3</v>
      </c>
      <c r="I750">
        <f t="shared" si="47"/>
        <v>-5.1999999999999998E-3</v>
      </c>
    </row>
    <row r="751" spans="1:9" x14ac:dyDescent="0.3">
      <c r="A751" s="31">
        <v>37616</v>
      </c>
      <c r="B751">
        <v>2.7855129999999999E-3</v>
      </c>
      <c r="C751">
        <v>20021226</v>
      </c>
      <c r="D751">
        <v>-0.19</v>
      </c>
      <c r="E751">
        <v>5.0000000000000001E-3</v>
      </c>
      <c r="F751">
        <f t="shared" si="46"/>
        <v>5.0000000000000002E-5</v>
      </c>
      <c r="H751">
        <f t="shared" si="45"/>
        <v>2.7355129999999997E-3</v>
      </c>
      <c r="I751">
        <f t="shared" si="47"/>
        <v>-1.9E-3</v>
      </c>
    </row>
    <row r="752" spans="1:9" x14ac:dyDescent="0.3">
      <c r="A752" s="31">
        <v>37617</v>
      </c>
      <c r="B752">
        <v>-2.3611055999999998E-2</v>
      </c>
      <c r="C752">
        <v>20021227</v>
      </c>
      <c r="D752">
        <v>-1.53</v>
      </c>
      <c r="E752">
        <v>5.0000000000000001E-3</v>
      </c>
      <c r="F752">
        <f t="shared" si="46"/>
        <v>5.0000000000000002E-5</v>
      </c>
      <c r="H752">
        <f t="shared" si="45"/>
        <v>-2.3661056E-2</v>
      </c>
      <c r="I752">
        <f t="shared" si="47"/>
        <v>-1.5300000000000001E-2</v>
      </c>
    </row>
    <row r="753" spans="1:9" x14ac:dyDescent="0.3">
      <c r="A753" s="31">
        <v>37620</v>
      </c>
      <c r="B753">
        <v>7.1118600000000004E-4</v>
      </c>
      <c r="C753">
        <v>20021230</v>
      </c>
      <c r="D753">
        <v>0.34</v>
      </c>
      <c r="E753">
        <v>5.0000000000000001E-3</v>
      </c>
      <c r="F753">
        <f t="shared" si="46"/>
        <v>5.0000000000000002E-5</v>
      </c>
      <c r="H753">
        <f t="shared" si="45"/>
        <v>6.6118600000000002E-4</v>
      </c>
      <c r="I753">
        <f t="shared" si="47"/>
        <v>3.4000000000000002E-3</v>
      </c>
    </row>
    <row r="754" spans="1:9" x14ac:dyDescent="0.3">
      <c r="A754" s="31">
        <v>37621</v>
      </c>
      <c r="B754">
        <v>1.8479049000000001E-2</v>
      </c>
      <c r="C754">
        <v>20021231</v>
      </c>
      <c r="D754">
        <v>0.12</v>
      </c>
      <c r="E754">
        <v>5.0000000000000001E-3</v>
      </c>
      <c r="F754">
        <f t="shared" si="46"/>
        <v>5.0000000000000002E-5</v>
      </c>
      <c r="H754">
        <f t="shared" si="45"/>
        <v>1.8429048999999999E-2</v>
      </c>
      <c r="I754">
        <f t="shared" si="47"/>
        <v>1.1999999999999999E-3</v>
      </c>
    </row>
    <row r="755" spans="1:9" x14ac:dyDescent="0.3">
      <c r="A755" s="31">
        <v>37623</v>
      </c>
      <c r="B755">
        <v>3.2798342000000001E-2</v>
      </c>
      <c r="C755">
        <v>20030102</v>
      </c>
      <c r="D755">
        <v>3.14</v>
      </c>
      <c r="E755">
        <v>5.0000000000000001E-3</v>
      </c>
      <c r="F755">
        <f t="shared" si="46"/>
        <v>5.0000000000000002E-5</v>
      </c>
      <c r="H755">
        <f t="shared" si="45"/>
        <v>3.2748342E-2</v>
      </c>
      <c r="I755">
        <f t="shared" si="47"/>
        <v>3.1400000000000004E-2</v>
      </c>
    </row>
    <row r="756" spans="1:9" x14ac:dyDescent="0.3">
      <c r="A756" s="31">
        <v>37624</v>
      </c>
      <c r="B756">
        <v>6.7567180000000001E-3</v>
      </c>
      <c r="C756">
        <v>20030103</v>
      </c>
      <c r="D756">
        <v>-0.11</v>
      </c>
      <c r="E756">
        <v>5.0000000000000001E-3</v>
      </c>
      <c r="F756">
        <f t="shared" si="46"/>
        <v>5.0000000000000002E-5</v>
      </c>
      <c r="H756">
        <f t="shared" si="45"/>
        <v>6.7067180000000004E-3</v>
      </c>
      <c r="I756">
        <f t="shared" si="47"/>
        <v>-1.1000000000000001E-3</v>
      </c>
    </row>
    <row r="757" spans="1:9" x14ac:dyDescent="0.3">
      <c r="A757" s="31">
        <v>37627</v>
      </c>
      <c r="B757">
        <v>0</v>
      </c>
      <c r="C757">
        <v>20030106</v>
      </c>
      <c r="D757">
        <v>2.13</v>
      </c>
      <c r="E757">
        <v>5.0000000000000001E-3</v>
      </c>
      <c r="F757">
        <f t="shared" si="46"/>
        <v>5.0000000000000002E-5</v>
      </c>
      <c r="H757">
        <f t="shared" si="45"/>
        <v>-5.0000000000000002E-5</v>
      </c>
      <c r="I757">
        <f t="shared" si="47"/>
        <v>2.1299999999999999E-2</v>
      </c>
    </row>
    <row r="758" spans="1:9" x14ac:dyDescent="0.3">
      <c r="A758" s="31">
        <v>37628</v>
      </c>
      <c r="B758">
        <v>-3.3556530000000001E-3</v>
      </c>
      <c r="C758">
        <v>20030107</v>
      </c>
      <c r="D758">
        <v>-0.63</v>
      </c>
      <c r="E758">
        <v>5.0000000000000001E-3</v>
      </c>
      <c r="F758">
        <f t="shared" si="46"/>
        <v>5.0000000000000002E-5</v>
      </c>
      <c r="H758">
        <f t="shared" si="45"/>
        <v>-3.4056530000000002E-3</v>
      </c>
      <c r="I758">
        <f t="shared" si="47"/>
        <v>-6.3E-3</v>
      </c>
    </row>
    <row r="759" spans="1:9" x14ac:dyDescent="0.3">
      <c r="A759" s="31">
        <v>37629</v>
      </c>
      <c r="B759">
        <v>-2.0202033000000001E-2</v>
      </c>
      <c r="C759">
        <v>20030108</v>
      </c>
      <c r="D759">
        <v>-1.34</v>
      </c>
      <c r="E759">
        <v>5.0000000000000001E-3</v>
      </c>
      <c r="F759">
        <f t="shared" si="46"/>
        <v>5.0000000000000002E-5</v>
      </c>
      <c r="H759">
        <f t="shared" si="45"/>
        <v>-2.0252033000000003E-2</v>
      </c>
      <c r="I759">
        <f t="shared" si="47"/>
        <v>-1.34E-2</v>
      </c>
    </row>
    <row r="760" spans="1:9" x14ac:dyDescent="0.3">
      <c r="A760" s="31">
        <v>37630</v>
      </c>
      <c r="B760">
        <v>8.9347160000000005E-3</v>
      </c>
      <c r="C760">
        <v>20030109</v>
      </c>
      <c r="D760">
        <v>1.89</v>
      </c>
      <c r="E760">
        <v>5.0000000000000001E-3</v>
      </c>
      <c r="F760">
        <f t="shared" si="46"/>
        <v>5.0000000000000002E-5</v>
      </c>
      <c r="H760">
        <f t="shared" si="45"/>
        <v>8.8847160000000008E-3</v>
      </c>
      <c r="I760">
        <f t="shared" si="47"/>
        <v>1.89E-2</v>
      </c>
    </row>
    <row r="761" spans="1:9" x14ac:dyDescent="0.3">
      <c r="A761" s="31">
        <v>37631</v>
      </c>
      <c r="B761">
        <v>2.7247930000000001E-3</v>
      </c>
      <c r="C761">
        <v>20030110</v>
      </c>
      <c r="D761">
        <v>0.04</v>
      </c>
      <c r="E761">
        <v>5.0000000000000001E-3</v>
      </c>
      <c r="F761">
        <f t="shared" si="46"/>
        <v>5.0000000000000002E-5</v>
      </c>
      <c r="H761">
        <f t="shared" si="45"/>
        <v>2.674793E-3</v>
      </c>
      <c r="I761">
        <f t="shared" si="47"/>
        <v>4.0000000000000002E-4</v>
      </c>
    </row>
    <row r="762" spans="1:9" x14ac:dyDescent="0.3">
      <c r="A762" s="31">
        <v>37634</v>
      </c>
      <c r="B762">
        <v>-6.114141E-3</v>
      </c>
      <c r="C762">
        <v>20030113</v>
      </c>
      <c r="D762">
        <v>-0.12</v>
      </c>
      <c r="E762">
        <v>5.0000000000000001E-3</v>
      </c>
      <c r="F762">
        <f t="shared" si="46"/>
        <v>5.0000000000000002E-5</v>
      </c>
      <c r="H762">
        <f t="shared" si="45"/>
        <v>-6.1641409999999997E-3</v>
      </c>
      <c r="I762">
        <f t="shared" si="47"/>
        <v>-1.1999999999999999E-3</v>
      </c>
    </row>
    <row r="763" spans="1:9" x14ac:dyDescent="0.3">
      <c r="A763" s="31">
        <v>37635</v>
      </c>
      <c r="B763">
        <v>-1.3670850000000001E-3</v>
      </c>
      <c r="C763">
        <v>20030114</v>
      </c>
      <c r="D763">
        <v>0.55000000000000004</v>
      </c>
      <c r="E763">
        <v>5.0000000000000001E-3</v>
      </c>
      <c r="F763">
        <f t="shared" si="46"/>
        <v>5.0000000000000002E-5</v>
      </c>
      <c r="H763">
        <f t="shared" si="45"/>
        <v>-1.417085E-3</v>
      </c>
      <c r="I763">
        <f t="shared" si="47"/>
        <v>5.5000000000000005E-3</v>
      </c>
    </row>
    <row r="764" spans="1:9" x14ac:dyDescent="0.3">
      <c r="A764" s="31">
        <v>37636</v>
      </c>
      <c r="B764">
        <v>-1.2320285E-2</v>
      </c>
      <c r="C764">
        <v>20030115</v>
      </c>
      <c r="D764">
        <v>-1.32</v>
      </c>
      <c r="E764">
        <v>5.0000000000000001E-3</v>
      </c>
      <c r="F764">
        <f t="shared" si="46"/>
        <v>5.0000000000000002E-5</v>
      </c>
      <c r="H764">
        <f t="shared" si="45"/>
        <v>-1.2370285E-2</v>
      </c>
      <c r="I764">
        <f t="shared" si="47"/>
        <v>-1.32E-2</v>
      </c>
    </row>
    <row r="765" spans="1:9" x14ac:dyDescent="0.3">
      <c r="A765" s="31">
        <v>37637</v>
      </c>
      <c r="B765">
        <v>1.3166984E-2</v>
      </c>
      <c r="C765">
        <v>20030116</v>
      </c>
      <c r="D765">
        <v>-0.34</v>
      </c>
      <c r="E765">
        <v>5.0000000000000001E-3</v>
      </c>
      <c r="F765">
        <f t="shared" si="46"/>
        <v>5.0000000000000002E-5</v>
      </c>
      <c r="H765">
        <f t="shared" si="45"/>
        <v>1.3116984E-2</v>
      </c>
      <c r="I765">
        <f t="shared" si="47"/>
        <v>-3.4000000000000002E-3</v>
      </c>
    </row>
    <row r="766" spans="1:9" x14ac:dyDescent="0.3">
      <c r="A766" s="31">
        <v>37638</v>
      </c>
      <c r="B766">
        <v>-3.5567682000000003E-2</v>
      </c>
      <c r="C766">
        <v>20030117</v>
      </c>
      <c r="D766">
        <v>-1.4</v>
      </c>
      <c r="E766">
        <v>5.0000000000000001E-3</v>
      </c>
      <c r="F766">
        <f t="shared" si="46"/>
        <v>5.0000000000000002E-5</v>
      </c>
      <c r="H766">
        <f t="shared" si="45"/>
        <v>-3.5617682000000005E-2</v>
      </c>
      <c r="I766">
        <f t="shared" si="47"/>
        <v>-1.3999999999999999E-2</v>
      </c>
    </row>
    <row r="767" spans="1:9" x14ac:dyDescent="0.3">
      <c r="A767" s="31">
        <v>37642</v>
      </c>
      <c r="B767">
        <v>-5.6737530000000001E-3</v>
      </c>
      <c r="C767">
        <v>20030121</v>
      </c>
      <c r="D767">
        <v>-1.53</v>
      </c>
      <c r="E767">
        <v>5.0000000000000001E-3</v>
      </c>
      <c r="F767">
        <f t="shared" si="46"/>
        <v>5.0000000000000002E-5</v>
      </c>
      <c r="H767">
        <f t="shared" si="45"/>
        <v>-5.7237529999999998E-3</v>
      </c>
      <c r="I767">
        <f t="shared" si="47"/>
        <v>-1.5300000000000001E-2</v>
      </c>
    </row>
    <row r="768" spans="1:9" x14ac:dyDescent="0.3">
      <c r="A768" s="31">
        <v>37643</v>
      </c>
      <c r="B768">
        <v>-9.9857590000000003E-3</v>
      </c>
      <c r="C768">
        <v>20030122</v>
      </c>
      <c r="D768">
        <v>-0.94</v>
      </c>
      <c r="E768">
        <v>5.0000000000000001E-3</v>
      </c>
      <c r="F768">
        <f t="shared" si="46"/>
        <v>5.0000000000000002E-5</v>
      </c>
      <c r="H768">
        <f t="shared" si="45"/>
        <v>-1.0035759E-2</v>
      </c>
      <c r="I768">
        <f t="shared" si="47"/>
        <v>-9.3999999999999986E-3</v>
      </c>
    </row>
    <row r="769" spans="1:9" x14ac:dyDescent="0.3">
      <c r="A769" s="31">
        <v>37644</v>
      </c>
      <c r="B769">
        <v>2.0893368999999998E-2</v>
      </c>
      <c r="C769">
        <v>20030123</v>
      </c>
      <c r="D769">
        <v>0.99</v>
      </c>
      <c r="E769">
        <v>5.0000000000000001E-3</v>
      </c>
      <c r="F769">
        <f t="shared" si="46"/>
        <v>5.0000000000000002E-5</v>
      </c>
      <c r="H769">
        <f t="shared" si="45"/>
        <v>2.0843368999999997E-2</v>
      </c>
      <c r="I769">
        <f t="shared" si="47"/>
        <v>9.8999999999999991E-3</v>
      </c>
    </row>
    <row r="770" spans="1:9" x14ac:dyDescent="0.3">
      <c r="A770" s="31">
        <v>37645</v>
      </c>
      <c r="B770">
        <v>-2.6111494999999998E-2</v>
      </c>
      <c r="C770">
        <v>20030124</v>
      </c>
      <c r="D770">
        <v>-2.78</v>
      </c>
      <c r="E770">
        <v>5.0000000000000001E-3</v>
      </c>
      <c r="F770">
        <f t="shared" si="46"/>
        <v>5.0000000000000002E-5</v>
      </c>
      <c r="H770">
        <f t="shared" si="45"/>
        <v>-2.6161495E-2</v>
      </c>
      <c r="I770">
        <f t="shared" si="47"/>
        <v>-2.7799999999999998E-2</v>
      </c>
    </row>
    <row r="771" spans="1:9" x14ac:dyDescent="0.3">
      <c r="A771" s="31">
        <v>37648</v>
      </c>
      <c r="B771">
        <v>2.3913037000000002E-2</v>
      </c>
      <c r="C771">
        <v>20030127</v>
      </c>
      <c r="D771">
        <v>-1.65</v>
      </c>
      <c r="E771">
        <v>5.0000000000000001E-3</v>
      </c>
      <c r="F771">
        <f t="shared" si="46"/>
        <v>5.0000000000000002E-5</v>
      </c>
      <c r="H771">
        <f t="shared" ref="H771:H834" si="48">B771-F771</f>
        <v>2.3863037E-2</v>
      </c>
      <c r="I771">
        <f t="shared" si="47"/>
        <v>-1.6500000000000001E-2</v>
      </c>
    </row>
    <row r="772" spans="1:9" x14ac:dyDescent="0.3">
      <c r="A772" s="31">
        <v>37649</v>
      </c>
      <c r="B772">
        <v>3.1847119E-2</v>
      </c>
      <c r="C772">
        <v>20030128</v>
      </c>
      <c r="D772">
        <v>1.26</v>
      </c>
      <c r="E772">
        <v>5.0000000000000001E-3</v>
      </c>
      <c r="F772">
        <f t="shared" ref="F772:F835" si="49">E772/100</f>
        <v>5.0000000000000002E-5</v>
      </c>
      <c r="H772">
        <f t="shared" si="48"/>
        <v>3.1797118999999999E-2</v>
      </c>
      <c r="I772">
        <f t="shared" ref="I772:I835" si="50">D772/100</f>
        <v>1.26E-2</v>
      </c>
    </row>
    <row r="773" spans="1:9" x14ac:dyDescent="0.3">
      <c r="A773" s="31">
        <v>37650</v>
      </c>
      <c r="B773">
        <v>2.4005513999999999E-2</v>
      </c>
      <c r="C773">
        <v>20030129</v>
      </c>
      <c r="D773">
        <v>0.63</v>
      </c>
      <c r="E773">
        <v>5.0000000000000001E-3</v>
      </c>
      <c r="F773">
        <f t="shared" si="49"/>
        <v>5.0000000000000002E-5</v>
      </c>
      <c r="H773">
        <f t="shared" si="48"/>
        <v>2.3955513999999997E-2</v>
      </c>
      <c r="I773">
        <f t="shared" si="50"/>
        <v>6.3E-3</v>
      </c>
    </row>
    <row r="774" spans="1:9" x14ac:dyDescent="0.3">
      <c r="A774" s="31">
        <v>37651</v>
      </c>
      <c r="B774">
        <v>-4.0857375000000001E-2</v>
      </c>
      <c r="C774">
        <v>20030130</v>
      </c>
      <c r="D774">
        <v>-2.13</v>
      </c>
      <c r="E774">
        <v>5.0000000000000001E-3</v>
      </c>
      <c r="F774">
        <f t="shared" si="49"/>
        <v>5.0000000000000002E-5</v>
      </c>
      <c r="H774">
        <f t="shared" si="48"/>
        <v>-4.0907375000000003E-2</v>
      </c>
      <c r="I774">
        <f t="shared" si="50"/>
        <v>-2.1299999999999999E-2</v>
      </c>
    </row>
    <row r="775" spans="1:9" x14ac:dyDescent="0.3">
      <c r="A775" s="31">
        <v>37652</v>
      </c>
      <c r="B775">
        <v>2.7932930000000001E-3</v>
      </c>
      <c r="C775">
        <v>20030131</v>
      </c>
      <c r="D775">
        <v>1.28</v>
      </c>
      <c r="E775">
        <v>5.0000000000000001E-3</v>
      </c>
      <c r="F775">
        <f t="shared" si="49"/>
        <v>5.0000000000000002E-5</v>
      </c>
      <c r="H775">
        <f t="shared" si="48"/>
        <v>2.7432929999999999E-3</v>
      </c>
      <c r="I775">
        <f t="shared" si="50"/>
        <v>1.2800000000000001E-2</v>
      </c>
    </row>
    <row r="776" spans="1:9" x14ac:dyDescent="0.3">
      <c r="A776" s="31">
        <v>37655</v>
      </c>
      <c r="B776">
        <v>2.0891380000000001E-2</v>
      </c>
      <c r="C776">
        <v>20030203</v>
      </c>
      <c r="D776">
        <v>0.37</v>
      </c>
      <c r="E776">
        <v>5.0000000000000001E-3</v>
      </c>
      <c r="F776">
        <f t="shared" si="49"/>
        <v>5.0000000000000002E-5</v>
      </c>
      <c r="H776">
        <f t="shared" si="48"/>
        <v>2.084138E-2</v>
      </c>
      <c r="I776">
        <f t="shared" si="50"/>
        <v>3.7000000000000002E-3</v>
      </c>
    </row>
    <row r="777" spans="1:9" x14ac:dyDescent="0.3">
      <c r="A777" s="31">
        <v>37656</v>
      </c>
      <c r="B777">
        <v>-4.0927330000000003E-3</v>
      </c>
      <c r="C777">
        <v>20030204</v>
      </c>
      <c r="D777">
        <v>-1.34</v>
      </c>
      <c r="E777">
        <v>5.0000000000000001E-3</v>
      </c>
      <c r="F777">
        <f t="shared" si="49"/>
        <v>5.0000000000000002E-5</v>
      </c>
      <c r="H777">
        <f t="shared" si="48"/>
        <v>-4.142733E-3</v>
      </c>
      <c r="I777">
        <f t="shared" si="50"/>
        <v>-1.34E-2</v>
      </c>
    </row>
    <row r="778" spans="1:9" x14ac:dyDescent="0.3">
      <c r="A778" s="31">
        <v>37657</v>
      </c>
      <c r="B778">
        <v>-1.0274012000000001E-2</v>
      </c>
      <c r="C778">
        <v>20030205</v>
      </c>
      <c r="D778">
        <v>-0.49</v>
      </c>
      <c r="E778">
        <v>5.0000000000000001E-3</v>
      </c>
      <c r="F778">
        <f t="shared" si="49"/>
        <v>5.0000000000000002E-5</v>
      </c>
      <c r="H778">
        <f t="shared" si="48"/>
        <v>-1.0324012E-2</v>
      </c>
      <c r="I778">
        <f t="shared" si="50"/>
        <v>-4.8999999999999998E-3</v>
      </c>
    </row>
    <row r="779" spans="1:9" x14ac:dyDescent="0.3">
      <c r="A779" s="31">
        <v>37658</v>
      </c>
      <c r="B779">
        <v>-1.384049E-3</v>
      </c>
      <c r="C779">
        <v>20030206</v>
      </c>
      <c r="D779">
        <v>-0.64</v>
      </c>
      <c r="E779">
        <v>5.0000000000000001E-3</v>
      </c>
      <c r="F779">
        <f t="shared" si="49"/>
        <v>5.0000000000000002E-5</v>
      </c>
      <c r="H779">
        <f t="shared" si="48"/>
        <v>-1.434049E-3</v>
      </c>
      <c r="I779">
        <f t="shared" si="50"/>
        <v>-6.4000000000000003E-3</v>
      </c>
    </row>
    <row r="780" spans="1:9" x14ac:dyDescent="0.3">
      <c r="A780" s="31">
        <v>37659</v>
      </c>
      <c r="B780">
        <v>-1.9404067000000001E-2</v>
      </c>
      <c r="C780">
        <v>20030207</v>
      </c>
      <c r="D780">
        <v>-1.06</v>
      </c>
      <c r="E780">
        <v>5.0000000000000001E-3</v>
      </c>
      <c r="F780">
        <f t="shared" si="49"/>
        <v>5.0000000000000002E-5</v>
      </c>
      <c r="H780">
        <f t="shared" si="48"/>
        <v>-1.9454067000000002E-2</v>
      </c>
      <c r="I780">
        <f t="shared" si="50"/>
        <v>-1.06E-2</v>
      </c>
    </row>
    <row r="781" spans="1:9" x14ac:dyDescent="0.3">
      <c r="A781" s="31">
        <v>37662</v>
      </c>
      <c r="B781">
        <v>1.4134330000000001E-2</v>
      </c>
      <c r="C781">
        <v>20030210</v>
      </c>
      <c r="D781">
        <v>0.69</v>
      </c>
      <c r="E781">
        <v>5.0000000000000001E-3</v>
      </c>
      <c r="F781">
        <f t="shared" si="49"/>
        <v>5.0000000000000002E-5</v>
      </c>
      <c r="H781">
        <f t="shared" si="48"/>
        <v>1.4084330000000001E-2</v>
      </c>
      <c r="I781">
        <f t="shared" si="50"/>
        <v>6.8999999999999999E-3</v>
      </c>
    </row>
    <row r="782" spans="1:9" x14ac:dyDescent="0.3">
      <c r="A782" s="31">
        <v>37663</v>
      </c>
      <c r="B782">
        <v>0</v>
      </c>
      <c r="C782">
        <v>20030211</v>
      </c>
      <c r="D782">
        <v>-0.71</v>
      </c>
      <c r="E782">
        <v>5.0000000000000001E-3</v>
      </c>
      <c r="F782">
        <f t="shared" si="49"/>
        <v>5.0000000000000002E-5</v>
      </c>
      <c r="H782">
        <f t="shared" si="48"/>
        <v>-5.0000000000000002E-5</v>
      </c>
      <c r="I782">
        <f t="shared" si="50"/>
        <v>-7.0999999999999995E-3</v>
      </c>
    </row>
    <row r="783" spans="1:9" x14ac:dyDescent="0.3">
      <c r="A783" s="31">
        <v>37664</v>
      </c>
      <c r="B783">
        <v>2.787454E-3</v>
      </c>
      <c r="C783">
        <v>20030212</v>
      </c>
      <c r="D783">
        <v>-1.25</v>
      </c>
      <c r="E783">
        <v>5.0000000000000001E-3</v>
      </c>
      <c r="F783">
        <f t="shared" si="49"/>
        <v>5.0000000000000002E-5</v>
      </c>
      <c r="H783">
        <f t="shared" si="48"/>
        <v>2.7374539999999998E-3</v>
      </c>
      <c r="I783">
        <f t="shared" si="50"/>
        <v>-1.2500000000000001E-2</v>
      </c>
    </row>
    <row r="784" spans="1:9" x14ac:dyDescent="0.3">
      <c r="A784" s="31">
        <v>37665</v>
      </c>
      <c r="B784">
        <v>1.0423879E-2</v>
      </c>
      <c r="C784">
        <v>20030213</v>
      </c>
      <c r="D784">
        <v>-0.26</v>
      </c>
      <c r="E784">
        <v>5.0000000000000001E-3</v>
      </c>
      <c r="F784">
        <f t="shared" si="49"/>
        <v>5.0000000000000002E-5</v>
      </c>
      <c r="H784">
        <f t="shared" si="48"/>
        <v>1.0373879000000001E-2</v>
      </c>
      <c r="I784">
        <f t="shared" si="50"/>
        <v>-2.5999999999999999E-3</v>
      </c>
    </row>
    <row r="785" spans="1:9" x14ac:dyDescent="0.3">
      <c r="A785" s="31">
        <v>37666</v>
      </c>
      <c r="B785">
        <v>8.9408609999999996E-3</v>
      </c>
      <c r="C785">
        <v>20030214</v>
      </c>
      <c r="D785">
        <v>1.9</v>
      </c>
      <c r="E785">
        <v>5.0000000000000001E-3</v>
      </c>
      <c r="F785">
        <f t="shared" si="49"/>
        <v>5.0000000000000002E-5</v>
      </c>
      <c r="H785">
        <f t="shared" si="48"/>
        <v>8.8908609999999999E-3</v>
      </c>
      <c r="I785">
        <f t="shared" si="50"/>
        <v>1.9E-2</v>
      </c>
    </row>
    <row r="786" spans="1:9" x14ac:dyDescent="0.3">
      <c r="A786" s="31">
        <v>37670</v>
      </c>
      <c r="B786">
        <v>4.0899821000000003E-2</v>
      </c>
      <c r="C786">
        <v>20030218</v>
      </c>
      <c r="D786">
        <v>1.97</v>
      </c>
      <c r="E786">
        <v>5.0000000000000001E-3</v>
      </c>
      <c r="F786">
        <f t="shared" si="49"/>
        <v>5.0000000000000002E-5</v>
      </c>
      <c r="H786">
        <f t="shared" si="48"/>
        <v>4.0849821000000001E-2</v>
      </c>
      <c r="I786">
        <f t="shared" si="50"/>
        <v>1.9699999999999999E-2</v>
      </c>
    </row>
    <row r="787" spans="1:9" x14ac:dyDescent="0.3">
      <c r="A787" s="31">
        <v>37671</v>
      </c>
      <c r="B787">
        <v>-2.7504915000000001E-2</v>
      </c>
      <c r="C787">
        <v>20030219</v>
      </c>
      <c r="D787">
        <v>-0.7</v>
      </c>
      <c r="E787">
        <v>5.0000000000000001E-3</v>
      </c>
      <c r="F787">
        <f t="shared" si="49"/>
        <v>5.0000000000000002E-5</v>
      </c>
      <c r="H787">
        <f t="shared" si="48"/>
        <v>-2.7554915000000003E-2</v>
      </c>
      <c r="I787">
        <f t="shared" si="50"/>
        <v>-6.9999999999999993E-3</v>
      </c>
    </row>
    <row r="788" spans="1:9" x14ac:dyDescent="0.3">
      <c r="A788" s="31">
        <v>37672</v>
      </c>
      <c r="B788">
        <v>-5.3872E-3</v>
      </c>
      <c r="C788">
        <v>20030220</v>
      </c>
      <c r="D788">
        <v>-0.83</v>
      </c>
      <c r="E788">
        <v>5.0000000000000001E-3</v>
      </c>
      <c r="F788">
        <f t="shared" si="49"/>
        <v>5.0000000000000002E-5</v>
      </c>
      <c r="H788">
        <f t="shared" si="48"/>
        <v>-5.4371999999999997E-3</v>
      </c>
      <c r="I788">
        <f t="shared" si="50"/>
        <v>-8.3000000000000001E-3</v>
      </c>
    </row>
    <row r="789" spans="1:9" x14ac:dyDescent="0.3">
      <c r="A789" s="31">
        <v>37673</v>
      </c>
      <c r="B789">
        <v>1.5572074E-2</v>
      </c>
      <c r="C789">
        <v>20030221</v>
      </c>
      <c r="D789">
        <v>1.31</v>
      </c>
      <c r="E789">
        <v>5.0000000000000001E-3</v>
      </c>
      <c r="F789">
        <f t="shared" si="49"/>
        <v>5.0000000000000002E-5</v>
      </c>
      <c r="H789">
        <f t="shared" si="48"/>
        <v>1.5522074E-2</v>
      </c>
      <c r="I789">
        <f t="shared" si="50"/>
        <v>1.3100000000000001E-2</v>
      </c>
    </row>
    <row r="790" spans="1:9" x14ac:dyDescent="0.3">
      <c r="A790" s="31">
        <v>37676</v>
      </c>
      <c r="B790">
        <v>-1.7333349000000001E-2</v>
      </c>
      <c r="C790">
        <v>20030224</v>
      </c>
      <c r="D790">
        <v>-1.78</v>
      </c>
      <c r="E790">
        <v>5.0000000000000001E-3</v>
      </c>
      <c r="F790">
        <f t="shared" si="49"/>
        <v>5.0000000000000002E-5</v>
      </c>
      <c r="H790">
        <f t="shared" si="48"/>
        <v>-1.7383349000000003E-2</v>
      </c>
      <c r="I790">
        <f t="shared" si="50"/>
        <v>-1.78E-2</v>
      </c>
    </row>
    <row r="791" spans="1:9" x14ac:dyDescent="0.3">
      <c r="A791" s="31">
        <v>37677</v>
      </c>
      <c r="B791">
        <v>1.8995976000000001E-2</v>
      </c>
      <c r="C791">
        <v>20030225</v>
      </c>
      <c r="D791">
        <v>0.7</v>
      </c>
      <c r="E791">
        <v>5.0000000000000001E-3</v>
      </c>
      <c r="F791">
        <f t="shared" si="49"/>
        <v>5.0000000000000002E-5</v>
      </c>
      <c r="H791">
        <f t="shared" si="48"/>
        <v>1.8945976E-2</v>
      </c>
      <c r="I791">
        <f t="shared" si="50"/>
        <v>6.9999999999999993E-3</v>
      </c>
    </row>
    <row r="792" spans="1:9" x14ac:dyDescent="0.3">
      <c r="A792" s="31">
        <v>37678</v>
      </c>
      <c r="B792">
        <v>-3.4620535000000001E-2</v>
      </c>
      <c r="C792">
        <v>20030226</v>
      </c>
      <c r="D792">
        <v>-1.22</v>
      </c>
      <c r="E792">
        <v>5.0000000000000001E-3</v>
      </c>
      <c r="F792">
        <f t="shared" si="49"/>
        <v>5.0000000000000002E-5</v>
      </c>
      <c r="H792">
        <f t="shared" si="48"/>
        <v>-3.4670535000000002E-2</v>
      </c>
      <c r="I792">
        <f t="shared" si="50"/>
        <v>-1.2199999999999999E-2</v>
      </c>
    </row>
    <row r="793" spans="1:9" x14ac:dyDescent="0.3">
      <c r="A793" s="31">
        <v>37679</v>
      </c>
      <c r="B793">
        <v>2.4827562000000001E-2</v>
      </c>
      <c r="C793">
        <v>20030227</v>
      </c>
      <c r="D793">
        <v>1.1499999999999999</v>
      </c>
      <c r="E793">
        <v>5.0000000000000001E-3</v>
      </c>
      <c r="F793">
        <f t="shared" si="49"/>
        <v>5.0000000000000002E-5</v>
      </c>
      <c r="H793">
        <f t="shared" si="48"/>
        <v>2.4777562E-2</v>
      </c>
      <c r="I793">
        <f t="shared" si="50"/>
        <v>1.15E-2</v>
      </c>
    </row>
    <row r="794" spans="1:9" x14ac:dyDescent="0.3">
      <c r="A794" s="31">
        <v>37680</v>
      </c>
      <c r="B794">
        <v>1.0094251E-2</v>
      </c>
      <c r="C794">
        <v>20030228</v>
      </c>
      <c r="D794">
        <v>0.41</v>
      </c>
      <c r="E794">
        <v>5.0000000000000001E-3</v>
      </c>
      <c r="F794">
        <f t="shared" si="49"/>
        <v>5.0000000000000002E-5</v>
      </c>
      <c r="H794">
        <f t="shared" si="48"/>
        <v>1.0044251000000001E-2</v>
      </c>
      <c r="I794">
        <f t="shared" si="50"/>
        <v>4.0999999999999995E-3</v>
      </c>
    </row>
    <row r="795" spans="1:9" x14ac:dyDescent="0.3">
      <c r="A795" s="31">
        <v>37683</v>
      </c>
      <c r="B795">
        <v>-2.398405E-2</v>
      </c>
      <c r="C795">
        <v>20030303</v>
      </c>
      <c r="D795">
        <v>-0.67</v>
      </c>
      <c r="E795">
        <v>5.0000000000000001E-3</v>
      </c>
      <c r="F795">
        <f t="shared" si="49"/>
        <v>5.0000000000000002E-5</v>
      </c>
      <c r="H795">
        <f t="shared" si="48"/>
        <v>-2.4034050000000001E-2</v>
      </c>
      <c r="I795">
        <f t="shared" si="50"/>
        <v>-6.7000000000000002E-3</v>
      </c>
    </row>
    <row r="796" spans="1:9" x14ac:dyDescent="0.3">
      <c r="A796" s="31">
        <v>37684</v>
      </c>
      <c r="B796">
        <v>-6.14329E-3</v>
      </c>
      <c r="C796">
        <v>20030304</v>
      </c>
      <c r="D796">
        <v>-1.44</v>
      </c>
      <c r="E796">
        <v>5.0000000000000001E-3</v>
      </c>
      <c r="F796">
        <f t="shared" si="49"/>
        <v>5.0000000000000002E-5</v>
      </c>
      <c r="H796">
        <f t="shared" si="48"/>
        <v>-6.1932899999999997E-3</v>
      </c>
      <c r="I796">
        <f t="shared" si="50"/>
        <v>-1.44E-2</v>
      </c>
    </row>
    <row r="797" spans="1:9" x14ac:dyDescent="0.3">
      <c r="A797" s="31">
        <v>37685</v>
      </c>
      <c r="B797">
        <v>4.1208429999999999E-3</v>
      </c>
      <c r="C797">
        <v>20030305</v>
      </c>
      <c r="D797">
        <v>0.78</v>
      </c>
      <c r="E797">
        <v>5.0000000000000001E-3</v>
      </c>
      <c r="F797">
        <f t="shared" si="49"/>
        <v>5.0000000000000002E-5</v>
      </c>
      <c r="H797">
        <f t="shared" si="48"/>
        <v>4.0708430000000002E-3</v>
      </c>
      <c r="I797">
        <f t="shared" si="50"/>
        <v>7.8000000000000005E-3</v>
      </c>
    </row>
    <row r="798" spans="1:9" x14ac:dyDescent="0.3">
      <c r="A798" s="31">
        <v>37686</v>
      </c>
      <c r="B798">
        <v>-4.1039309999999999E-3</v>
      </c>
      <c r="C798">
        <v>20030306</v>
      </c>
      <c r="D798">
        <v>-0.84</v>
      </c>
      <c r="E798">
        <v>5.0000000000000001E-3</v>
      </c>
      <c r="F798">
        <f t="shared" si="49"/>
        <v>5.0000000000000002E-5</v>
      </c>
      <c r="H798">
        <f t="shared" si="48"/>
        <v>-4.1539309999999996E-3</v>
      </c>
      <c r="I798">
        <f t="shared" si="50"/>
        <v>-8.3999999999999995E-3</v>
      </c>
    </row>
    <row r="799" spans="1:9" x14ac:dyDescent="0.3">
      <c r="A799" s="31">
        <v>37687</v>
      </c>
      <c r="B799">
        <v>-2.0604870000000002E-3</v>
      </c>
      <c r="C799">
        <v>20030307</v>
      </c>
      <c r="D799">
        <v>0.76</v>
      </c>
      <c r="E799">
        <v>5.0000000000000001E-3</v>
      </c>
      <c r="F799">
        <f t="shared" si="49"/>
        <v>5.0000000000000002E-5</v>
      </c>
      <c r="H799">
        <f t="shared" si="48"/>
        <v>-2.1104870000000003E-3</v>
      </c>
      <c r="I799">
        <f t="shared" si="50"/>
        <v>7.6E-3</v>
      </c>
    </row>
    <row r="800" spans="1:9" x14ac:dyDescent="0.3">
      <c r="A800" s="31">
        <v>37690</v>
      </c>
      <c r="B800">
        <v>-1.1011689999999999E-2</v>
      </c>
      <c r="C800">
        <v>20030310</v>
      </c>
      <c r="D800">
        <v>-2.36</v>
      </c>
      <c r="E800">
        <v>5.0000000000000001E-3</v>
      </c>
      <c r="F800">
        <f t="shared" si="49"/>
        <v>5.0000000000000002E-5</v>
      </c>
      <c r="H800">
        <f t="shared" si="48"/>
        <v>-1.1061689999999999E-2</v>
      </c>
      <c r="I800">
        <f t="shared" si="50"/>
        <v>-2.3599999999999999E-2</v>
      </c>
    </row>
    <row r="801" spans="1:9" x14ac:dyDescent="0.3">
      <c r="A801" s="31">
        <v>37691</v>
      </c>
      <c r="B801">
        <v>-9.7425429999999993E-3</v>
      </c>
      <c r="C801">
        <v>20030311</v>
      </c>
      <c r="D801">
        <v>-0.81</v>
      </c>
      <c r="E801">
        <v>5.0000000000000001E-3</v>
      </c>
      <c r="F801">
        <f t="shared" si="49"/>
        <v>5.0000000000000002E-5</v>
      </c>
      <c r="H801">
        <f t="shared" si="48"/>
        <v>-9.792542999999999E-3</v>
      </c>
      <c r="I801">
        <f t="shared" si="50"/>
        <v>-8.1000000000000013E-3</v>
      </c>
    </row>
    <row r="802" spans="1:9" x14ac:dyDescent="0.3">
      <c r="A802" s="31">
        <v>37692</v>
      </c>
      <c r="B802">
        <v>-7.0268999999999996E-4</v>
      </c>
      <c r="C802">
        <v>20030312</v>
      </c>
      <c r="D802">
        <v>0.32</v>
      </c>
      <c r="E802">
        <v>5.0000000000000001E-3</v>
      </c>
      <c r="F802">
        <f t="shared" si="49"/>
        <v>5.0000000000000002E-5</v>
      </c>
      <c r="H802">
        <f t="shared" si="48"/>
        <v>-7.5268999999999998E-4</v>
      </c>
      <c r="I802">
        <f t="shared" si="50"/>
        <v>3.2000000000000002E-3</v>
      </c>
    </row>
    <row r="803" spans="1:9" x14ac:dyDescent="0.3">
      <c r="A803" s="31">
        <v>37693</v>
      </c>
      <c r="B803">
        <v>3.5161745000000001E-2</v>
      </c>
      <c r="C803">
        <v>20030313</v>
      </c>
      <c r="D803">
        <v>3.39</v>
      </c>
      <c r="E803">
        <v>5.0000000000000001E-3</v>
      </c>
      <c r="F803">
        <f t="shared" si="49"/>
        <v>5.0000000000000002E-5</v>
      </c>
      <c r="H803">
        <f t="shared" si="48"/>
        <v>3.5111745E-2</v>
      </c>
      <c r="I803">
        <f t="shared" si="50"/>
        <v>3.39E-2</v>
      </c>
    </row>
    <row r="804" spans="1:9" x14ac:dyDescent="0.3">
      <c r="A804" s="31">
        <v>37694</v>
      </c>
      <c r="B804">
        <v>4.0760509999999998E-3</v>
      </c>
      <c r="C804">
        <v>20030314</v>
      </c>
      <c r="D804">
        <v>0.13</v>
      </c>
      <c r="E804">
        <v>5.0000000000000001E-3</v>
      </c>
      <c r="F804">
        <f t="shared" si="49"/>
        <v>5.0000000000000002E-5</v>
      </c>
      <c r="H804">
        <f t="shared" si="48"/>
        <v>4.0260510000000001E-3</v>
      </c>
      <c r="I804">
        <f t="shared" si="50"/>
        <v>1.2999999999999999E-3</v>
      </c>
    </row>
    <row r="805" spans="1:9" x14ac:dyDescent="0.3">
      <c r="A805" s="31">
        <v>37697</v>
      </c>
      <c r="B805">
        <v>1.5561604E-2</v>
      </c>
      <c r="C805">
        <v>20030317</v>
      </c>
      <c r="D805">
        <v>3.41</v>
      </c>
      <c r="E805">
        <v>5.0000000000000001E-3</v>
      </c>
      <c r="F805">
        <f t="shared" si="49"/>
        <v>5.0000000000000002E-5</v>
      </c>
      <c r="H805">
        <f t="shared" si="48"/>
        <v>1.5511604E-2</v>
      </c>
      <c r="I805">
        <f t="shared" si="50"/>
        <v>3.4099999999999998E-2</v>
      </c>
    </row>
    <row r="806" spans="1:9" x14ac:dyDescent="0.3">
      <c r="A806" s="31">
        <v>37698</v>
      </c>
      <c r="B806">
        <v>-6.6623799999999999E-4</v>
      </c>
      <c r="C806">
        <v>20030318</v>
      </c>
      <c r="D806">
        <v>0.44</v>
      </c>
      <c r="E806">
        <v>5.0000000000000001E-3</v>
      </c>
      <c r="F806">
        <f t="shared" si="49"/>
        <v>5.0000000000000002E-5</v>
      </c>
      <c r="H806">
        <f t="shared" si="48"/>
        <v>-7.1623800000000001E-4</v>
      </c>
      <c r="I806">
        <f t="shared" si="50"/>
        <v>4.4000000000000003E-3</v>
      </c>
    </row>
    <row r="807" spans="1:9" x14ac:dyDescent="0.3">
      <c r="A807" s="31">
        <v>37699</v>
      </c>
      <c r="B807">
        <v>-3.3333460000000001E-3</v>
      </c>
      <c r="C807">
        <v>20030319</v>
      </c>
      <c r="D807">
        <v>0.72</v>
      </c>
      <c r="E807">
        <v>5.0000000000000001E-3</v>
      </c>
      <c r="F807">
        <f t="shared" si="49"/>
        <v>5.0000000000000002E-5</v>
      </c>
      <c r="H807">
        <f t="shared" si="48"/>
        <v>-3.3833460000000002E-3</v>
      </c>
      <c r="I807">
        <f t="shared" si="50"/>
        <v>7.1999999999999998E-3</v>
      </c>
    </row>
    <row r="808" spans="1:9" x14ac:dyDescent="0.3">
      <c r="A808" s="31">
        <v>37700</v>
      </c>
      <c r="B808">
        <v>-2.675583E-3</v>
      </c>
      <c r="C808">
        <v>20030320</v>
      </c>
      <c r="D808">
        <v>0.28000000000000003</v>
      </c>
      <c r="E808">
        <v>5.0000000000000001E-3</v>
      </c>
      <c r="F808">
        <f t="shared" si="49"/>
        <v>5.0000000000000002E-5</v>
      </c>
      <c r="H808">
        <f t="shared" si="48"/>
        <v>-2.7255830000000002E-3</v>
      </c>
      <c r="I808">
        <f t="shared" si="50"/>
        <v>2.8000000000000004E-3</v>
      </c>
    </row>
    <row r="809" spans="1:9" x14ac:dyDescent="0.3">
      <c r="A809" s="31">
        <v>37701</v>
      </c>
      <c r="B809">
        <v>6.0362280000000003E-3</v>
      </c>
      <c r="C809">
        <v>20030321</v>
      </c>
      <c r="D809">
        <v>2.19</v>
      </c>
      <c r="E809">
        <v>5.0000000000000001E-3</v>
      </c>
      <c r="F809">
        <f t="shared" si="49"/>
        <v>5.0000000000000002E-5</v>
      </c>
      <c r="H809">
        <f t="shared" si="48"/>
        <v>5.9862280000000006E-3</v>
      </c>
      <c r="I809">
        <f t="shared" si="50"/>
        <v>2.1899999999999999E-2</v>
      </c>
    </row>
    <row r="810" spans="1:9" x14ac:dyDescent="0.3">
      <c r="A810" s="31">
        <v>37704</v>
      </c>
      <c r="B810">
        <v>-4.2000006999999999E-2</v>
      </c>
      <c r="C810">
        <v>20030324</v>
      </c>
      <c r="D810">
        <v>-3.36</v>
      </c>
      <c r="E810">
        <v>5.0000000000000001E-3</v>
      </c>
      <c r="F810">
        <f t="shared" si="49"/>
        <v>5.0000000000000002E-5</v>
      </c>
      <c r="H810">
        <f t="shared" si="48"/>
        <v>-4.2050007E-2</v>
      </c>
      <c r="I810">
        <f t="shared" si="50"/>
        <v>-3.3599999999999998E-2</v>
      </c>
    </row>
    <row r="811" spans="1:9" x14ac:dyDescent="0.3">
      <c r="A811" s="31">
        <v>37705</v>
      </c>
      <c r="B811">
        <v>1.2526117E-2</v>
      </c>
      <c r="C811">
        <v>20030325</v>
      </c>
      <c r="D811">
        <v>1.21</v>
      </c>
      <c r="E811">
        <v>5.0000000000000001E-3</v>
      </c>
      <c r="F811">
        <f t="shared" si="49"/>
        <v>5.0000000000000002E-5</v>
      </c>
      <c r="H811">
        <f t="shared" si="48"/>
        <v>1.2476117E-2</v>
      </c>
      <c r="I811">
        <f t="shared" si="50"/>
        <v>1.21E-2</v>
      </c>
    </row>
    <row r="812" spans="1:9" x14ac:dyDescent="0.3">
      <c r="A812" s="31">
        <v>37706</v>
      </c>
      <c r="B812">
        <v>-9.6220170000000001E-3</v>
      </c>
      <c r="C812">
        <v>20030326</v>
      </c>
      <c r="D812">
        <v>-0.55000000000000004</v>
      </c>
      <c r="E812">
        <v>5.0000000000000001E-3</v>
      </c>
      <c r="F812">
        <f t="shared" si="49"/>
        <v>5.0000000000000002E-5</v>
      </c>
      <c r="H812">
        <f t="shared" si="48"/>
        <v>-9.6720169999999998E-3</v>
      </c>
      <c r="I812">
        <f t="shared" si="50"/>
        <v>-5.5000000000000005E-3</v>
      </c>
    </row>
    <row r="813" spans="1:9" x14ac:dyDescent="0.3">
      <c r="A813" s="31">
        <v>37707</v>
      </c>
      <c r="B813">
        <v>5.5516949999999997E-3</v>
      </c>
      <c r="C813">
        <v>20030327</v>
      </c>
      <c r="D813">
        <v>-0.09</v>
      </c>
      <c r="E813">
        <v>5.0000000000000001E-3</v>
      </c>
      <c r="F813">
        <f t="shared" si="49"/>
        <v>5.0000000000000002E-5</v>
      </c>
      <c r="H813">
        <f t="shared" si="48"/>
        <v>5.501695E-3</v>
      </c>
      <c r="I813">
        <f t="shared" si="50"/>
        <v>-8.9999999999999998E-4</v>
      </c>
    </row>
    <row r="814" spans="1:9" x14ac:dyDescent="0.3">
      <c r="A814" s="31">
        <v>37708</v>
      </c>
      <c r="B814">
        <v>5.5210440000000001E-3</v>
      </c>
      <c r="C814">
        <v>20030328</v>
      </c>
      <c r="D814">
        <v>-0.48</v>
      </c>
      <c r="E814">
        <v>5.0000000000000001E-3</v>
      </c>
      <c r="F814">
        <f t="shared" si="49"/>
        <v>5.0000000000000002E-5</v>
      </c>
      <c r="H814">
        <f t="shared" si="48"/>
        <v>5.4710440000000004E-3</v>
      </c>
      <c r="I814">
        <f t="shared" si="50"/>
        <v>-4.7999999999999996E-3</v>
      </c>
    </row>
    <row r="815" spans="1:9" x14ac:dyDescent="0.3">
      <c r="A815" s="31">
        <v>37711</v>
      </c>
      <c r="B815">
        <v>-2.9512653E-2</v>
      </c>
      <c r="C815">
        <v>20030331</v>
      </c>
      <c r="D815">
        <v>-1.65</v>
      </c>
      <c r="E815">
        <v>5.0000000000000001E-3</v>
      </c>
      <c r="F815">
        <f t="shared" si="49"/>
        <v>5.0000000000000002E-5</v>
      </c>
      <c r="H815">
        <f t="shared" si="48"/>
        <v>-2.9562653000000001E-2</v>
      </c>
      <c r="I815">
        <f t="shared" si="50"/>
        <v>-1.6500000000000001E-2</v>
      </c>
    </row>
    <row r="816" spans="1:9" x14ac:dyDescent="0.3">
      <c r="A816" s="31">
        <v>37712</v>
      </c>
      <c r="B816">
        <v>1.414392E-3</v>
      </c>
      <c r="C816">
        <v>20030401</v>
      </c>
      <c r="D816">
        <v>1.1200000000000001</v>
      </c>
      <c r="E816">
        <v>5.0000000000000001E-3</v>
      </c>
      <c r="F816">
        <f t="shared" si="49"/>
        <v>5.0000000000000002E-5</v>
      </c>
      <c r="H816">
        <f t="shared" si="48"/>
        <v>1.3643920000000001E-3</v>
      </c>
      <c r="I816">
        <f t="shared" si="50"/>
        <v>1.1200000000000002E-2</v>
      </c>
    </row>
    <row r="817" spans="1:9" x14ac:dyDescent="0.3">
      <c r="A817" s="31">
        <v>37713</v>
      </c>
      <c r="B817">
        <v>3.1073485000000001E-2</v>
      </c>
      <c r="C817">
        <v>20030402</v>
      </c>
      <c r="D817">
        <v>2.6</v>
      </c>
      <c r="E817">
        <v>5.0000000000000001E-3</v>
      </c>
      <c r="F817">
        <f t="shared" si="49"/>
        <v>5.0000000000000002E-5</v>
      </c>
      <c r="H817">
        <f t="shared" si="48"/>
        <v>3.1023485E-2</v>
      </c>
      <c r="I817">
        <f t="shared" si="50"/>
        <v>2.6000000000000002E-2</v>
      </c>
    </row>
    <row r="818" spans="1:9" x14ac:dyDescent="0.3">
      <c r="A818" s="31">
        <v>37714</v>
      </c>
      <c r="B818">
        <v>-9.5890639999999996E-3</v>
      </c>
      <c r="C818">
        <v>20030403</v>
      </c>
      <c r="D818">
        <v>-0.49</v>
      </c>
      <c r="E818">
        <v>5.0000000000000001E-3</v>
      </c>
      <c r="F818">
        <f t="shared" si="49"/>
        <v>5.0000000000000002E-5</v>
      </c>
      <c r="H818">
        <f t="shared" si="48"/>
        <v>-9.6390639999999993E-3</v>
      </c>
      <c r="I818">
        <f t="shared" si="50"/>
        <v>-4.8999999999999998E-3</v>
      </c>
    </row>
    <row r="819" spans="1:9" x14ac:dyDescent="0.3">
      <c r="A819" s="31">
        <v>37715</v>
      </c>
      <c r="B819">
        <v>-3.457828E-3</v>
      </c>
      <c r="C819">
        <v>20030404</v>
      </c>
      <c r="D819">
        <v>0.15</v>
      </c>
      <c r="E819">
        <v>5.0000000000000001E-3</v>
      </c>
      <c r="F819">
        <f t="shared" si="49"/>
        <v>5.0000000000000002E-5</v>
      </c>
      <c r="H819">
        <f t="shared" si="48"/>
        <v>-3.5078280000000002E-3</v>
      </c>
      <c r="I819">
        <f t="shared" si="50"/>
        <v>1.5E-3</v>
      </c>
    </row>
    <row r="820" spans="1:9" x14ac:dyDescent="0.3">
      <c r="A820" s="31">
        <v>37718</v>
      </c>
      <c r="B820">
        <v>5.5516949999999997E-3</v>
      </c>
      <c r="C820">
        <v>20030407</v>
      </c>
      <c r="D820">
        <v>0.18</v>
      </c>
      <c r="E820">
        <v>5.0000000000000001E-3</v>
      </c>
      <c r="F820">
        <f t="shared" si="49"/>
        <v>5.0000000000000002E-5</v>
      </c>
      <c r="H820">
        <f t="shared" si="48"/>
        <v>5.501695E-3</v>
      </c>
      <c r="I820">
        <f t="shared" si="50"/>
        <v>1.8E-3</v>
      </c>
    </row>
    <row r="821" spans="1:9" x14ac:dyDescent="0.3">
      <c r="A821" s="31">
        <v>37719</v>
      </c>
      <c r="B821">
        <v>-2.7605220000000001E-3</v>
      </c>
      <c r="C821">
        <v>20030408</v>
      </c>
      <c r="D821">
        <v>-0.24</v>
      </c>
      <c r="E821">
        <v>5.0000000000000001E-3</v>
      </c>
      <c r="F821">
        <f t="shared" si="49"/>
        <v>5.0000000000000002E-5</v>
      </c>
      <c r="H821">
        <f t="shared" si="48"/>
        <v>-2.8105220000000002E-3</v>
      </c>
      <c r="I821">
        <f t="shared" si="50"/>
        <v>-2.3999999999999998E-3</v>
      </c>
    </row>
    <row r="822" spans="1:9" x14ac:dyDescent="0.3">
      <c r="A822" s="31">
        <v>37720</v>
      </c>
      <c r="B822">
        <v>-1.7993096E-2</v>
      </c>
      <c r="C822">
        <v>20030409</v>
      </c>
      <c r="D822">
        <v>-1.28</v>
      </c>
      <c r="E822">
        <v>5.0000000000000001E-3</v>
      </c>
      <c r="F822">
        <f t="shared" si="49"/>
        <v>5.0000000000000002E-5</v>
      </c>
      <c r="H822">
        <f t="shared" si="48"/>
        <v>-1.8043096000000002E-2</v>
      </c>
      <c r="I822">
        <f t="shared" si="50"/>
        <v>-1.2800000000000001E-2</v>
      </c>
    </row>
    <row r="823" spans="1:9" x14ac:dyDescent="0.3">
      <c r="A823" s="31">
        <v>37721</v>
      </c>
      <c r="B823">
        <v>1.2685011E-2</v>
      </c>
      <c r="C823">
        <v>20030410</v>
      </c>
      <c r="D823">
        <v>0.52</v>
      </c>
      <c r="E823">
        <v>5.0000000000000001E-3</v>
      </c>
      <c r="F823">
        <f t="shared" si="49"/>
        <v>5.0000000000000002E-5</v>
      </c>
      <c r="H823">
        <f t="shared" si="48"/>
        <v>1.2635011E-2</v>
      </c>
      <c r="I823">
        <f t="shared" si="50"/>
        <v>5.1999999999999998E-3</v>
      </c>
    </row>
    <row r="824" spans="1:9" x14ac:dyDescent="0.3">
      <c r="A824" s="31">
        <v>37722</v>
      </c>
      <c r="B824">
        <v>-8.1419632000000006E-2</v>
      </c>
      <c r="C824">
        <v>20030411</v>
      </c>
      <c r="D824">
        <v>-0.32</v>
      </c>
      <c r="E824">
        <v>5.0000000000000001E-3</v>
      </c>
      <c r="F824">
        <f t="shared" si="49"/>
        <v>5.0000000000000002E-5</v>
      </c>
      <c r="H824">
        <f t="shared" si="48"/>
        <v>-8.1469632E-2</v>
      </c>
      <c r="I824">
        <f t="shared" si="50"/>
        <v>-3.2000000000000002E-3</v>
      </c>
    </row>
    <row r="825" spans="1:9" x14ac:dyDescent="0.3">
      <c r="A825" s="31">
        <v>37725</v>
      </c>
      <c r="B825">
        <v>2.8787889000000001E-2</v>
      </c>
      <c r="C825">
        <v>20030414</v>
      </c>
      <c r="D825">
        <v>1.88</v>
      </c>
      <c r="E825">
        <v>5.0000000000000001E-3</v>
      </c>
      <c r="F825">
        <f t="shared" si="49"/>
        <v>5.0000000000000002E-5</v>
      </c>
      <c r="H825">
        <f t="shared" si="48"/>
        <v>2.8737888999999999E-2</v>
      </c>
      <c r="I825">
        <f t="shared" si="50"/>
        <v>1.8799999999999997E-2</v>
      </c>
    </row>
    <row r="826" spans="1:9" x14ac:dyDescent="0.3">
      <c r="A826" s="31">
        <v>37726</v>
      </c>
      <c r="B826">
        <v>-1.3991132E-2</v>
      </c>
      <c r="C826">
        <v>20030415</v>
      </c>
      <c r="D826">
        <v>0.62</v>
      </c>
      <c r="E826">
        <v>5.0000000000000001E-3</v>
      </c>
      <c r="F826">
        <f t="shared" si="49"/>
        <v>5.0000000000000002E-5</v>
      </c>
      <c r="H826">
        <f t="shared" si="48"/>
        <v>-1.4041132E-2</v>
      </c>
      <c r="I826">
        <f t="shared" si="50"/>
        <v>6.1999999999999998E-3</v>
      </c>
    </row>
    <row r="827" spans="1:9" x14ac:dyDescent="0.3">
      <c r="A827" s="31">
        <v>37727</v>
      </c>
      <c r="B827">
        <v>-1.1202432E-2</v>
      </c>
      <c r="C827">
        <v>20030416</v>
      </c>
      <c r="D827">
        <v>-1.1100000000000001</v>
      </c>
      <c r="E827">
        <v>5.0000000000000001E-3</v>
      </c>
      <c r="F827">
        <f t="shared" si="49"/>
        <v>5.0000000000000002E-5</v>
      </c>
      <c r="H827">
        <f t="shared" si="48"/>
        <v>-1.1252432E-2</v>
      </c>
      <c r="I827">
        <f t="shared" si="50"/>
        <v>-1.11E-2</v>
      </c>
    </row>
    <row r="828" spans="1:9" x14ac:dyDescent="0.3">
      <c r="A828" s="31">
        <v>37728</v>
      </c>
      <c r="B828">
        <v>-9.0634359999999994E-3</v>
      </c>
      <c r="C828">
        <v>20030417</v>
      </c>
      <c r="D828">
        <v>1.52</v>
      </c>
      <c r="E828">
        <v>5.0000000000000001E-3</v>
      </c>
      <c r="F828">
        <f t="shared" si="49"/>
        <v>5.0000000000000002E-5</v>
      </c>
      <c r="H828">
        <f t="shared" si="48"/>
        <v>-9.1134359999999991E-3</v>
      </c>
      <c r="I828">
        <f t="shared" si="50"/>
        <v>1.52E-2</v>
      </c>
    </row>
    <row r="829" spans="1:9" x14ac:dyDescent="0.3">
      <c r="A829" s="31">
        <v>37732</v>
      </c>
      <c r="B829">
        <v>1.524425E-3</v>
      </c>
      <c r="C829">
        <v>20030421</v>
      </c>
      <c r="D829">
        <v>-0.11</v>
      </c>
      <c r="E829">
        <v>5.0000000000000001E-3</v>
      </c>
      <c r="F829">
        <f t="shared" si="49"/>
        <v>5.0000000000000002E-5</v>
      </c>
      <c r="H829">
        <f t="shared" si="48"/>
        <v>1.4744250000000001E-3</v>
      </c>
      <c r="I829">
        <f t="shared" si="50"/>
        <v>-1.1000000000000001E-3</v>
      </c>
    </row>
    <row r="830" spans="1:9" x14ac:dyDescent="0.3">
      <c r="A830" s="31">
        <v>37733</v>
      </c>
      <c r="B830">
        <v>2.8158287000000001E-2</v>
      </c>
      <c r="C830">
        <v>20030422</v>
      </c>
      <c r="D830">
        <v>2.0699999999999998</v>
      </c>
      <c r="E830">
        <v>5.0000000000000001E-3</v>
      </c>
      <c r="F830">
        <f t="shared" si="49"/>
        <v>5.0000000000000002E-5</v>
      </c>
      <c r="H830">
        <f t="shared" si="48"/>
        <v>2.8108286999999999E-2</v>
      </c>
      <c r="I830">
        <f t="shared" si="50"/>
        <v>2.07E-2</v>
      </c>
    </row>
    <row r="831" spans="1:9" x14ac:dyDescent="0.3">
      <c r="A831" s="31">
        <v>37734</v>
      </c>
      <c r="B831">
        <v>5.1813249999999996E-3</v>
      </c>
      <c r="C831">
        <v>20030423</v>
      </c>
      <c r="D831">
        <v>0.89</v>
      </c>
      <c r="E831">
        <v>5.0000000000000001E-3</v>
      </c>
      <c r="F831">
        <f t="shared" si="49"/>
        <v>5.0000000000000002E-5</v>
      </c>
      <c r="H831">
        <f t="shared" si="48"/>
        <v>5.1313249999999999E-3</v>
      </c>
      <c r="I831">
        <f t="shared" si="50"/>
        <v>8.8999999999999999E-3</v>
      </c>
    </row>
    <row r="832" spans="1:9" x14ac:dyDescent="0.3">
      <c r="A832" s="31">
        <v>37735</v>
      </c>
      <c r="B832">
        <v>-1.0309304E-2</v>
      </c>
      <c r="C832">
        <v>20030424</v>
      </c>
      <c r="D832">
        <v>-0.81</v>
      </c>
      <c r="E832">
        <v>5.0000000000000001E-3</v>
      </c>
      <c r="F832">
        <f t="shared" si="49"/>
        <v>5.0000000000000002E-5</v>
      </c>
      <c r="H832">
        <f t="shared" si="48"/>
        <v>-1.0359304E-2</v>
      </c>
      <c r="I832">
        <f t="shared" si="50"/>
        <v>-8.1000000000000013E-3</v>
      </c>
    </row>
    <row r="833" spans="1:9" x14ac:dyDescent="0.3">
      <c r="A833" s="31">
        <v>37736</v>
      </c>
      <c r="B833">
        <v>-6.6963689999999998E-3</v>
      </c>
      <c r="C833">
        <v>20030425</v>
      </c>
      <c r="D833">
        <v>-1.3</v>
      </c>
      <c r="E833">
        <v>5.0000000000000001E-3</v>
      </c>
      <c r="F833">
        <f t="shared" si="49"/>
        <v>5.0000000000000002E-5</v>
      </c>
      <c r="H833">
        <f t="shared" si="48"/>
        <v>-6.7463689999999995E-3</v>
      </c>
      <c r="I833">
        <f t="shared" si="50"/>
        <v>-1.3000000000000001E-2</v>
      </c>
    </row>
    <row r="834" spans="1:9" x14ac:dyDescent="0.3">
      <c r="A834" s="31">
        <v>37739</v>
      </c>
      <c r="B834">
        <v>3.8202193000000002E-2</v>
      </c>
      <c r="C834">
        <v>20030428</v>
      </c>
      <c r="D834">
        <v>1.76</v>
      </c>
      <c r="E834">
        <v>5.0000000000000001E-3</v>
      </c>
      <c r="F834">
        <f t="shared" si="49"/>
        <v>5.0000000000000002E-5</v>
      </c>
      <c r="H834">
        <f t="shared" si="48"/>
        <v>3.8152193000000001E-2</v>
      </c>
      <c r="I834">
        <f t="shared" si="50"/>
        <v>1.7600000000000001E-2</v>
      </c>
    </row>
    <row r="835" spans="1:9" x14ac:dyDescent="0.3">
      <c r="A835" s="31">
        <v>37740</v>
      </c>
      <c r="B835">
        <v>1.443007E-2</v>
      </c>
      <c r="C835">
        <v>20030429</v>
      </c>
      <c r="D835">
        <v>0.34</v>
      </c>
      <c r="E835">
        <v>5.0000000000000001E-3</v>
      </c>
      <c r="F835">
        <f t="shared" si="49"/>
        <v>5.0000000000000002E-5</v>
      </c>
      <c r="H835">
        <f t="shared" ref="H835:H898" si="51">B835-F835</f>
        <v>1.438007E-2</v>
      </c>
      <c r="I835">
        <f t="shared" si="50"/>
        <v>3.4000000000000002E-3</v>
      </c>
    </row>
    <row r="836" spans="1:9" x14ac:dyDescent="0.3">
      <c r="A836" s="31">
        <v>37741</v>
      </c>
      <c r="B836">
        <v>1.1379790000000001E-2</v>
      </c>
      <c r="C836">
        <v>20030430</v>
      </c>
      <c r="D836">
        <v>0.03</v>
      </c>
      <c r="E836">
        <v>5.0000000000000001E-3</v>
      </c>
      <c r="F836">
        <f t="shared" ref="F836:F899" si="52">E836/100</f>
        <v>5.0000000000000002E-5</v>
      </c>
      <c r="H836">
        <f t="shared" si="51"/>
        <v>1.1329790000000001E-2</v>
      </c>
      <c r="I836">
        <f t="shared" ref="I836:I899" si="53">D836/100</f>
        <v>2.9999999999999997E-4</v>
      </c>
    </row>
    <row r="837" spans="1:9" x14ac:dyDescent="0.3">
      <c r="A837" s="31">
        <v>37742</v>
      </c>
      <c r="B837">
        <v>9.8452460000000002E-3</v>
      </c>
      <c r="C837">
        <v>20030501</v>
      </c>
      <c r="D837">
        <v>-0.03</v>
      </c>
      <c r="E837">
        <v>4.0000000000000001E-3</v>
      </c>
      <c r="F837">
        <f t="shared" si="52"/>
        <v>4.0000000000000003E-5</v>
      </c>
      <c r="H837">
        <f t="shared" si="51"/>
        <v>9.8052460000000001E-3</v>
      </c>
      <c r="I837">
        <f t="shared" si="53"/>
        <v>-2.9999999999999997E-4</v>
      </c>
    </row>
    <row r="838" spans="1:9" x14ac:dyDescent="0.3">
      <c r="A838" s="31">
        <v>37743</v>
      </c>
      <c r="B838">
        <v>6.2674200000000001E-3</v>
      </c>
      <c r="C838">
        <v>20030502</v>
      </c>
      <c r="D838">
        <v>1.56</v>
      </c>
      <c r="E838">
        <v>4.0000000000000001E-3</v>
      </c>
      <c r="F838">
        <f t="shared" si="52"/>
        <v>4.0000000000000003E-5</v>
      </c>
      <c r="H838">
        <f t="shared" si="51"/>
        <v>6.22742E-3</v>
      </c>
      <c r="I838">
        <f t="shared" si="53"/>
        <v>1.5600000000000001E-2</v>
      </c>
    </row>
    <row r="839" spans="1:9" x14ac:dyDescent="0.3">
      <c r="A839" s="31">
        <v>37746</v>
      </c>
      <c r="B839">
        <v>0.113494836</v>
      </c>
      <c r="C839">
        <v>20030505</v>
      </c>
      <c r="D839">
        <v>-0.19</v>
      </c>
      <c r="E839">
        <v>4.0000000000000001E-3</v>
      </c>
      <c r="F839">
        <f t="shared" si="52"/>
        <v>4.0000000000000003E-5</v>
      </c>
      <c r="H839">
        <f t="shared" si="51"/>
        <v>0.113454836</v>
      </c>
      <c r="I839">
        <f t="shared" si="53"/>
        <v>-1.9E-3</v>
      </c>
    </row>
    <row r="840" spans="1:9" x14ac:dyDescent="0.3">
      <c r="A840" s="31">
        <v>37747</v>
      </c>
      <c r="B840">
        <v>8.7632059999999998E-2</v>
      </c>
      <c r="C840">
        <v>20030506</v>
      </c>
      <c r="D840">
        <v>0.8</v>
      </c>
      <c r="E840">
        <v>4.0000000000000001E-3</v>
      </c>
      <c r="F840">
        <f t="shared" si="52"/>
        <v>4.0000000000000003E-5</v>
      </c>
      <c r="H840">
        <f t="shared" si="51"/>
        <v>8.7592059999999999E-2</v>
      </c>
      <c r="I840">
        <f t="shared" si="53"/>
        <v>8.0000000000000002E-3</v>
      </c>
    </row>
    <row r="841" spans="1:9" x14ac:dyDescent="0.3">
      <c r="A841" s="31">
        <v>37748</v>
      </c>
      <c r="B841">
        <v>8.5714069999999996E-3</v>
      </c>
      <c r="C841">
        <v>20030507</v>
      </c>
      <c r="D841">
        <v>-0.46</v>
      </c>
      <c r="E841">
        <v>4.0000000000000001E-3</v>
      </c>
      <c r="F841">
        <f t="shared" si="52"/>
        <v>4.0000000000000003E-5</v>
      </c>
      <c r="H841">
        <f t="shared" si="51"/>
        <v>8.5314069999999995E-3</v>
      </c>
      <c r="I841">
        <f t="shared" si="53"/>
        <v>-4.5999999999999999E-3</v>
      </c>
    </row>
    <row r="842" spans="1:9" x14ac:dyDescent="0.3">
      <c r="A842" s="31">
        <v>37749</v>
      </c>
      <c r="B842">
        <v>1.9830049999999998E-2</v>
      </c>
      <c r="C842">
        <v>20030508</v>
      </c>
      <c r="D842">
        <v>-0.99</v>
      </c>
      <c r="E842">
        <v>4.0000000000000001E-3</v>
      </c>
      <c r="F842">
        <f t="shared" si="52"/>
        <v>4.0000000000000003E-5</v>
      </c>
      <c r="H842">
        <f t="shared" si="51"/>
        <v>1.979005E-2</v>
      </c>
      <c r="I842">
        <f t="shared" si="53"/>
        <v>-9.8999999999999991E-3</v>
      </c>
    </row>
    <row r="843" spans="1:9" x14ac:dyDescent="0.3">
      <c r="A843" s="31">
        <v>37750</v>
      </c>
      <c r="B843">
        <v>1.6666625000000001E-2</v>
      </c>
      <c r="C843">
        <v>20030509</v>
      </c>
      <c r="D843">
        <v>1.39</v>
      </c>
      <c r="E843">
        <v>4.0000000000000001E-3</v>
      </c>
      <c r="F843">
        <f t="shared" si="52"/>
        <v>4.0000000000000003E-5</v>
      </c>
      <c r="H843">
        <f t="shared" si="51"/>
        <v>1.6626625000000003E-2</v>
      </c>
      <c r="I843">
        <f t="shared" si="53"/>
        <v>1.3899999999999999E-2</v>
      </c>
    </row>
    <row r="844" spans="1:9" x14ac:dyDescent="0.3">
      <c r="A844" s="31">
        <v>37753</v>
      </c>
      <c r="B844">
        <v>1.4207663000000001E-2</v>
      </c>
      <c r="C844">
        <v>20030512</v>
      </c>
      <c r="D844">
        <v>1.25</v>
      </c>
      <c r="E844">
        <v>4.0000000000000001E-3</v>
      </c>
      <c r="F844">
        <f t="shared" si="52"/>
        <v>4.0000000000000003E-5</v>
      </c>
      <c r="H844">
        <f t="shared" si="51"/>
        <v>1.4167663E-2</v>
      </c>
      <c r="I844">
        <f t="shared" si="53"/>
        <v>1.2500000000000001E-2</v>
      </c>
    </row>
    <row r="845" spans="1:9" x14ac:dyDescent="0.3">
      <c r="A845" s="31">
        <v>37754</v>
      </c>
      <c r="B845">
        <v>5.9267570000000004E-3</v>
      </c>
      <c r="C845">
        <v>20030513</v>
      </c>
      <c r="D845">
        <v>-0.23</v>
      </c>
      <c r="E845">
        <v>4.0000000000000001E-3</v>
      </c>
      <c r="F845">
        <f t="shared" si="52"/>
        <v>4.0000000000000003E-5</v>
      </c>
      <c r="H845">
        <f t="shared" si="51"/>
        <v>5.8867570000000003E-3</v>
      </c>
      <c r="I845">
        <f t="shared" si="53"/>
        <v>-2.3E-3</v>
      </c>
    </row>
    <row r="846" spans="1:9" x14ac:dyDescent="0.3">
      <c r="A846" s="31">
        <v>37755</v>
      </c>
      <c r="B846">
        <v>-6.4274689999999999E-3</v>
      </c>
      <c r="C846">
        <v>20030514</v>
      </c>
      <c r="D846">
        <v>-0.23</v>
      </c>
      <c r="E846">
        <v>4.0000000000000001E-3</v>
      </c>
      <c r="F846">
        <f t="shared" si="52"/>
        <v>4.0000000000000003E-5</v>
      </c>
      <c r="H846">
        <f t="shared" si="51"/>
        <v>-6.467469E-3</v>
      </c>
      <c r="I846">
        <f t="shared" si="53"/>
        <v>-2.3E-3</v>
      </c>
    </row>
    <row r="847" spans="1:9" x14ac:dyDescent="0.3">
      <c r="A847" s="31">
        <v>37756</v>
      </c>
      <c r="B847">
        <v>9.7035209999999997E-3</v>
      </c>
      <c r="C847">
        <v>20030515</v>
      </c>
      <c r="D847">
        <v>0.74</v>
      </c>
      <c r="E847">
        <v>4.0000000000000001E-3</v>
      </c>
      <c r="F847">
        <f t="shared" si="52"/>
        <v>4.0000000000000003E-5</v>
      </c>
      <c r="H847">
        <f t="shared" si="51"/>
        <v>9.6635209999999996E-3</v>
      </c>
      <c r="I847">
        <f t="shared" si="53"/>
        <v>7.4000000000000003E-3</v>
      </c>
    </row>
    <row r="848" spans="1:9" x14ac:dyDescent="0.3">
      <c r="A848" s="31">
        <v>37757</v>
      </c>
      <c r="B848">
        <v>3.7373039999999999E-3</v>
      </c>
      <c r="C848">
        <v>20030516</v>
      </c>
      <c r="D848">
        <v>-0.31</v>
      </c>
      <c r="E848">
        <v>4.0000000000000001E-3</v>
      </c>
      <c r="F848">
        <f t="shared" si="52"/>
        <v>4.0000000000000003E-5</v>
      </c>
      <c r="H848">
        <f t="shared" si="51"/>
        <v>3.6973039999999998E-3</v>
      </c>
      <c r="I848">
        <f t="shared" si="53"/>
        <v>-3.0999999999999999E-3</v>
      </c>
    </row>
    <row r="849" spans="1:9" x14ac:dyDescent="0.3">
      <c r="A849" s="31">
        <v>37760</v>
      </c>
      <c r="B849">
        <v>-3.7233981999999999E-2</v>
      </c>
      <c r="C849">
        <v>20030519</v>
      </c>
      <c r="D849">
        <v>-2.2999999999999998</v>
      </c>
      <c r="E849">
        <v>4.0000000000000001E-3</v>
      </c>
      <c r="F849">
        <f t="shared" si="52"/>
        <v>4.0000000000000003E-5</v>
      </c>
      <c r="H849">
        <f t="shared" si="51"/>
        <v>-3.7273981999999997E-2</v>
      </c>
      <c r="I849">
        <f t="shared" si="53"/>
        <v>-2.3E-2</v>
      </c>
    </row>
    <row r="850" spans="1:9" x14ac:dyDescent="0.3">
      <c r="A850" s="31">
        <v>37761</v>
      </c>
      <c r="B850">
        <v>-1.7127043000000002E-2</v>
      </c>
      <c r="C850">
        <v>20030520</v>
      </c>
      <c r="D850">
        <v>-0.12</v>
      </c>
      <c r="E850">
        <v>4.0000000000000001E-3</v>
      </c>
      <c r="F850">
        <f t="shared" si="52"/>
        <v>4.0000000000000003E-5</v>
      </c>
      <c r="H850">
        <f t="shared" si="51"/>
        <v>-1.7167043E-2</v>
      </c>
      <c r="I850">
        <f t="shared" si="53"/>
        <v>-1.1999999999999999E-3</v>
      </c>
    </row>
    <row r="851" spans="1:9" x14ac:dyDescent="0.3">
      <c r="A851" s="31">
        <v>37762</v>
      </c>
      <c r="B851">
        <v>3.3726509999999999E-3</v>
      </c>
      <c r="C851">
        <v>20030521</v>
      </c>
      <c r="D851">
        <v>0.41</v>
      </c>
      <c r="E851">
        <v>4.0000000000000001E-3</v>
      </c>
      <c r="F851">
        <f t="shared" si="52"/>
        <v>4.0000000000000003E-5</v>
      </c>
      <c r="H851">
        <f t="shared" si="51"/>
        <v>3.3326509999999998E-3</v>
      </c>
      <c r="I851">
        <f t="shared" si="53"/>
        <v>4.0999999999999995E-3</v>
      </c>
    </row>
    <row r="852" spans="1:9" x14ac:dyDescent="0.3">
      <c r="A852" s="31">
        <v>37763</v>
      </c>
      <c r="B852">
        <v>2.1848705E-2</v>
      </c>
      <c r="C852">
        <v>20030522</v>
      </c>
      <c r="D852">
        <v>0.96</v>
      </c>
      <c r="E852">
        <v>4.0000000000000001E-3</v>
      </c>
      <c r="F852">
        <f t="shared" si="52"/>
        <v>4.0000000000000003E-5</v>
      </c>
      <c r="H852">
        <f t="shared" si="51"/>
        <v>2.1808705000000001E-2</v>
      </c>
      <c r="I852">
        <f t="shared" si="53"/>
        <v>9.5999999999999992E-3</v>
      </c>
    </row>
    <row r="853" spans="1:9" x14ac:dyDescent="0.3">
      <c r="A853" s="31">
        <v>37764</v>
      </c>
      <c r="B853">
        <v>4.3859609999999999E-3</v>
      </c>
      <c r="C853">
        <v>20030523</v>
      </c>
      <c r="D853">
        <v>0.26</v>
      </c>
      <c r="E853">
        <v>4.0000000000000001E-3</v>
      </c>
      <c r="F853">
        <f t="shared" si="52"/>
        <v>4.0000000000000003E-5</v>
      </c>
      <c r="H853">
        <f t="shared" si="51"/>
        <v>4.3459609999999997E-3</v>
      </c>
      <c r="I853">
        <f t="shared" si="53"/>
        <v>2.5999999999999999E-3</v>
      </c>
    </row>
    <row r="854" spans="1:9" x14ac:dyDescent="0.3">
      <c r="A854" s="31">
        <v>37768</v>
      </c>
      <c r="B854">
        <v>3.0567657000000002E-2</v>
      </c>
      <c r="C854">
        <v>20030527</v>
      </c>
      <c r="D854">
        <v>1.95</v>
      </c>
      <c r="E854">
        <v>4.0000000000000001E-3</v>
      </c>
      <c r="F854">
        <f t="shared" si="52"/>
        <v>4.0000000000000003E-5</v>
      </c>
      <c r="H854">
        <f t="shared" si="51"/>
        <v>3.0527657000000003E-2</v>
      </c>
      <c r="I854">
        <f t="shared" si="53"/>
        <v>1.95E-2</v>
      </c>
    </row>
    <row r="855" spans="1:9" x14ac:dyDescent="0.3">
      <c r="A855" s="31">
        <v>37769</v>
      </c>
      <c r="B855">
        <v>-3.1779580000000002E-2</v>
      </c>
      <c r="C855">
        <v>20030528</v>
      </c>
      <c r="D855">
        <v>0.22</v>
      </c>
      <c r="E855">
        <v>4.0000000000000001E-3</v>
      </c>
      <c r="F855">
        <f t="shared" si="52"/>
        <v>4.0000000000000003E-5</v>
      </c>
      <c r="H855">
        <f t="shared" si="51"/>
        <v>-3.181958E-2</v>
      </c>
      <c r="I855">
        <f t="shared" si="53"/>
        <v>2.2000000000000001E-3</v>
      </c>
    </row>
    <row r="856" spans="1:9" x14ac:dyDescent="0.3">
      <c r="A856" s="31">
        <v>37770</v>
      </c>
      <c r="B856">
        <v>-9.8468440000000004E-3</v>
      </c>
      <c r="C856">
        <v>20030529</v>
      </c>
      <c r="D856">
        <v>-0.26</v>
      </c>
      <c r="E856">
        <v>4.0000000000000001E-3</v>
      </c>
      <c r="F856">
        <f t="shared" si="52"/>
        <v>4.0000000000000003E-5</v>
      </c>
      <c r="H856">
        <f t="shared" si="51"/>
        <v>-9.8868440000000005E-3</v>
      </c>
      <c r="I856">
        <f t="shared" si="53"/>
        <v>-2.5999999999999999E-3</v>
      </c>
    </row>
    <row r="857" spans="1:9" x14ac:dyDescent="0.3">
      <c r="A857" s="31">
        <v>37771</v>
      </c>
      <c r="B857">
        <v>-8.2872710000000006E-3</v>
      </c>
      <c r="C857">
        <v>20030530</v>
      </c>
      <c r="D857">
        <v>1.53</v>
      </c>
      <c r="E857">
        <v>4.0000000000000001E-3</v>
      </c>
      <c r="F857">
        <f t="shared" si="52"/>
        <v>4.0000000000000003E-5</v>
      </c>
      <c r="H857">
        <f t="shared" si="51"/>
        <v>-8.3272710000000007E-3</v>
      </c>
      <c r="I857">
        <f t="shared" si="53"/>
        <v>1.5300000000000001E-2</v>
      </c>
    </row>
    <row r="858" spans="1:9" x14ac:dyDescent="0.3">
      <c r="A858" s="31">
        <v>37774</v>
      </c>
      <c r="B858">
        <v>-2.7855152000000001E-2</v>
      </c>
      <c r="C858">
        <v>20030602</v>
      </c>
      <c r="D858">
        <v>0.39</v>
      </c>
      <c r="E858">
        <v>5.0000000000000001E-3</v>
      </c>
      <c r="F858">
        <f t="shared" si="52"/>
        <v>5.0000000000000002E-5</v>
      </c>
      <c r="H858">
        <f t="shared" si="51"/>
        <v>-2.7905152000000003E-2</v>
      </c>
      <c r="I858">
        <f t="shared" si="53"/>
        <v>3.9000000000000003E-3</v>
      </c>
    </row>
    <row r="859" spans="1:9" x14ac:dyDescent="0.3">
      <c r="A859" s="31">
        <v>37775</v>
      </c>
      <c r="B859">
        <v>-8.0229970000000005E-3</v>
      </c>
      <c r="C859">
        <v>20030603</v>
      </c>
      <c r="D859">
        <v>0.39</v>
      </c>
      <c r="E859">
        <v>5.0000000000000001E-3</v>
      </c>
      <c r="F859">
        <f t="shared" si="52"/>
        <v>5.0000000000000002E-5</v>
      </c>
      <c r="H859">
        <f t="shared" si="51"/>
        <v>-8.0729970000000002E-3</v>
      </c>
      <c r="I859">
        <f t="shared" si="53"/>
        <v>3.9000000000000003E-3</v>
      </c>
    </row>
    <row r="860" spans="1:9" x14ac:dyDescent="0.3">
      <c r="A860" s="31">
        <v>37776</v>
      </c>
      <c r="B860">
        <v>1.6753376E-2</v>
      </c>
      <c r="C860">
        <v>20030604</v>
      </c>
      <c r="D860">
        <v>1.56</v>
      </c>
      <c r="E860">
        <v>5.0000000000000001E-3</v>
      </c>
      <c r="F860">
        <f t="shared" si="52"/>
        <v>5.0000000000000002E-5</v>
      </c>
      <c r="H860">
        <f t="shared" si="51"/>
        <v>1.6703375999999999E-2</v>
      </c>
      <c r="I860">
        <f t="shared" si="53"/>
        <v>1.5600000000000001E-2</v>
      </c>
    </row>
    <row r="861" spans="1:9" x14ac:dyDescent="0.3">
      <c r="A861" s="31">
        <v>37777</v>
      </c>
      <c r="B861">
        <v>2.272671E-3</v>
      </c>
      <c r="C861">
        <v>20030605</v>
      </c>
      <c r="D861">
        <v>0.55000000000000004</v>
      </c>
      <c r="E861">
        <v>5.0000000000000001E-3</v>
      </c>
      <c r="F861">
        <f t="shared" si="52"/>
        <v>5.0000000000000002E-5</v>
      </c>
      <c r="H861">
        <f t="shared" si="51"/>
        <v>2.2226709999999998E-3</v>
      </c>
      <c r="I861">
        <f t="shared" si="53"/>
        <v>5.5000000000000005E-3</v>
      </c>
    </row>
    <row r="862" spans="1:9" x14ac:dyDescent="0.3">
      <c r="A862" s="31">
        <v>37778</v>
      </c>
      <c r="B862">
        <v>-2.7777764999999999E-2</v>
      </c>
      <c r="C862">
        <v>20030606</v>
      </c>
      <c r="D862">
        <v>-0.33</v>
      </c>
      <c r="E862">
        <v>5.0000000000000001E-3</v>
      </c>
      <c r="F862">
        <f t="shared" si="52"/>
        <v>5.0000000000000002E-5</v>
      </c>
      <c r="H862">
        <f t="shared" si="51"/>
        <v>-2.7827765000000001E-2</v>
      </c>
      <c r="I862">
        <f t="shared" si="53"/>
        <v>-3.3E-3</v>
      </c>
    </row>
    <row r="863" spans="1:9" x14ac:dyDescent="0.3">
      <c r="A863" s="31">
        <v>37781</v>
      </c>
      <c r="B863">
        <v>-2.0991177999999999E-2</v>
      </c>
      <c r="C863">
        <v>20030609</v>
      </c>
      <c r="D863">
        <v>-1.31</v>
      </c>
      <c r="E863">
        <v>5.0000000000000001E-3</v>
      </c>
      <c r="F863">
        <f t="shared" si="52"/>
        <v>5.0000000000000002E-5</v>
      </c>
      <c r="H863">
        <f t="shared" si="51"/>
        <v>-2.1041178000000001E-2</v>
      </c>
      <c r="I863">
        <f t="shared" si="53"/>
        <v>-1.3100000000000001E-2</v>
      </c>
    </row>
    <row r="864" spans="1:9" x14ac:dyDescent="0.3">
      <c r="A864" s="31">
        <v>37782</v>
      </c>
      <c r="B864">
        <v>2.3228072999999998E-2</v>
      </c>
      <c r="C864">
        <v>20030610</v>
      </c>
      <c r="D864">
        <v>0.95</v>
      </c>
      <c r="E864">
        <v>5.0000000000000001E-3</v>
      </c>
      <c r="F864">
        <f t="shared" si="52"/>
        <v>5.0000000000000002E-5</v>
      </c>
      <c r="H864">
        <f t="shared" si="51"/>
        <v>2.3178072999999997E-2</v>
      </c>
      <c r="I864">
        <f t="shared" si="53"/>
        <v>9.4999999999999998E-3</v>
      </c>
    </row>
    <row r="865" spans="1:9" x14ac:dyDescent="0.3">
      <c r="A865" s="31">
        <v>37783</v>
      </c>
      <c r="B865">
        <v>1.5715975E-2</v>
      </c>
      <c r="C865">
        <v>20030611</v>
      </c>
      <c r="D865">
        <v>1.29</v>
      </c>
      <c r="E865">
        <v>5.0000000000000001E-3</v>
      </c>
      <c r="F865">
        <f t="shared" si="52"/>
        <v>5.0000000000000002E-5</v>
      </c>
      <c r="H865">
        <f t="shared" si="51"/>
        <v>1.5665974999999999E-2</v>
      </c>
      <c r="I865">
        <f t="shared" si="53"/>
        <v>1.29E-2</v>
      </c>
    </row>
    <row r="866" spans="1:9" x14ac:dyDescent="0.3">
      <c r="A866" s="31">
        <v>37784</v>
      </c>
      <c r="B866">
        <v>1.8338090000000001E-2</v>
      </c>
      <c r="C866">
        <v>20030612</v>
      </c>
      <c r="D866">
        <v>0.18</v>
      </c>
      <c r="E866">
        <v>5.0000000000000001E-3</v>
      </c>
      <c r="F866">
        <f t="shared" si="52"/>
        <v>5.0000000000000002E-5</v>
      </c>
      <c r="H866">
        <f t="shared" si="51"/>
        <v>1.828809E-2</v>
      </c>
      <c r="I866">
        <f t="shared" si="53"/>
        <v>1.8E-3</v>
      </c>
    </row>
    <row r="867" spans="1:9" x14ac:dyDescent="0.3">
      <c r="A867" s="31">
        <v>37785</v>
      </c>
      <c r="B867">
        <v>-1.9696139000000001E-2</v>
      </c>
      <c r="C867">
        <v>20030613</v>
      </c>
      <c r="D867">
        <v>-1.02</v>
      </c>
      <c r="E867">
        <v>5.0000000000000001E-3</v>
      </c>
      <c r="F867">
        <f t="shared" si="52"/>
        <v>5.0000000000000002E-5</v>
      </c>
      <c r="H867">
        <f t="shared" si="51"/>
        <v>-1.9746139000000003E-2</v>
      </c>
      <c r="I867">
        <f t="shared" si="53"/>
        <v>-1.0200000000000001E-2</v>
      </c>
    </row>
    <row r="868" spans="1:9" x14ac:dyDescent="0.3">
      <c r="A868" s="31">
        <v>37788</v>
      </c>
      <c r="B868">
        <v>4.8794511999999998E-2</v>
      </c>
      <c r="C868">
        <v>20030616</v>
      </c>
      <c r="D868">
        <v>2.15</v>
      </c>
      <c r="E868">
        <v>5.0000000000000001E-3</v>
      </c>
      <c r="F868">
        <f t="shared" si="52"/>
        <v>5.0000000000000002E-5</v>
      </c>
      <c r="H868">
        <f t="shared" si="51"/>
        <v>4.8744511999999997E-2</v>
      </c>
      <c r="I868">
        <f t="shared" si="53"/>
        <v>2.1499999999999998E-2</v>
      </c>
    </row>
    <row r="869" spans="1:9" x14ac:dyDescent="0.3">
      <c r="A869" s="31">
        <v>37789</v>
      </c>
      <c r="B869">
        <v>-4.3787590000000003E-3</v>
      </c>
      <c r="C869">
        <v>20030617</v>
      </c>
      <c r="D869">
        <v>0.13</v>
      </c>
      <c r="E869">
        <v>5.0000000000000001E-3</v>
      </c>
      <c r="F869">
        <f t="shared" si="52"/>
        <v>5.0000000000000002E-5</v>
      </c>
      <c r="H869">
        <f t="shared" si="51"/>
        <v>-4.428759E-3</v>
      </c>
      <c r="I869">
        <f t="shared" si="53"/>
        <v>1.2999999999999999E-3</v>
      </c>
    </row>
    <row r="870" spans="1:9" x14ac:dyDescent="0.3">
      <c r="A870" s="31">
        <v>37790</v>
      </c>
      <c r="B870">
        <v>5.1127009000000001E-2</v>
      </c>
      <c r="C870">
        <v>20030618</v>
      </c>
      <c r="D870">
        <v>-0.15</v>
      </c>
      <c r="E870">
        <v>5.0000000000000001E-3</v>
      </c>
      <c r="F870">
        <f t="shared" si="52"/>
        <v>5.0000000000000002E-5</v>
      </c>
      <c r="H870">
        <f t="shared" si="51"/>
        <v>5.1077009E-2</v>
      </c>
      <c r="I870">
        <f t="shared" si="53"/>
        <v>-1.5E-3</v>
      </c>
    </row>
    <row r="871" spans="1:9" x14ac:dyDescent="0.3">
      <c r="A871" s="31">
        <v>37791</v>
      </c>
      <c r="B871">
        <v>1.045949E-3</v>
      </c>
      <c r="C871">
        <v>20030619</v>
      </c>
      <c r="D871">
        <v>-1.49</v>
      </c>
      <c r="E871">
        <v>5.0000000000000001E-3</v>
      </c>
      <c r="F871">
        <f t="shared" si="52"/>
        <v>5.0000000000000002E-5</v>
      </c>
      <c r="H871">
        <f t="shared" si="51"/>
        <v>9.959490000000001E-4</v>
      </c>
      <c r="I871">
        <f t="shared" si="53"/>
        <v>-1.49E-2</v>
      </c>
    </row>
    <row r="872" spans="1:9" x14ac:dyDescent="0.3">
      <c r="A872" s="31">
        <v>37792</v>
      </c>
      <c r="B872">
        <v>3.1348679999999999E-3</v>
      </c>
      <c r="C872">
        <v>20030620</v>
      </c>
      <c r="D872">
        <v>0.05</v>
      </c>
      <c r="E872">
        <v>5.0000000000000001E-3</v>
      </c>
      <c r="F872">
        <f t="shared" si="52"/>
        <v>5.0000000000000002E-5</v>
      </c>
      <c r="H872">
        <f t="shared" si="51"/>
        <v>3.0848679999999997E-3</v>
      </c>
      <c r="I872">
        <f t="shared" si="53"/>
        <v>5.0000000000000001E-4</v>
      </c>
    </row>
    <row r="873" spans="1:9" x14ac:dyDescent="0.3">
      <c r="A873" s="31">
        <v>37795</v>
      </c>
      <c r="B873">
        <v>-7.2917340000000002E-3</v>
      </c>
      <c r="C873">
        <v>20030623</v>
      </c>
      <c r="D873">
        <v>-1.52</v>
      </c>
      <c r="E873">
        <v>5.0000000000000001E-3</v>
      </c>
      <c r="F873">
        <f t="shared" si="52"/>
        <v>5.0000000000000002E-5</v>
      </c>
      <c r="H873">
        <f t="shared" si="51"/>
        <v>-7.3417339999999999E-3</v>
      </c>
      <c r="I873">
        <f t="shared" si="53"/>
        <v>-1.52E-2</v>
      </c>
    </row>
    <row r="874" spans="1:9" x14ac:dyDescent="0.3">
      <c r="A874" s="31">
        <v>37796</v>
      </c>
      <c r="B874">
        <v>-1.4690388E-2</v>
      </c>
      <c r="C874">
        <v>20030624</v>
      </c>
      <c r="D874">
        <v>0.19</v>
      </c>
      <c r="E874">
        <v>5.0000000000000001E-3</v>
      </c>
      <c r="F874">
        <f t="shared" si="52"/>
        <v>5.0000000000000002E-5</v>
      </c>
      <c r="H874">
        <f t="shared" si="51"/>
        <v>-1.4740388E-2</v>
      </c>
      <c r="I874">
        <f t="shared" si="53"/>
        <v>1.9E-3</v>
      </c>
    </row>
    <row r="875" spans="1:9" x14ac:dyDescent="0.3">
      <c r="A875" s="31">
        <v>37797</v>
      </c>
      <c r="B875">
        <v>1.6506894000000001E-2</v>
      </c>
      <c r="C875">
        <v>20030625</v>
      </c>
      <c r="D875">
        <v>-0.6</v>
      </c>
      <c r="E875">
        <v>5.0000000000000001E-3</v>
      </c>
      <c r="F875">
        <f t="shared" si="52"/>
        <v>5.0000000000000002E-5</v>
      </c>
      <c r="H875">
        <f t="shared" si="51"/>
        <v>1.6456894E-2</v>
      </c>
      <c r="I875">
        <f t="shared" si="53"/>
        <v>-6.0000000000000001E-3</v>
      </c>
    </row>
    <row r="876" spans="1:9" x14ac:dyDescent="0.3">
      <c r="A876" s="31">
        <v>37798</v>
      </c>
      <c r="B876">
        <v>1.0476729000000001E-2</v>
      </c>
      <c r="C876">
        <v>20030626</v>
      </c>
      <c r="D876">
        <v>1.1200000000000001</v>
      </c>
      <c r="E876">
        <v>5.0000000000000001E-3</v>
      </c>
      <c r="F876">
        <f t="shared" si="52"/>
        <v>5.0000000000000002E-5</v>
      </c>
      <c r="H876">
        <f t="shared" si="51"/>
        <v>1.0426729000000001E-2</v>
      </c>
      <c r="I876">
        <f t="shared" si="53"/>
        <v>1.1200000000000002E-2</v>
      </c>
    </row>
    <row r="877" spans="1:9" x14ac:dyDescent="0.3">
      <c r="A877" s="31">
        <v>37799</v>
      </c>
      <c r="B877">
        <v>-2.9030655999999998E-2</v>
      </c>
      <c r="C877">
        <v>20030627</v>
      </c>
      <c r="D877">
        <v>-0.84</v>
      </c>
      <c r="E877">
        <v>5.0000000000000001E-3</v>
      </c>
      <c r="F877">
        <f t="shared" si="52"/>
        <v>5.0000000000000002E-5</v>
      </c>
      <c r="H877">
        <f t="shared" si="51"/>
        <v>-2.9080656E-2</v>
      </c>
      <c r="I877">
        <f t="shared" si="53"/>
        <v>-8.3999999999999995E-3</v>
      </c>
    </row>
    <row r="878" spans="1:9" x14ac:dyDescent="0.3">
      <c r="A878" s="31">
        <v>37802</v>
      </c>
      <c r="B878">
        <v>1.7618789999999999E-2</v>
      </c>
      <c r="C878">
        <v>20030630</v>
      </c>
      <c r="D878">
        <v>-0.17</v>
      </c>
      <c r="E878">
        <v>5.0000000000000001E-3</v>
      </c>
      <c r="F878">
        <f t="shared" si="52"/>
        <v>5.0000000000000002E-5</v>
      </c>
      <c r="H878">
        <f t="shared" si="51"/>
        <v>1.7568789999999997E-2</v>
      </c>
      <c r="I878">
        <f t="shared" si="53"/>
        <v>-1.7000000000000001E-3</v>
      </c>
    </row>
    <row r="879" spans="1:9" x14ac:dyDescent="0.3">
      <c r="A879" s="31">
        <v>37803</v>
      </c>
      <c r="B879">
        <v>1.574013E-3</v>
      </c>
      <c r="C879">
        <v>20030701</v>
      </c>
      <c r="D879">
        <v>0.73</v>
      </c>
      <c r="E879">
        <v>3.0000000000000001E-3</v>
      </c>
      <c r="F879">
        <f t="shared" si="52"/>
        <v>3.0000000000000001E-5</v>
      </c>
      <c r="H879">
        <f t="shared" si="51"/>
        <v>1.5440129999999999E-3</v>
      </c>
      <c r="I879">
        <f t="shared" si="53"/>
        <v>7.3000000000000001E-3</v>
      </c>
    </row>
    <row r="880" spans="1:9" x14ac:dyDescent="0.3">
      <c r="A880" s="31">
        <v>37804</v>
      </c>
      <c r="B880">
        <v>9.4290369999999995E-3</v>
      </c>
      <c r="C880">
        <v>20030702</v>
      </c>
      <c r="D880">
        <v>1.28</v>
      </c>
      <c r="E880">
        <v>3.0000000000000001E-3</v>
      </c>
      <c r="F880">
        <f t="shared" si="52"/>
        <v>3.0000000000000001E-5</v>
      </c>
      <c r="H880">
        <f t="shared" si="51"/>
        <v>9.399036999999999E-3</v>
      </c>
      <c r="I880">
        <f t="shared" si="53"/>
        <v>1.2800000000000001E-2</v>
      </c>
    </row>
    <row r="881" spans="1:9" x14ac:dyDescent="0.3">
      <c r="A881" s="31">
        <v>37805</v>
      </c>
      <c r="B881">
        <v>-7.2652460000000004E-3</v>
      </c>
      <c r="C881">
        <v>20030703</v>
      </c>
      <c r="D881">
        <v>-0.72</v>
      </c>
      <c r="E881">
        <v>3.0000000000000001E-3</v>
      </c>
      <c r="F881">
        <f t="shared" si="52"/>
        <v>3.0000000000000001E-5</v>
      </c>
      <c r="H881">
        <f t="shared" si="51"/>
        <v>-7.295246E-3</v>
      </c>
      <c r="I881">
        <f t="shared" si="53"/>
        <v>-7.1999999999999998E-3</v>
      </c>
    </row>
    <row r="882" spans="1:9" x14ac:dyDescent="0.3">
      <c r="A882" s="31">
        <v>37809</v>
      </c>
      <c r="B882">
        <v>3.8682789000000002E-2</v>
      </c>
      <c r="C882">
        <v>20030707</v>
      </c>
      <c r="D882">
        <v>1.91</v>
      </c>
      <c r="E882">
        <v>3.0000000000000001E-3</v>
      </c>
      <c r="F882">
        <f t="shared" si="52"/>
        <v>3.0000000000000001E-5</v>
      </c>
      <c r="H882">
        <f t="shared" si="51"/>
        <v>3.8652789E-2</v>
      </c>
      <c r="I882">
        <f t="shared" si="53"/>
        <v>1.9099999999999999E-2</v>
      </c>
    </row>
    <row r="883" spans="1:9" x14ac:dyDescent="0.3">
      <c r="A883" s="31">
        <v>37810</v>
      </c>
      <c r="B883">
        <v>2.6673315E-2</v>
      </c>
      <c r="C883">
        <v>20030708</v>
      </c>
      <c r="D883">
        <v>0.51</v>
      </c>
      <c r="E883">
        <v>3.0000000000000001E-3</v>
      </c>
      <c r="F883">
        <f t="shared" si="52"/>
        <v>3.0000000000000001E-5</v>
      </c>
      <c r="H883">
        <f t="shared" si="51"/>
        <v>2.6643315000000001E-2</v>
      </c>
      <c r="I883">
        <f t="shared" si="53"/>
        <v>5.1000000000000004E-3</v>
      </c>
    </row>
    <row r="884" spans="1:9" x14ac:dyDescent="0.3">
      <c r="A884" s="31">
        <v>37811</v>
      </c>
      <c r="B884">
        <v>-2.5000011999999999E-2</v>
      </c>
      <c r="C884">
        <v>20030709</v>
      </c>
      <c r="D884">
        <v>-0.34</v>
      </c>
      <c r="E884">
        <v>3.0000000000000001E-3</v>
      </c>
      <c r="F884">
        <f t="shared" si="52"/>
        <v>3.0000000000000001E-5</v>
      </c>
      <c r="H884">
        <f t="shared" si="51"/>
        <v>-2.5030011999999997E-2</v>
      </c>
      <c r="I884">
        <f t="shared" si="53"/>
        <v>-3.4000000000000002E-3</v>
      </c>
    </row>
    <row r="885" spans="1:9" x14ac:dyDescent="0.3">
      <c r="A885" s="31">
        <v>37812</v>
      </c>
      <c r="B885">
        <v>-1.5585695E-2</v>
      </c>
      <c r="C885">
        <v>20030710</v>
      </c>
      <c r="D885">
        <v>-1.33</v>
      </c>
      <c r="E885">
        <v>3.0000000000000001E-3</v>
      </c>
      <c r="F885">
        <f t="shared" si="52"/>
        <v>3.0000000000000001E-5</v>
      </c>
      <c r="H885">
        <f t="shared" si="51"/>
        <v>-1.5615695000000001E-2</v>
      </c>
      <c r="I885">
        <f t="shared" si="53"/>
        <v>-1.3300000000000001E-2</v>
      </c>
    </row>
    <row r="886" spans="1:9" x14ac:dyDescent="0.3">
      <c r="A886" s="31">
        <v>37813</v>
      </c>
      <c r="B886">
        <v>1.3789604E-2</v>
      </c>
      <c r="C886">
        <v>20030711</v>
      </c>
      <c r="D886">
        <v>0.92</v>
      </c>
      <c r="E886">
        <v>3.0000000000000001E-3</v>
      </c>
      <c r="F886">
        <f t="shared" si="52"/>
        <v>3.0000000000000001E-5</v>
      </c>
      <c r="H886">
        <f t="shared" si="51"/>
        <v>1.3759604E-2</v>
      </c>
      <c r="I886">
        <f t="shared" si="53"/>
        <v>9.1999999999999998E-3</v>
      </c>
    </row>
    <row r="887" spans="1:9" x14ac:dyDescent="0.3">
      <c r="A887" s="31">
        <v>37816</v>
      </c>
      <c r="B887">
        <v>2.5188530000000002E-3</v>
      </c>
      <c r="C887">
        <v>20030714</v>
      </c>
      <c r="D887">
        <v>0.73</v>
      </c>
      <c r="E887">
        <v>3.0000000000000001E-3</v>
      </c>
      <c r="F887">
        <f t="shared" si="52"/>
        <v>3.0000000000000001E-5</v>
      </c>
      <c r="H887">
        <f t="shared" si="51"/>
        <v>2.4888530000000001E-3</v>
      </c>
      <c r="I887">
        <f t="shared" si="53"/>
        <v>7.3000000000000001E-3</v>
      </c>
    </row>
    <row r="888" spans="1:9" x14ac:dyDescent="0.3">
      <c r="A888" s="31">
        <v>37817</v>
      </c>
      <c r="B888">
        <v>-1.4572814999999999E-2</v>
      </c>
      <c r="C888">
        <v>20030715</v>
      </c>
      <c r="D888">
        <v>-0.41</v>
      </c>
      <c r="E888">
        <v>3.0000000000000001E-3</v>
      </c>
      <c r="F888">
        <f t="shared" si="52"/>
        <v>3.0000000000000001E-5</v>
      </c>
      <c r="H888">
        <f t="shared" si="51"/>
        <v>-1.4602815E-2</v>
      </c>
      <c r="I888">
        <f t="shared" si="53"/>
        <v>-4.0999999999999995E-3</v>
      </c>
    </row>
    <row r="889" spans="1:9" x14ac:dyDescent="0.3">
      <c r="A889" s="31">
        <v>37818</v>
      </c>
      <c r="B889">
        <v>1.3258552999999999E-2</v>
      </c>
      <c r="C889">
        <v>20030716</v>
      </c>
      <c r="D889">
        <v>-0.64</v>
      </c>
      <c r="E889">
        <v>3.0000000000000001E-3</v>
      </c>
      <c r="F889">
        <f t="shared" si="52"/>
        <v>3.0000000000000001E-5</v>
      </c>
      <c r="H889">
        <f t="shared" si="51"/>
        <v>1.3228552999999999E-2</v>
      </c>
      <c r="I889">
        <f t="shared" si="53"/>
        <v>-6.4000000000000003E-3</v>
      </c>
    </row>
    <row r="890" spans="1:9" x14ac:dyDescent="0.3">
      <c r="A890" s="31">
        <v>37819</v>
      </c>
      <c r="B890">
        <v>5.1836878000000003E-2</v>
      </c>
      <c r="C890">
        <v>20030717</v>
      </c>
      <c r="D890">
        <v>-1.45</v>
      </c>
      <c r="E890">
        <v>3.0000000000000001E-3</v>
      </c>
      <c r="F890">
        <f t="shared" si="52"/>
        <v>3.0000000000000001E-5</v>
      </c>
      <c r="H890">
        <f t="shared" si="51"/>
        <v>5.1806878000000001E-2</v>
      </c>
      <c r="I890">
        <f t="shared" si="53"/>
        <v>-1.4499999999999999E-2</v>
      </c>
    </row>
    <row r="891" spans="1:9" x14ac:dyDescent="0.3">
      <c r="A891" s="31">
        <v>37820</v>
      </c>
      <c r="B891">
        <v>-1.96174E-3</v>
      </c>
      <c r="C891">
        <v>20030718</v>
      </c>
      <c r="D891">
        <v>1.08</v>
      </c>
      <c r="E891">
        <v>3.0000000000000001E-3</v>
      </c>
      <c r="F891">
        <f t="shared" si="52"/>
        <v>3.0000000000000001E-5</v>
      </c>
      <c r="H891">
        <f t="shared" si="51"/>
        <v>-1.9917400000000001E-3</v>
      </c>
      <c r="I891">
        <f t="shared" si="53"/>
        <v>1.0800000000000001E-2</v>
      </c>
    </row>
    <row r="892" spans="1:9" x14ac:dyDescent="0.3">
      <c r="A892" s="31">
        <v>37823</v>
      </c>
      <c r="B892">
        <v>-1.1937229000000001E-2</v>
      </c>
      <c r="C892">
        <v>20030721</v>
      </c>
      <c r="D892">
        <v>-1.42</v>
      </c>
      <c r="E892">
        <v>3.0000000000000001E-3</v>
      </c>
      <c r="F892">
        <f t="shared" si="52"/>
        <v>3.0000000000000001E-5</v>
      </c>
      <c r="H892">
        <f t="shared" si="51"/>
        <v>-1.1967229000000001E-2</v>
      </c>
      <c r="I892">
        <f t="shared" si="53"/>
        <v>-1.4199999999999999E-2</v>
      </c>
    </row>
    <row r="893" spans="1:9" x14ac:dyDescent="0.3">
      <c r="A893" s="31">
        <v>37824</v>
      </c>
      <c r="B893">
        <v>9.218759E-3</v>
      </c>
      <c r="C893">
        <v>20030722</v>
      </c>
      <c r="D893">
        <v>0.97</v>
      </c>
      <c r="E893">
        <v>3.0000000000000001E-3</v>
      </c>
      <c r="F893">
        <f t="shared" si="52"/>
        <v>3.0000000000000001E-5</v>
      </c>
      <c r="H893">
        <f t="shared" si="51"/>
        <v>9.1887589999999995E-3</v>
      </c>
      <c r="I893">
        <f t="shared" si="53"/>
        <v>9.7000000000000003E-3</v>
      </c>
    </row>
    <row r="894" spans="1:9" x14ac:dyDescent="0.3">
      <c r="A894" s="31">
        <v>37825</v>
      </c>
      <c r="B894">
        <v>-4.8068900000000002E-4</v>
      </c>
      <c r="C894">
        <v>20030723</v>
      </c>
      <c r="D894">
        <v>0.18</v>
      </c>
      <c r="E894">
        <v>3.0000000000000001E-3</v>
      </c>
      <c r="F894">
        <f t="shared" si="52"/>
        <v>3.0000000000000001E-5</v>
      </c>
      <c r="H894">
        <f t="shared" si="51"/>
        <v>-5.1068900000000004E-4</v>
      </c>
      <c r="I894">
        <f t="shared" si="53"/>
        <v>1.8E-3</v>
      </c>
    </row>
    <row r="895" spans="1:9" x14ac:dyDescent="0.3">
      <c r="A895" s="31">
        <v>37826</v>
      </c>
      <c r="B895">
        <v>-1.3468045999999999E-2</v>
      </c>
      <c r="C895">
        <v>20030724</v>
      </c>
      <c r="D895">
        <v>-0.65</v>
      </c>
      <c r="E895">
        <v>3.0000000000000001E-3</v>
      </c>
      <c r="F895">
        <f t="shared" si="52"/>
        <v>3.0000000000000001E-5</v>
      </c>
      <c r="H895">
        <f t="shared" si="51"/>
        <v>-1.3498046E-2</v>
      </c>
      <c r="I895">
        <f t="shared" si="53"/>
        <v>-6.5000000000000006E-3</v>
      </c>
    </row>
    <row r="896" spans="1:9" x14ac:dyDescent="0.3">
      <c r="A896" s="31">
        <v>37827</v>
      </c>
      <c r="B896">
        <v>5.0219438999999998E-2</v>
      </c>
      <c r="C896">
        <v>20030725</v>
      </c>
      <c r="D896">
        <v>1.51</v>
      </c>
      <c r="E896">
        <v>3.0000000000000001E-3</v>
      </c>
      <c r="F896">
        <f t="shared" si="52"/>
        <v>3.0000000000000001E-5</v>
      </c>
      <c r="H896">
        <f t="shared" si="51"/>
        <v>5.0189438999999995E-2</v>
      </c>
      <c r="I896">
        <f t="shared" si="53"/>
        <v>1.5100000000000001E-2</v>
      </c>
    </row>
    <row r="897" spans="1:9" x14ac:dyDescent="0.3">
      <c r="A897" s="31">
        <v>37830</v>
      </c>
      <c r="B897">
        <v>-2.5533943E-2</v>
      </c>
      <c r="C897">
        <v>20030728</v>
      </c>
      <c r="D897">
        <v>-0.02</v>
      </c>
      <c r="E897">
        <v>3.0000000000000001E-3</v>
      </c>
      <c r="F897">
        <f t="shared" si="52"/>
        <v>3.0000000000000001E-5</v>
      </c>
      <c r="H897">
        <f t="shared" si="51"/>
        <v>-2.5563942999999999E-2</v>
      </c>
      <c r="I897">
        <f t="shared" si="53"/>
        <v>-2.0000000000000001E-4</v>
      </c>
    </row>
    <row r="898" spans="1:9" x14ac:dyDescent="0.3">
      <c r="A898" s="31">
        <v>37831</v>
      </c>
      <c r="B898">
        <v>-1.2863289999999999E-2</v>
      </c>
      <c r="C898">
        <v>20030729</v>
      </c>
      <c r="D898">
        <v>-0.56999999999999995</v>
      </c>
      <c r="E898">
        <v>3.0000000000000001E-3</v>
      </c>
      <c r="F898">
        <f t="shared" si="52"/>
        <v>3.0000000000000001E-5</v>
      </c>
      <c r="H898">
        <f t="shared" si="51"/>
        <v>-1.289329E-2</v>
      </c>
      <c r="I898">
        <f t="shared" si="53"/>
        <v>-5.6999999999999993E-3</v>
      </c>
    </row>
    <row r="899" spans="1:9" x14ac:dyDescent="0.3">
      <c r="A899" s="31">
        <v>37832</v>
      </c>
      <c r="B899">
        <v>-2.1235455E-2</v>
      </c>
      <c r="C899">
        <v>20030730</v>
      </c>
      <c r="D899">
        <v>-0.18</v>
      </c>
      <c r="E899">
        <v>3.0000000000000001E-3</v>
      </c>
      <c r="F899">
        <f t="shared" si="52"/>
        <v>3.0000000000000001E-5</v>
      </c>
      <c r="H899">
        <f t="shared" ref="H899:H962" si="54">B899-F899</f>
        <v>-2.1265454999999999E-2</v>
      </c>
      <c r="I899">
        <f t="shared" si="53"/>
        <v>-1.8E-3</v>
      </c>
    </row>
    <row r="900" spans="1:9" x14ac:dyDescent="0.3">
      <c r="A900" s="31">
        <v>37833</v>
      </c>
      <c r="B900">
        <v>3.9447691E-2</v>
      </c>
      <c r="C900">
        <v>20030731</v>
      </c>
      <c r="D900">
        <v>0.32</v>
      </c>
      <c r="E900">
        <v>3.0000000000000001E-3</v>
      </c>
      <c r="F900">
        <f t="shared" ref="F900:F963" si="55">E900/100</f>
        <v>3.0000000000000001E-5</v>
      </c>
      <c r="H900">
        <f t="shared" si="54"/>
        <v>3.9417690999999998E-2</v>
      </c>
      <c r="I900">
        <f t="shared" ref="I900:I963" si="56">D900/100</f>
        <v>3.2000000000000002E-3</v>
      </c>
    </row>
    <row r="901" spans="1:9" x14ac:dyDescent="0.3">
      <c r="A901" s="31">
        <v>37834</v>
      </c>
      <c r="B901">
        <v>-1.6603434E-2</v>
      </c>
      <c r="C901">
        <v>20030801</v>
      </c>
      <c r="D901">
        <v>-1.06</v>
      </c>
      <c r="E901">
        <v>3.0000000000000001E-3</v>
      </c>
      <c r="F901">
        <f t="shared" si="55"/>
        <v>3.0000000000000001E-5</v>
      </c>
      <c r="H901">
        <f t="shared" si="54"/>
        <v>-1.6633433999999999E-2</v>
      </c>
      <c r="I901">
        <f t="shared" si="56"/>
        <v>-1.06E-2</v>
      </c>
    </row>
    <row r="902" spans="1:9" x14ac:dyDescent="0.3">
      <c r="A902" s="31">
        <v>37837</v>
      </c>
      <c r="B902">
        <v>2.3154826999999999E-2</v>
      </c>
      <c r="C902">
        <v>20030804</v>
      </c>
      <c r="D902">
        <v>0.11</v>
      </c>
      <c r="E902">
        <v>3.0000000000000001E-3</v>
      </c>
      <c r="F902">
        <f t="shared" si="55"/>
        <v>3.0000000000000001E-5</v>
      </c>
      <c r="H902">
        <f t="shared" si="54"/>
        <v>2.3124827000000001E-2</v>
      </c>
      <c r="I902">
        <f t="shared" si="56"/>
        <v>1.1000000000000001E-3</v>
      </c>
    </row>
    <row r="903" spans="1:9" x14ac:dyDescent="0.3">
      <c r="A903" s="31">
        <v>37838</v>
      </c>
      <c r="B903">
        <v>-3.9132483000000003E-2</v>
      </c>
      <c r="C903">
        <v>20030805</v>
      </c>
      <c r="D903">
        <v>-1.71</v>
      </c>
      <c r="E903">
        <v>3.0000000000000001E-3</v>
      </c>
      <c r="F903">
        <f t="shared" si="55"/>
        <v>3.0000000000000001E-5</v>
      </c>
      <c r="H903">
        <f t="shared" si="54"/>
        <v>-3.9162483000000005E-2</v>
      </c>
      <c r="I903">
        <f t="shared" si="56"/>
        <v>-1.7100000000000001E-2</v>
      </c>
    </row>
    <row r="904" spans="1:9" x14ac:dyDescent="0.3">
      <c r="A904" s="31">
        <v>37839</v>
      </c>
      <c r="B904">
        <v>-3.6800787000000001E-2</v>
      </c>
      <c r="C904">
        <v>20030806</v>
      </c>
      <c r="D904">
        <v>0.02</v>
      </c>
      <c r="E904">
        <v>3.0000000000000001E-3</v>
      </c>
      <c r="F904">
        <f t="shared" si="55"/>
        <v>3.0000000000000001E-5</v>
      </c>
      <c r="H904">
        <f t="shared" si="54"/>
        <v>-3.6830787000000004E-2</v>
      </c>
      <c r="I904">
        <f t="shared" si="56"/>
        <v>2.0000000000000001E-4</v>
      </c>
    </row>
    <row r="905" spans="1:9" x14ac:dyDescent="0.3">
      <c r="A905" s="31">
        <v>37840</v>
      </c>
      <c r="B905">
        <v>1.5282789E-2</v>
      </c>
      <c r="C905">
        <v>20030807</v>
      </c>
      <c r="D905">
        <v>0.56999999999999995</v>
      </c>
      <c r="E905">
        <v>3.0000000000000001E-3</v>
      </c>
      <c r="F905">
        <f t="shared" si="55"/>
        <v>3.0000000000000001E-5</v>
      </c>
      <c r="H905">
        <f t="shared" si="54"/>
        <v>1.5252788999999999E-2</v>
      </c>
      <c r="I905">
        <f t="shared" si="56"/>
        <v>5.6999999999999993E-3</v>
      </c>
    </row>
    <row r="906" spans="1:9" x14ac:dyDescent="0.3">
      <c r="A906" s="31">
        <v>37841</v>
      </c>
      <c r="B906">
        <v>-1.4550974E-2</v>
      </c>
      <c r="C906">
        <v>20030808</v>
      </c>
      <c r="D906">
        <v>0.33</v>
      </c>
      <c r="E906">
        <v>3.0000000000000001E-3</v>
      </c>
      <c r="F906">
        <f t="shared" si="55"/>
        <v>3.0000000000000001E-5</v>
      </c>
      <c r="H906">
        <f t="shared" si="54"/>
        <v>-1.4580974E-2</v>
      </c>
      <c r="I906">
        <f t="shared" si="56"/>
        <v>3.3E-3</v>
      </c>
    </row>
    <row r="907" spans="1:9" x14ac:dyDescent="0.3">
      <c r="A907" s="31">
        <v>37844</v>
      </c>
      <c r="B907">
        <v>1.0183530000000001E-3</v>
      </c>
      <c r="C907">
        <v>20030811</v>
      </c>
      <c r="D907">
        <v>0.43</v>
      </c>
      <c r="E907">
        <v>3.0000000000000001E-3</v>
      </c>
      <c r="F907">
        <f t="shared" si="55"/>
        <v>3.0000000000000001E-5</v>
      </c>
      <c r="H907">
        <f t="shared" si="54"/>
        <v>9.8835299999999997E-4</v>
      </c>
      <c r="I907">
        <f t="shared" si="56"/>
        <v>4.3E-3</v>
      </c>
    </row>
    <row r="908" spans="1:9" x14ac:dyDescent="0.3">
      <c r="A908" s="31">
        <v>37845</v>
      </c>
      <c r="B908">
        <v>2.0346349999999999E-3</v>
      </c>
      <c r="C908">
        <v>20030812</v>
      </c>
      <c r="D908">
        <v>1.0900000000000001</v>
      </c>
      <c r="E908">
        <v>3.0000000000000001E-3</v>
      </c>
      <c r="F908">
        <f t="shared" si="55"/>
        <v>3.0000000000000001E-5</v>
      </c>
      <c r="H908">
        <f t="shared" si="54"/>
        <v>2.0046349999999998E-3</v>
      </c>
      <c r="I908">
        <f t="shared" si="56"/>
        <v>1.09E-2</v>
      </c>
    </row>
    <row r="909" spans="1:9" x14ac:dyDescent="0.3">
      <c r="A909" s="31">
        <v>37846</v>
      </c>
      <c r="B909">
        <v>2.4365458999999999E-2</v>
      </c>
      <c r="C909">
        <v>20030813</v>
      </c>
      <c r="D909">
        <v>-0.5</v>
      </c>
      <c r="E909">
        <v>3.0000000000000001E-3</v>
      </c>
      <c r="F909">
        <f t="shared" si="55"/>
        <v>3.0000000000000001E-5</v>
      </c>
      <c r="H909">
        <f t="shared" si="54"/>
        <v>2.4335459E-2</v>
      </c>
      <c r="I909">
        <f t="shared" si="56"/>
        <v>-5.0000000000000001E-3</v>
      </c>
    </row>
    <row r="910" spans="1:9" x14ac:dyDescent="0.3">
      <c r="A910" s="31">
        <v>37847</v>
      </c>
      <c r="B910">
        <v>-1.0406392E-2</v>
      </c>
      <c r="C910">
        <v>20030814</v>
      </c>
      <c r="D910">
        <v>0.62</v>
      </c>
      <c r="E910">
        <v>3.0000000000000001E-3</v>
      </c>
      <c r="F910">
        <f t="shared" si="55"/>
        <v>3.0000000000000001E-5</v>
      </c>
      <c r="H910">
        <f t="shared" si="54"/>
        <v>-1.0436392000000001E-2</v>
      </c>
      <c r="I910">
        <f t="shared" si="56"/>
        <v>6.1999999999999998E-3</v>
      </c>
    </row>
    <row r="911" spans="1:9" x14ac:dyDescent="0.3">
      <c r="A911" s="31">
        <v>37848</v>
      </c>
      <c r="B911">
        <v>-1.3019541000000001E-2</v>
      </c>
      <c r="C911">
        <v>20030815</v>
      </c>
      <c r="D911">
        <v>0.1</v>
      </c>
      <c r="E911">
        <v>3.0000000000000001E-3</v>
      </c>
      <c r="F911">
        <f t="shared" si="55"/>
        <v>3.0000000000000001E-5</v>
      </c>
      <c r="H911">
        <f t="shared" si="54"/>
        <v>-1.3049541000000001E-2</v>
      </c>
      <c r="I911">
        <f t="shared" si="56"/>
        <v>1E-3</v>
      </c>
    </row>
    <row r="912" spans="1:9" x14ac:dyDescent="0.3">
      <c r="A912" s="31">
        <v>37851</v>
      </c>
      <c r="B912">
        <v>3.1963526999999999E-2</v>
      </c>
      <c r="C912">
        <v>20030818</v>
      </c>
      <c r="D912">
        <v>1.03</v>
      </c>
      <c r="E912">
        <v>3.0000000000000001E-3</v>
      </c>
      <c r="F912">
        <f t="shared" si="55"/>
        <v>3.0000000000000001E-5</v>
      </c>
      <c r="H912">
        <f t="shared" si="54"/>
        <v>3.1933526999999996E-2</v>
      </c>
      <c r="I912">
        <f t="shared" si="56"/>
        <v>1.03E-2</v>
      </c>
    </row>
    <row r="913" spans="1:9" x14ac:dyDescent="0.3">
      <c r="A913" s="31">
        <v>37852</v>
      </c>
      <c r="B913">
        <v>-9.833070000000001E-4</v>
      </c>
      <c r="C913">
        <v>20030819</v>
      </c>
      <c r="D913">
        <v>0.43</v>
      </c>
      <c r="E913">
        <v>3.0000000000000001E-3</v>
      </c>
      <c r="F913">
        <f t="shared" si="55"/>
        <v>3.0000000000000001E-5</v>
      </c>
      <c r="H913">
        <f t="shared" si="54"/>
        <v>-1.0133070000000002E-3</v>
      </c>
      <c r="I913">
        <f t="shared" si="56"/>
        <v>4.3E-3</v>
      </c>
    </row>
    <row r="914" spans="1:9" x14ac:dyDescent="0.3">
      <c r="A914" s="31">
        <v>37853</v>
      </c>
      <c r="B914">
        <v>3.3956721000000002E-2</v>
      </c>
      <c r="C914">
        <v>20030820</v>
      </c>
      <c r="D914">
        <v>-0.14000000000000001</v>
      </c>
      <c r="E914">
        <v>3.0000000000000001E-3</v>
      </c>
      <c r="F914">
        <f t="shared" si="55"/>
        <v>3.0000000000000001E-5</v>
      </c>
      <c r="H914">
        <f t="shared" si="54"/>
        <v>3.3926721E-2</v>
      </c>
      <c r="I914">
        <f t="shared" si="56"/>
        <v>-1.4000000000000002E-3</v>
      </c>
    </row>
    <row r="915" spans="1:9" x14ac:dyDescent="0.3">
      <c r="A915" s="31">
        <v>37854</v>
      </c>
      <c r="B915">
        <v>3.1889580000000001E-2</v>
      </c>
      <c r="C915">
        <v>20030821</v>
      </c>
      <c r="D915">
        <v>0.47</v>
      </c>
      <c r="E915">
        <v>3.0000000000000001E-3</v>
      </c>
      <c r="F915">
        <f t="shared" si="55"/>
        <v>3.0000000000000001E-5</v>
      </c>
      <c r="H915">
        <f t="shared" si="54"/>
        <v>3.1859579999999998E-2</v>
      </c>
      <c r="I915">
        <f t="shared" si="56"/>
        <v>4.6999999999999993E-3</v>
      </c>
    </row>
    <row r="916" spans="1:9" x14ac:dyDescent="0.3">
      <c r="A916" s="31">
        <v>37855</v>
      </c>
      <c r="B916">
        <v>-3.6900420000000003E-2</v>
      </c>
      <c r="C916">
        <v>20030822</v>
      </c>
      <c r="D916">
        <v>-1.06</v>
      </c>
      <c r="E916">
        <v>3.0000000000000001E-3</v>
      </c>
      <c r="F916">
        <f t="shared" si="55"/>
        <v>3.0000000000000001E-5</v>
      </c>
      <c r="H916">
        <f t="shared" si="54"/>
        <v>-3.6930420000000005E-2</v>
      </c>
      <c r="I916">
        <f t="shared" si="56"/>
        <v>-1.06E-2</v>
      </c>
    </row>
    <row r="917" spans="1:9" x14ac:dyDescent="0.3">
      <c r="A917" s="31">
        <v>37858</v>
      </c>
      <c r="B917">
        <v>-9.5778499999999995E-4</v>
      </c>
      <c r="C917">
        <v>20030825</v>
      </c>
      <c r="D917">
        <v>-0.04</v>
      </c>
      <c r="E917">
        <v>3.0000000000000001E-3</v>
      </c>
      <c r="F917">
        <f t="shared" si="55"/>
        <v>3.0000000000000001E-5</v>
      </c>
      <c r="H917">
        <f t="shared" si="54"/>
        <v>-9.8778499999999992E-4</v>
      </c>
      <c r="I917">
        <f t="shared" si="56"/>
        <v>-4.0000000000000002E-4</v>
      </c>
    </row>
    <row r="918" spans="1:9" x14ac:dyDescent="0.3">
      <c r="A918" s="31">
        <v>37859</v>
      </c>
      <c r="B918">
        <v>9.1082750000000007E-3</v>
      </c>
      <c r="C918">
        <v>20030826</v>
      </c>
      <c r="D918">
        <v>0.28999999999999998</v>
      </c>
      <c r="E918">
        <v>3.0000000000000001E-3</v>
      </c>
      <c r="F918">
        <f t="shared" si="55"/>
        <v>3.0000000000000001E-5</v>
      </c>
      <c r="H918">
        <f t="shared" si="54"/>
        <v>9.0782750000000002E-3</v>
      </c>
      <c r="I918">
        <f t="shared" si="56"/>
        <v>2.8999999999999998E-3</v>
      </c>
    </row>
    <row r="919" spans="1:9" x14ac:dyDescent="0.3">
      <c r="A919" s="31">
        <v>37860</v>
      </c>
      <c r="B919">
        <v>2.0427568E-2</v>
      </c>
      <c r="C919">
        <v>20030827</v>
      </c>
      <c r="D919">
        <v>0.17</v>
      </c>
      <c r="E919">
        <v>3.0000000000000001E-3</v>
      </c>
      <c r="F919">
        <f t="shared" si="55"/>
        <v>3.0000000000000001E-5</v>
      </c>
      <c r="H919">
        <f t="shared" si="54"/>
        <v>2.0397568000000001E-2</v>
      </c>
      <c r="I919">
        <f t="shared" si="56"/>
        <v>1.7000000000000001E-3</v>
      </c>
    </row>
    <row r="920" spans="1:9" x14ac:dyDescent="0.3">
      <c r="A920" s="31">
        <v>37861</v>
      </c>
      <c r="B920">
        <v>3.3054050000000001E-2</v>
      </c>
      <c r="C920">
        <v>20030828</v>
      </c>
      <c r="D920">
        <v>0.7</v>
      </c>
      <c r="E920">
        <v>3.0000000000000001E-3</v>
      </c>
      <c r="F920">
        <f t="shared" si="55"/>
        <v>3.0000000000000001E-5</v>
      </c>
      <c r="H920">
        <f t="shared" si="54"/>
        <v>3.3024049999999999E-2</v>
      </c>
      <c r="I920">
        <f t="shared" si="56"/>
        <v>6.9999999999999993E-3</v>
      </c>
    </row>
    <row r="921" spans="1:9" x14ac:dyDescent="0.3">
      <c r="A921" s="31">
        <v>37862</v>
      </c>
      <c r="B921">
        <v>1.8927447E-2</v>
      </c>
      <c r="C921">
        <v>20030829</v>
      </c>
      <c r="D921">
        <v>0.53</v>
      </c>
      <c r="E921">
        <v>3.0000000000000001E-3</v>
      </c>
      <c r="F921">
        <f t="shared" si="55"/>
        <v>3.0000000000000001E-5</v>
      </c>
      <c r="H921">
        <f t="shared" si="54"/>
        <v>1.8897447000000001E-2</v>
      </c>
      <c r="I921">
        <f t="shared" si="56"/>
        <v>5.3E-3</v>
      </c>
    </row>
    <row r="922" spans="1:9" x14ac:dyDescent="0.3">
      <c r="A922" s="31">
        <v>37866</v>
      </c>
      <c r="B922">
        <v>1.0614762E-2</v>
      </c>
      <c r="C922">
        <v>20030902</v>
      </c>
      <c r="D922">
        <v>1.4</v>
      </c>
      <c r="E922">
        <v>4.0000000000000001E-3</v>
      </c>
      <c r="F922">
        <f t="shared" si="55"/>
        <v>4.0000000000000003E-5</v>
      </c>
      <c r="H922">
        <f t="shared" si="54"/>
        <v>1.0574762E-2</v>
      </c>
      <c r="I922">
        <f t="shared" si="56"/>
        <v>1.3999999999999999E-2</v>
      </c>
    </row>
    <row r="923" spans="1:9" x14ac:dyDescent="0.3">
      <c r="A923" s="31">
        <v>37867</v>
      </c>
      <c r="B923">
        <v>4.3763839999999997E-3</v>
      </c>
      <c r="C923">
        <v>20030903</v>
      </c>
      <c r="D923">
        <v>0.42</v>
      </c>
      <c r="E923">
        <v>4.0000000000000001E-3</v>
      </c>
      <c r="F923">
        <f t="shared" si="55"/>
        <v>4.0000000000000003E-5</v>
      </c>
      <c r="H923">
        <f t="shared" si="54"/>
        <v>4.3363839999999996E-3</v>
      </c>
      <c r="I923">
        <f t="shared" si="56"/>
        <v>4.1999999999999997E-3</v>
      </c>
    </row>
    <row r="924" spans="1:9" x14ac:dyDescent="0.3">
      <c r="A924" s="31">
        <v>37868</v>
      </c>
      <c r="B924">
        <v>-5.2287949999999996E-3</v>
      </c>
      <c r="C924">
        <v>20030904</v>
      </c>
      <c r="D924">
        <v>0.22</v>
      </c>
      <c r="E924">
        <v>4.0000000000000001E-3</v>
      </c>
      <c r="F924">
        <f t="shared" si="55"/>
        <v>4.0000000000000003E-5</v>
      </c>
      <c r="H924">
        <f t="shared" si="54"/>
        <v>-5.2687949999999997E-3</v>
      </c>
      <c r="I924">
        <f t="shared" si="56"/>
        <v>2.2000000000000001E-3</v>
      </c>
    </row>
    <row r="925" spans="1:9" x14ac:dyDescent="0.3">
      <c r="A925" s="31">
        <v>37869</v>
      </c>
      <c r="B925">
        <v>-1.4454662E-2</v>
      </c>
      <c r="C925">
        <v>20030905</v>
      </c>
      <c r="D925">
        <v>-0.62</v>
      </c>
      <c r="E925">
        <v>4.0000000000000001E-3</v>
      </c>
      <c r="F925">
        <f t="shared" si="55"/>
        <v>4.0000000000000003E-5</v>
      </c>
      <c r="H925">
        <f t="shared" si="54"/>
        <v>-1.4494662E-2</v>
      </c>
      <c r="I925">
        <f t="shared" si="56"/>
        <v>-6.1999999999999998E-3</v>
      </c>
    </row>
    <row r="926" spans="1:9" x14ac:dyDescent="0.3">
      <c r="A926" s="31">
        <v>37872</v>
      </c>
      <c r="B926">
        <v>1.0666656E-2</v>
      </c>
      <c r="C926">
        <v>20030908</v>
      </c>
      <c r="D926">
        <v>1.07</v>
      </c>
      <c r="E926">
        <v>4.0000000000000001E-3</v>
      </c>
      <c r="F926">
        <f t="shared" si="55"/>
        <v>4.0000000000000003E-5</v>
      </c>
      <c r="H926">
        <f t="shared" si="54"/>
        <v>1.0626656E-2</v>
      </c>
      <c r="I926">
        <f t="shared" si="56"/>
        <v>1.0700000000000001E-2</v>
      </c>
    </row>
    <row r="927" spans="1:9" x14ac:dyDescent="0.3">
      <c r="A927" s="31">
        <v>37873</v>
      </c>
      <c r="B927">
        <v>-1.6270842000000001E-2</v>
      </c>
      <c r="C927">
        <v>20030909</v>
      </c>
      <c r="D927">
        <v>-0.79</v>
      </c>
      <c r="E927">
        <v>4.0000000000000001E-3</v>
      </c>
      <c r="F927">
        <f t="shared" si="55"/>
        <v>4.0000000000000003E-5</v>
      </c>
      <c r="H927">
        <f t="shared" si="54"/>
        <v>-1.6310841999999999E-2</v>
      </c>
      <c r="I927">
        <f t="shared" si="56"/>
        <v>-7.9000000000000008E-3</v>
      </c>
    </row>
    <row r="928" spans="1:9" x14ac:dyDescent="0.3">
      <c r="A928" s="31">
        <v>37874</v>
      </c>
      <c r="B928">
        <v>-8.4935419999999998E-3</v>
      </c>
      <c r="C928">
        <v>20030910</v>
      </c>
      <c r="D928">
        <v>-1.37</v>
      </c>
      <c r="E928">
        <v>4.0000000000000001E-3</v>
      </c>
      <c r="F928">
        <f t="shared" si="55"/>
        <v>4.0000000000000003E-5</v>
      </c>
      <c r="H928">
        <f t="shared" si="54"/>
        <v>-8.5335419999999999E-3</v>
      </c>
      <c r="I928">
        <f t="shared" si="56"/>
        <v>-1.37E-2</v>
      </c>
    </row>
    <row r="929" spans="1:9" x14ac:dyDescent="0.3">
      <c r="A929" s="31">
        <v>37875</v>
      </c>
      <c r="B929">
        <v>1.7132512999999999E-2</v>
      </c>
      <c r="C929">
        <v>20030911</v>
      </c>
      <c r="D929">
        <v>0.62</v>
      </c>
      <c r="E929">
        <v>4.0000000000000001E-3</v>
      </c>
      <c r="F929">
        <f t="shared" si="55"/>
        <v>4.0000000000000003E-5</v>
      </c>
      <c r="H929">
        <f t="shared" si="54"/>
        <v>1.7092513E-2</v>
      </c>
      <c r="I929">
        <f t="shared" si="56"/>
        <v>6.1999999999999998E-3</v>
      </c>
    </row>
    <row r="930" spans="1:9" x14ac:dyDescent="0.3">
      <c r="A930" s="31">
        <v>37876</v>
      </c>
      <c r="B930">
        <v>2.3936211999999998E-2</v>
      </c>
      <c r="C930">
        <v>20030912</v>
      </c>
      <c r="D930">
        <v>0.23</v>
      </c>
      <c r="E930">
        <v>4.0000000000000001E-3</v>
      </c>
      <c r="F930">
        <f t="shared" si="55"/>
        <v>4.0000000000000003E-5</v>
      </c>
      <c r="H930">
        <f t="shared" si="54"/>
        <v>2.3896212E-2</v>
      </c>
      <c r="I930">
        <f t="shared" si="56"/>
        <v>2.3E-3</v>
      </c>
    </row>
    <row r="931" spans="1:9" x14ac:dyDescent="0.3">
      <c r="A931" s="31">
        <v>37879</v>
      </c>
      <c r="B931">
        <v>-3.8528193000000002E-2</v>
      </c>
      <c r="C931">
        <v>20030915</v>
      </c>
      <c r="D931">
        <v>-0.35</v>
      </c>
      <c r="E931">
        <v>4.0000000000000001E-3</v>
      </c>
      <c r="F931">
        <f t="shared" si="55"/>
        <v>4.0000000000000003E-5</v>
      </c>
      <c r="H931">
        <f t="shared" si="54"/>
        <v>-3.8568193000000001E-2</v>
      </c>
      <c r="I931">
        <f t="shared" si="56"/>
        <v>-3.4999999999999996E-3</v>
      </c>
    </row>
    <row r="932" spans="1:9" x14ac:dyDescent="0.3">
      <c r="A932" s="31">
        <v>37880</v>
      </c>
      <c r="B932">
        <v>6.7537839999999997E-3</v>
      </c>
      <c r="C932">
        <v>20030916</v>
      </c>
      <c r="D932">
        <v>1.4</v>
      </c>
      <c r="E932">
        <v>4.0000000000000001E-3</v>
      </c>
      <c r="F932">
        <f t="shared" si="55"/>
        <v>4.0000000000000003E-5</v>
      </c>
      <c r="H932">
        <f t="shared" si="54"/>
        <v>6.7137839999999996E-3</v>
      </c>
      <c r="I932">
        <f t="shared" si="56"/>
        <v>1.3999999999999999E-2</v>
      </c>
    </row>
    <row r="933" spans="1:9" x14ac:dyDescent="0.3">
      <c r="A933" s="31">
        <v>37881</v>
      </c>
      <c r="B933">
        <v>-1.0733441999999999E-2</v>
      </c>
      <c r="C933">
        <v>20030917</v>
      </c>
      <c r="D933">
        <v>-0.26</v>
      </c>
      <c r="E933">
        <v>4.0000000000000001E-3</v>
      </c>
      <c r="F933">
        <f t="shared" si="55"/>
        <v>4.0000000000000003E-5</v>
      </c>
      <c r="H933">
        <f t="shared" si="54"/>
        <v>-1.0773441999999999E-2</v>
      </c>
      <c r="I933">
        <f t="shared" si="56"/>
        <v>-2.5999999999999999E-3</v>
      </c>
    </row>
    <row r="934" spans="1:9" x14ac:dyDescent="0.3">
      <c r="A934" s="31">
        <v>37882</v>
      </c>
      <c r="B934">
        <v>3.4357969000000002E-2</v>
      </c>
      <c r="C934">
        <v>20030918</v>
      </c>
      <c r="D934">
        <v>1.25</v>
      </c>
      <c r="E934">
        <v>4.0000000000000001E-3</v>
      </c>
      <c r="F934">
        <f t="shared" si="55"/>
        <v>4.0000000000000003E-5</v>
      </c>
      <c r="H934">
        <f t="shared" si="54"/>
        <v>3.4317969000000004E-2</v>
      </c>
      <c r="I934">
        <f t="shared" si="56"/>
        <v>1.2500000000000001E-2</v>
      </c>
    </row>
    <row r="935" spans="1:9" x14ac:dyDescent="0.3">
      <c r="A935" s="31">
        <v>37883</v>
      </c>
      <c r="B935">
        <v>-1.3111855E-2</v>
      </c>
      <c r="C935">
        <v>20030919</v>
      </c>
      <c r="D935">
        <v>-0.23</v>
      </c>
      <c r="E935">
        <v>4.0000000000000001E-3</v>
      </c>
      <c r="F935">
        <f t="shared" si="55"/>
        <v>4.0000000000000003E-5</v>
      </c>
      <c r="H935">
        <f t="shared" si="54"/>
        <v>-1.3151855E-2</v>
      </c>
      <c r="I935">
        <f t="shared" si="56"/>
        <v>-2.3E-3</v>
      </c>
    </row>
    <row r="936" spans="1:9" x14ac:dyDescent="0.3">
      <c r="A936" s="31">
        <v>37886</v>
      </c>
      <c r="B936">
        <v>-2.2143491000000001E-2</v>
      </c>
      <c r="C936">
        <v>20030922</v>
      </c>
      <c r="D936">
        <v>-1.3</v>
      </c>
      <c r="E936">
        <v>4.0000000000000001E-3</v>
      </c>
      <c r="F936">
        <f t="shared" si="55"/>
        <v>4.0000000000000003E-5</v>
      </c>
      <c r="H936">
        <f t="shared" si="54"/>
        <v>-2.2183491E-2</v>
      </c>
      <c r="I936">
        <f t="shared" si="56"/>
        <v>-1.3000000000000001E-2</v>
      </c>
    </row>
    <row r="937" spans="1:9" x14ac:dyDescent="0.3">
      <c r="A937" s="31">
        <v>37887</v>
      </c>
      <c r="B937">
        <v>1.5851466000000002E-2</v>
      </c>
      <c r="C937">
        <v>20030923</v>
      </c>
      <c r="D937">
        <v>0.65</v>
      </c>
      <c r="E937">
        <v>4.0000000000000001E-3</v>
      </c>
      <c r="F937">
        <f t="shared" si="55"/>
        <v>4.0000000000000003E-5</v>
      </c>
      <c r="H937">
        <f t="shared" si="54"/>
        <v>1.5811466000000003E-2</v>
      </c>
      <c r="I937">
        <f t="shared" si="56"/>
        <v>6.5000000000000006E-3</v>
      </c>
    </row>
    <row r="938" spans="1:9" x14ac:dyDescent="0.3">
      <c r="A938" s="31">
        <v>37888</v>
      </c>
      <c r="B938">
        <v>-4.9487319000000002E-2</v>
      </c>
      <c r="C938">
        <v>20030924</v>
      </c>
      <c r="D938">
        <v>-1.88</v>
      </c>
      <c r="E938">
        <v>4.0000000000000001E-3</v>
      </c>
      <c r="F938">
        <f t="shared" si="55"/>
        <v>4.0000000000000003E-5</v>
      </c>
      <c r="H938">
        <f t="shared" si="54"/>
        <v>-4.9527319E-2</v>
      </c>
      <c r="I938">
        <f t="shared" si="56"/>
        <v>-1.8799999999999997E-2</v>
      </c>
    </row>
    <row r="939" spans="1:9" x14ac:dyDescent="0.3">
      <c r="A939" s="31">
        <v>37889</v>
      </c>
      <c r="B939">
        <v>-4.1744812999999999E-2</v>
      </c>
      <c r="C939">
        <v>20030925</v>
      </c>
      <c r="D939">
        <v>-0.81</v>
      </c>
      <c r="E939">
        <v>4.0000000000000001E-3</v>
      </c>
      <c r="F939">
        <f t="shared" si="55"/>
        <v>4.0000000000000003E-5</v>
      </c>
      <c r="H939">
        <f t="shared" si="54"/>
        <v>-4.1784812999999997E-2</v>
      </c>
      <c r="I939">
        <f t="shared" si="56"/>
        <v>-8.1000000000000013E-3</v>
      </c>
    </row>
    <row r="940" spans="1:9" x14ac:dyDescent="0.3">
      <c r="A940" s="31">
        <v>37890</v>
      </c>
      <c r="B940">
        <v>1.2726394E-2</v>
      </c>
      <c r="C940">
        <v>20030926</v>
      </c>
      <c r="D940">
        <v>-0.84</v>
      </c>
      <c r="E940">
        <v>4.0000000000000001E-3</v>
      </c>
      <c r="F940">
        <f t="shared" si="55"/>
        <v>4.0000000000000003E-5</v>
      </c>
      <c r="H940">
        <f t="shared" si="54"/>
        <v>1.2686394E-2</v>
      </c>
      <c r="I940">
        <f t="shared" si="56"/>
        <v>-8.3999999999999995E-3</v>
      </c>
    </row>
    <row r="941" spans="1:9" x14ac:dyDescent="0.3">
      <c r="A941" s="31">
        <v>37893</v>
      </c>
      <c r="B941">
        <v>2.9482778000000001E-2</v>
      </c>
      <c r="C941">
        <v>20030929</v>
      </c>
      <c r="D941">
        <v>0.98</v>
      </c>
      <c r="E941">
        <v>4.0000000000000001E-3</v>
      </c>
      <c r="F941">
        <f t="shared" si="55"/>
        <v>4.0000000000000003E-5</v>
      </c>
      <c r="H941">
        <f t="shared" si="54"/>
        <v>2.9442778000000003E-2</v>
      </c>
      <c r="I941">
        <f t="shared" si="56"/>
        <v>9.7999999999999997E-3</v>
      </c>
    </row>
    <row r="942" spans="1:9" x14ac:dyDescent="0.3">
      <c r="A942" s="31">
        <v>37894</v>
      </c>
      <c r="B942">
        <v>-2.7230045000000001E-2</v>
      </c>
      <c r="C942">
        <v>20030930</v>
      </c>
      <c r="D942">
        <v>-0.96</v>
      </c>
      <c r="E942">
        <v>4.0000000000000001E-3</v>
      </c>
      <c r="F942">
        <f t="shared" si="55"/>
        <v>4.0000000000000003E-5</v>
      </c>
      <c r="H942">
        <f t="shared" si="54"/>
        <v>-2.7270045E-2</v>
      </c>
      <c r="I942">
        <f t="shared" si="56"/>
        <v>-9.5999999999999992E-3</v>
      </c>
    </row>
    <row r="943" spans="1:9" x14ac:dyDescent="0.3">
      <c r="A943" s="31">
        <v>37895</v>
      </c>
      <c r="B943">
        <v>3.3784560000000002E-3</v>
      </c>
      <c r="C943">
        <v>20031001</v>
      </c>
      <c r="D943">
        <v>2.16</v>
      </c>
      <c r="E943">
        <v>3.0000000000000001E-3</v>
      </c>
      <c r="F943">
        <f t="shared" si="55"/>
        <v>3.0000000000000001E-5</v>
      </c>
      <c r="H943">
        <f t="shared" si="54"/>
        <v>3.3484560000000001E-3</v>
      </c>
      <c r="I943">
        <f t="shared" si="56"/>
        <v>2.1600000000000001E-2</v>
      </c>
    </row>
    <row r="944" spans="1:9" x14ac:dyDescent="0.3">
      <c r="A944" s="31">
        <v>37896</v>
      </c>
      <c r="B944">
        <v>-1.0582069E-2</v>
      </c>
      <c r="C944">
        <v>20031002</v>
      </c>
      <c r="D944">
        <v>0.31</v>
      </c>
      <c r="E944">
        <v>3.0000000000000001E-3</v>
      </c>
      <c r="F944">
        <f t="shared" si="55"/>
        <v>3.0000000000000001E-5</v>
      </c>
      <c r="H944">
        <f t="shared" si="54"/>
        <v>-1.0612069E-2</v>
      </c>
      <c r="I944">
        <f t="shared" si="56"/>
        <v>3.0999999999999999E-3</v>
      </c>
    </row>
    <row r="945" spans="1:9" x14ac:dyDescent="0.3">
      <c r="A945" s="31">
        <v>37897</v>
      </c>
      <c r="B945">
        <v>5.4448266000000002E-2</v>
      </c>
      <c r="C945">
        <v>20031003</v>
      </c>
      <c r="D945">
        <v>1.02</v>
      </c>
      <c r="E945">
        <v>3.0000000000000001E-3</v>
      </c>
      <c r="F945">
        <f t="shared" si="55"/>
        <v>3.0000000000000001E-5</v>
      </c>
      <c r="H945">
        <f t="shared" si="54"/>
        <v>5.4418266E-2</v>
      </c>
      <c r="I945">
        <f t="shared" si="56"/>
        <v>1.0200000000000001E-2</v>
      </c>
    </row>
    <row r="946" spans="1:9" x14ac:dyDescent="0.3">
      <c r="A946" s="31">
        <v>37900</v>
      </c>
      <c r="B946">
        <v>2.7662533999999999E-2</v>
      </c>
      <c r="C946">
        <v>20031006</v>
      </c>
      <c r="D946">
        <v>0.49</v>
      </c>
      <c r="E946">
        <v>3.0000000000000001E-3</v>
      </c>
      <c r="F946">
        <f t="shared" si="55"/>
        <v>3.0000000000000001E-5</v>
      </c>
      <c r="H946">
        <f t="shared" si="54"/>
        <v>2.7632534E-2</v>
      </c>
      <c r="I946">
        <f t="shared" si="56"/>
        <v>4.8999999999999998E-3</v>
      </c>
    </row>
    <row r="947" spans="1:9" x14ac:dyDescent="0.3">
      <c r="A947" s="31">
        <v>37901</v>
      </c>
      <c r="B947">
        <v>4.1722670000000003E-2</v>
      </c>
      <c r="C947">
        <v>20031007</v>
      </c>
      <c r="D947">
        <v>0.51</v>
      </c>
      <c r="E947">
        <v>3.0000000000000001E-3</v>
      </c>
      <c r="F947">
        <f t="shared" si="55"/>
        <v>3.0000000000000001E-5</v>
      </c>
      <c r="H947">
        <f t="shared" si="54"/>
        <v>4.1692670000000001E-2</v>
      </c>
      <c r="I947">
        <f t="shared" si="56"/>
        <v>5.1000000000000004E-3</v>
      </c>
    </row>
    <row r="948" spans="1:9" x14ac:dyDescent="0.3">
      <c r="A948" s="31">
        <v>37902</v>
      </c>
      <c r="B948">
        <v>-6.8906050000000002E-3</v>
      </c>
      <c r="C948">
        <v>20031008</v>
      </c>
      <c r="D948">
        <v>-0.48</v>
      </c>
      <c r="E948">
        <v>3.0000000000000001E-3</v>
      </c>
      <c r="F948">
        <f t="shared" si="55"/>
        <v>3.0000000000000001E-5</v>
      </c>
      <c r="H948">
        <f t="shared" si="54"/>
        <v>-6.9206049999999998E-3</v>
      </c>
      <c r="I948">
        <f t="shared" si="56"/>
        <v>-4.7999999999999996E-3</v>
      </c>
    </row>
    <row r="949" spans="1:9" x14ac:dyDescent="0.3">
      <c r="A949" s="31">
        <v>37903</v>
      </c>
      <c r="B949">
        <v>1.6912457999999998E-2</v>
      </c>
      <c r="C949">
        <v>20031009</v>
      </c>
      <c r="D949">
        <v>0.55000000000000004</v>
      </c>
      <c r="E949">
        <v>3.0000000000000001E-3</v>
      </c>
      <c r="F949">
        <f t="shared" si="55"/>
        <v>3.0000000000000001E-5</v>
      </c>
      <c r="H949">
        <f t="shared" si="54"/>
        <v>1.6882457999999999E-2</v>
      </c>
      <c r="I949">
        <f t="shared" si="56"/>
        <v>5.5000000000000005E-3</v>
      </c>
    </row>
    <row r="950" spans="1:9" x14ac:dyDescent="0.3">
      <c r="A950" s="31">
        <v>37904</v>
      </c>
      <c r="B950">
        <v>9.8080819999999992E-3</v>
      </c>
      <c r="C950">
        <v>20031010</v>
      </c>
      <c r="D950">
        <v>-0.08</v>
      </c>
      <c r="E950">
        <v>3.0000000000000001E-3</v>
      </c>
      <c r="F950">
        <f t="shared" si="55"/>
        <v>3.0000000000000001E-5</v>
      </c>
      <c r="H950">
        <f t="shared" si="54"/>
        <v>9.7780819999999987E-3</v>
      </c>
      <c r="I950">
        <f t="shared" si="56"/>
        <v>-8.0000000000000004E-4</v>
      </c>
    </row>
    <row r="951" spans="1:9" x14ac:dyDescent="0.3">
      <c r="A951" s="31">
        <v>37907</v>
      </c>
      <c r="B951">
        <v>2.8293922999999999E-2</v>
      </c>
      <c r="C951">
        <v>20031013</v>
      </c>
      <c r="D951">
        <v>0.81</v>
      </c>
      <c r="E951">
        <v>3.0000000000000001E-3</v>
      </c>
      <c r="F951">
        <f t="shared" si="55"/>
        <v>3.0000000000000001E-5</v>
      </c>
      <c r="H951">
        <f t="shared" si="54"/>
        <v>2.8263923E-2</v>
      </c>
      <c r="I951">
        <f t="shared" si="56"/>
        <v>8.1000000000000013E-3</v>
      </c>
    </row>
    <row r="952" spans="1:9" x14ac:dyDescent="0.3">
      <c r="A952" s="31">
        <v>37908</v>
      </c>
      <c r="B952">
        <v>8.2135049999999994E-3</v>
      </c>
      <c r="C952">
        <v>20031014</v>
      </c>
      <c r="D952">
        <v>0.44</v>
      </c>
      <c r="E952">
        <v>3.0000000000000001E-3</v>
      </c>
      <c r="F952">
        <f t="shared" si="55"/>
        <v>3.0000000000000001E-5</v>
      </c>
      <c r="H952">
        <f t="shared" si="54"/>
        <v>8.1835049999999989E-3</v>
      </c>
      <c r="I952">
        <f t="shared" si="56"/>
        <v>4.4000000000000003E-3</v>
      </c>
    </row>
    <row r="953" spans="1:9" x14ac:dyDescent="0.3">
      <c r="A953" s="31">
        <v>37909</v>
      </c>
      <c r="B953">
        <v>1.0997982999999999E-2</v>
      </c>
      <c r="C953">
        <v>20031015</v>
      </c>
      <c r="D953">
        <v>-0.36</v>
      </c>
      <c r="E953">
        <v>3.0000000000000001E-3</v>
      </c>
      <c r="F953">
        <f t="shared" si="55"/>
        <v>3.0000000000000001E-5</v>
      </c>
      <c r="H953">
        <f t="shared" si="54"/>
        <v>1.0967982999999999E-2</v>
      </c>
      <c r="I953">
        <f t="shared" si="56"/>
        <v>-3.5999999999999999E-3</v>
      </c>
    </row>
    <row r="954" spans="1:9" x14ac:dyDescent="0.3">
      <c r="A954" s="31">
        <v>37910</v>
      </c>
      <c r="B954">
        <v>-6.3255429000000002E-2</v>
      </c>
      <c r="C954">
        <v>20031016</v>
      </c>
      <c r="D954">
        <v>0.35</v>
      </c>
      <c r="E954">
        <v>3.0000000000000001E-3</v>
      </c>
      <c r="F954">
        <f t="shared" si="55"/>
        <v>3.0000000000000001E-5</v>
      </c>
      <c r="H954">
        <f t="shared" si="54"/>
        <v>-6.3285429000000004E-2</v>
      </c>
      <c r="I954">
        <f t="shared" si="56"/>
        <v>3.4999999999999996E-3</v>
      </c>
    </row>
    <row r="955" spans="1:9" x14ac:dyDescent="0.3">
      <c r="A955" s="31">
        <v>37911</v>
      </c>
      <c r="B955">
        <v>-2.1505376E-2</v>
      </c>
      <c r="C955">
        <v>20031017</v>
      </c>
      <c r="D955">
        <v>-1.1100000000000001</v>
      </c>
      <c r="E955">
        <v>3.0000000000000001E-3</v>
      </c>
      <c r="F955">
        <f t="shared" si="55"/>
        <v>3.0000000000000001E-5</v>
      </c>
      <c r="H955">
        <f t="shared" si="54"/>
        <v>-2.1535375999999998E-2</v>
      </c>
      <c r="I955">
        <f t="shared" si="56"/>
        <v>-1.11E-2</v>
      </c>
    </row>
    <row r="956" spans="1:9" x14ac:dyDescent="0.3">
      <c r="A956" s="31">
        <v>37914</v>
      </c>
      <c r="B956">
        <v>2.0659311E-2</v>
      </c>
      <c r="C956">
        <v>20031020</v>
      </c>
      <c r="D956">
        <v>0.41</v>
      </c>
      <c r="E956">
        <v>3.0000000000000001E-3</v>
      </c>
      <c r="F956">
        <f t="shared" si="55"/>
        <v>3.0000000000000001E-5</v>
      </c>
      <c r="H956">
        <f t="shared" si="54"/>
        <v>2.0629311000000001E-2</v>
      </c>
      <c r="I956">
        <f t="shared" si="56"/>
        <v>4.0999999999999995E-3</v>
      </c>
    </row>
    <row r="957" spans="1:9" x14ac:dyDescent="0.3">
      <c r="A957" s="31">
        <v>37915</v>
      </c>
      <c r="B957">
        <v>-1.7226100000000001E-3</v>
      </c>
      <c r="C957">
        <v>20031021</v>
      </c>
      <c r="D957">
        <v>0.24</v>
      </c>
      <c r="E957">
        <v>3.0000000000000001E-3</v>
      </c>
      <c r="F957">
        <f t="shared" si="55"/>
        <v>3.0000000000000001E-5</v>
      </c>
      <c r="H957">
        <f t="shared" si="54"/>
        <v>-1.7526100000000001E-3</v>
      </c>
      <c r="I957">
        <f t="shared" si="56"/>
        <v>2.3999999999999998E-3</v>
      </c>
    </row>
    <row r="958" spans="1:9" x14ac:dyDescent="0.3">
      <c r="A958" s="31">
        <v>37916</v>
      </c>
      <c r="B958">
        <v>-1.8119071E-2</v>
      </c>
      <c r="C958">
        <v>20031022</v>
      </c>
      <c r="D958">
        <v>-1.52</v>
      </c>
      <c r="E958">
        <v>3.0000000000000001E-3</v>
      </c>
      <c r="F958">
        <f t="shared" si="55"/>
        <v>3.0000000000000001E-5</v>
      </c>
      <c r="H958">
        <f t="shared" si="54"/>
        <v>-1.8149070999999999E-2</v>
      </c>
      <c r="I958">
        <f t="shared" si="56"/>
        <v>-1.52E-2</v>
      </c>
    </row>
    <row r="959" spans="1:9" x14ac:dyDescent="0.3">
      <c r="A959" s="31">
        <v>37917</v>
      </c>
      <c r="B959">
        <v>1.0105428E-2</v>
      </c>
      <c r="C959">
        <v>20031023</v>
      </c>
      <c r="D959">
        <v>0.22</v>
      </c>
      <c r="E959">
        <v>3.0000000000000001E-3</v>
      </c>
      <c r="F959">
        <f t="shared" si="55"/>
        <v>3.0000000000000001E-5</v>
      </c>
      <c r="H959">
        <f t="shared" si="54"/>
        <v>1.0075427999999999E-2</v>
      </c>
      <c r="I959">
        <f t="shared" si="56"/>
        <v>2.2000000000000001E-3</v>
      </c>
    </row>
    <row r="960" spans="1:9" x14ac:dyDescent="0.3">
      <c r="A960" s="31">
        <v>37918</v>
      </c>
      <c r="B960">
        <v>-1.6963870999999998E-2</v>
      </c>
      <c r="C960">
        <v>20031024</v>
      </c>
      <c r="D960">
        <v>-0.45</v>
      </c>
      <c r="E960">
        <v>3.0000000000000001E-3</v>
      </c>
      <c r="F960">
        <f t="shared" si="55"/>
        <v>3.0000000000000001E-5</v>
      </c>
      <c r="H960">
        <f t="shared" si="54"/>
        <v>-1.6993870999999997E-2</v>
      </c>
      <c r="I960">
        <f t="shared" si="56"/>
        <v>-4.5000000000000005E-3</v>
      </c>
    </row>
    <row r="961" spans="1:9" x14ac:dyDescent="0.3">
      <c r="A961" s="31">
        <v>37921</v>
      </c>
      <c r="B961">
        <v>0</v>
      </c>
      <c r="C961">
        <v>20031027</v>
      </c>
      <c r="D961">
        <v>0.4</v>
      </c>
      <c r="E961">
        <v>3.0000000000000001E-3</v>
      </c>
      <c r="F961">
        <f t="shared" si="55"/>
        <v>3.0000000000000001E-5</v>
      </c>
      <c r="H961">
        <f t="shared" si="54"/>
        <v>-3.0000000000000001E-5</v>
      </c>
      <c r="I961">
        <f t="shared" si="56"/>
        <v>4.0000000000000001E-3</v>
      </c>
    </row>
    <row r="962" spans="1:9" x14ac:dyDescent="0.3">
      <c r="A962" s="31">
        <v>37922</v>
      </c>
      <c r="B962">
        <v>4.9557473999999997E-2</v>
      </c>
      <c r="C962">
        <v>20031028</v>
      </c>
      <c r="D962">
        <v>1.59</v>
      </c>
      <c r="E962">
        <v>3.0000000000000001E-3</v>
      </c>
      <c r="F962">
        <f t="shared" si="55"/>
        <v>3.0000000000000001E-5</v>
      </c>
      <c r="H962">
        <f t="shared" si="54"/>
        <v>4.9527473999999995E-2</v>
      </c>
      <c r="I962">
        <f t="shared" si="56"/>
        <v>1.5900000000000001E-2</v>
      </c>
    </row>
    <row r="963" spans="1:9" x14ac:dyDescent="0.3">
      <c r="A963" s="31">
        <v>37923</v>
      </c>
      <c r="B963">
        <v>-1.264704E-3</v>
      </c>
      <c r="C963">
        <v>20031029</v>
      </c>
      <c r="D963">
        <v>0.28000000000000003</v>
      </c>
      <c r="E963">
        <v>3.0000000000000001E-3</v>
      </c>
      <c r="F963">
        <f t="shared" si="55"/>
        <v>3.0000000000000001E-5</v>
      </c>
      <c r="H963">
        <f t="shared" ref="H963:H1026" si="57">B963-F963</f>
        <v>-1.294704E-3</v>
      </c>
      <c r="I963">
        <f t="shared" si="56"/>
        <v>2.8000000000000004E-3</v>
      </c>
    </row>
    <row r="964" spans="1:9" x14ac:dyDescent="0.3">
      <c r="A964" s="31">
        <v>37924</v>
      </c>
      <c r="B964">
        <v>-2.5327156999999999E-2</v>
      </c>
      <c r="C964">
        <v>20031030</v>
      </c>
      <c r="D964">
        <v>-0.11</v>
      </c>
      <c r="E964">
        <v>3.0000000000000001E-3</v>
      </c>
      <c r="F964">
        <f t="shared" ref="F964:F1027" si="58">E964/100</f>
        <v>3.0000000000000001E-5</v>
      </c>
      <c r="H964">
        <f t="shared" si="57"/>
        <v>-2.5357156999999998E-2</v>
      </c>
      <c r="I964">
        <f t="shared" ref="I964:I1027" si="59">D964/100</f>
        <v>-1.1000000000000001E-3</v>
      </c>
    </row>
    <row r="965" spans="1:9" x14ac:dyDescent="0.3">
      <c r="A965" s="31">
        <v>37925</v>
      </c>
      <c r="B965">
        <v>-8.6617919999999998E-3</v>
      </c>
      <c r="C965">
        <v>20031031</v>
      </c>
      <c r="D965">
        <v>0.28000000000000003</v>
      </c>
      <c r="E965">
        <v>3.0000000000000001E-3</v>
      </c>
      <c r="F965">
        <f t="shared" si="58"/>
        <v>3.0000000000000001E-5</v>
      </c>
      <c r="H965">
        <f t="shared" si="57"/>
        <v>-8.6917920000000003E-3</v>
      </c>
      <c r="I965">
        <f t="shared" si="59"/>
        <v>2.8000000000000004E-3</v>
      </c>
    </row>
    <row r="966" spans="1:9" x14ac:dyDescent="0.3">
      <c r="A966" s="31">
        <v>37928</v>
      </c>
      <c r="B966">
        <v>1.1358682E-2</v>
      </c>
      <c r="C966">
        <v>20031103</v>
      </c>
      <c r="D966">
        <v>0.93</v>
      </c>
      <c r="E966">
        <v>4.0000000000000001E-3</v>
      </c>
      <c r="F966">
        <f t="shared" si="58"/>
        <v>4.0000000000000003E-5</v>
      </c>
      <c r="H966">
        <f t="shared" si="57"/>
        <v>1.1318682E-2</v>
      </c>
      <c r="I966">
        <f t="shared" si="59"/>
        <v>9.300000000000001E-3</v>
      </c>
    </row>
    <row r="967" spans="1:9" x14ac:dyDescent="0.3">
      <c r="A967" s="31">
        <v>37929</v>
      </c>
      <c r="B967">
        <v>-1.0367161E-2</v>
      </c>
      <c r="C967">
        <v>20031104</v>
      </c>
      <c r="D967">
        <v>-0.45</v>
      </c>
      <c r="E967">
        <v>4.0000000000000001E-3</v>
      </c>
      <c r="F967">
        <f t="shared" si="58"/>
        <v>4.0000000000000003E-5</v>
      </c>
      <c r="H967">
        <f t="shared" si="57"/>
        <v>-1.0407161E-2</v>
      </c>
      <c r="I967">
        <f t="shared" si="59"/>
        <v>-4.5000000000000005E-3</v>
      </c>
    </row>
    <row r="968" spans="1:9" x14ac:dyDescent="0.3">
      <c r="A968" s="31">
        <v>37930</v>
      </c>
      <c r="B968">
        <v>5.2379239999999997E-3</v>
      </c>
      <c r="C968">
        <v>20031105</v>
      </c>
      <c r="D968">
        <v>-0.04</v>
      </c>
      <c r="E968">
        <v>4.0000000000000001E-3</v>
      </c>
      <c r="F968">
        <f t="shared" si="58"/>
        <v>4.0000000000000003E-5</v>
      </c>
      <c r="H968">
        <f t="shared" si="57"/>
        <v>5.1979239999999996E-3</v>
      </c>
      <c r="I968">
        <f t="shared" si="59"/>
        <v>-4.0000000000000002E-4</v>
      </c>
    </row>
    <row r="969" spans="1:9" x14ac:dyDescent="0.3">
      <c r="A969" s="31">
        <v>37931</v>
      </c>
      <c r="B969">
        <v>3.9079520000000001E-3</v>
      </c>
      <c r="C969">
        <v>20031106</v>
      </c>
      <c r="D969">
        <v>0.57999999999999996</v>
      </c>
      <c r="E969">
        <v>4.0000000000000001E-3</v>
      </c>
      <c r="F969">
        <f t="shared" si="58"/>
        <v>4.0000000000000003E-5</v>
      </c>
      <c r="H969">
        <f t="shared" si="57"/>
        <v>3.867952E-3</v>
      </c>
      <c r="I969">
        <f t="shared" si="59"/>
        <v>5.7999999999999996E-3</v>
      </c>
    </row>
    <row r="970" spans="1:9" x14ac:dyDescent="0.3">
      <c r="A970" s="31">
        <v>37932</v>
      </c>
      <c r="B970">
        <v>-2.6816644000000001E-2</v>
      </c>
      <c r="C970">
        <v>20031107</v>
      </c>
      <c r="D970">
        <v>-0.33</v>
      </c>
      <c r="E970">
        <v>4.0000000000000001E-3</v>
      </c>
      <c r="F970">
        <f t="shared" si="58"/>
        <v>4.0000000000000003E-5</v>
      </c>
      <c r="H970">
        <f t="shared" si="57"/>
        <v>-2.6856643999999999E-2</v>
      </c>
      <c r="I970">
        <f t="shared" si="59"/>
        <v>-3.3E-3</v>
      </c>
    </row>
    <row r="971" spans="1:9" x14ac:dyDescent="0.3">
      <c r="A971" s="31">
        <v>37935</v>
      </c>
      <c r="B971">
        <v>-2.6666684E-2</v>
      </c>
      <c r="C971">
        <v>20031110</v>
      </c>
      <c r="D971">
        <v>-0.74</v>
      </c>
      <c r="E971">
        <v>4.0000000000000001E-3</v>
      </c>
      <c r="F971">
        <f t="shared" si="58"/>
        <v>4.0000000000000003E-5</v>
      </c>
      <c r="H971">
        <f t="shared" si="57"/>
        <v>-2.6706683999999998E-2</v>
      </c>
      <c r="I971">
        <f t="shared" si="59"/>
        <v>-7.4000000000000003E-3</v>
      </c>
    </row>
    <row r="972" spans="1:9" x14ac:dyDescent="0.3">
      <c r="A972" s="31">
        <v>37936</v>
      </c>
      <c r="B972">
        <v>-1.6438298E-2</v>
      </c>
      <c r="C972">
        <v>20031111</v>
      </c>
      <c r="D972">
        <v>-0.21</v>
      </c>
      <c r="E972">
        <v>4.0000000000000001E-3</v>
      </c>
      <c r="F972">
        <f t="shared" si="58"/>
        <v>4.0000000000000003E-5</v>
      </c>
      <c r="H972">
        <f t="shared" si="57"/>
        <v>-1.6478297999999999E-2</v>
      </c>
      <c r="I972">
        <f t="shared" si="59"/>
        <v>-2.0999999999999999E-3</v>
      </c>
    </row>
    <row r="973" spans="1:9" x14ac:dyDescent="0.3">
      <c r="A973" s="31">
        <v>37937</v>
      </c>
      <c r="B973">
        <v>3.6675904000000002E-2</v>
      </c>
      <c r="C973">
        <v>20031112</v>
      </c>
      <c r="D973">
        <v>1.33</v>
      </c>
      <c r="E973">
        <v>4.0000000000000001E-3</v>
      </c>
      <c r="F973">
        <f t="shared" si="58"/>
        <v>4.0000000000000003E-5</v>
      </c>
      <c r="H973">
        <f t="shared" si="57"/>
        <v>3.6635904000000004E-2</v>
      </c>
      <c r="I973">
        <f t="shared" si="59"/>
        <v>1.3300000000000001E-2</v>
      </c>
    </row>
    <row r="974" spans="1:9" x14ac:dyDescent="0.3">
      <c r="A974" s="31">
        <v>37938</v>
      </c>
      <c r="B974">
        <v>4.0304590000000001E-3</v>
      </c>
      <c r="C974">
        <v>20031113</v>
      </c>
      <c r="D974">
        <v>0.03</v>
      </c>
      <c r="E974">
        <v>4.0000000000000001E-3</v>
      </c>
      <c r="F974">
        <f t="shared" si="58"/>
        <v>4.0000000000000003E-5</v>
      </c>
      <c r="H974">
        <f t="shared" si="57"/>
        <v>3.990459E-3</v>
      </c>
      <c r="I974">
        <f t="shared" si="59"/>
        <v>2.9999999999999997E-4</v>
      </c>
    </row>
    <row r="975" spans="1:9" x14ac:dyDescent="0.3">
      <c r="A975" s="31">
        <v>37939</v>
      </c>
      <c r="B975">
        <v>-4.2818955999999998E-2</v>
      </c>
      <c r="C975">
        <v>20031114</v>
      </c>
      <c r="D975">
        <v>-0.83</v>
      </c>
      <c r="E975">
        <v>4.0000000000000001E-3</v>
      </c>
      <c r="F975">
        <f t="shared" si="58"/>
        <v>4.0000000000000003E-5</v>
      </c>
      <c r="H975">
        <f t="shared" si="57"/>
        <v>-4.2858955999999997E-2</v>
      </c>
      <c r="I975">
        <f t="shared" si="59"/>
        <v>-8.3000000000000001E-3</v>
      </c>
    </row>
    <row r="976" spans="1:9" x14ac:dyDescent="0.3">
      <c r="A976" s="31">
        <v>37942</v>
      </c>
      <c r="B976">
        <v>-1.5377442999999999E-2</v>
      </c>
      <c r="C976">
        <v>20031117</v>
      </c>
      <c r="D976">
        <v>-0.72</v>
      </c>
      <c r="E976">
        <v>4.0000000000000001E-3</v>
      </c>
      <c r="F976">
        <f t="shared" si="58"/>
        <v>4.0000000000000003E-5</v>
      </c>
      <c r="H976">
        <f t="shared" si="57"/>
        <v>-1.5417442999999999E-2</v>
      </c>
      <c r="I976">
        <f t="shared" si="59"/>
        <v>-7.1999999999999998E-3</v>
      </c>
    </row>
    <row r="977" spans="1:9" x14ac:dyDescent="0.3">
      <c r="A977" s="31">
        <v>37943</v>
      </c>
      <c r="B977">
        <v>-3.4074741999999998E-2</v>
      </c>
      <c r="C977">
        <v>20031118</v>
      </c>
      <c r="D977">
        <v>-0.87</v>
      </c>
      <c r="E977">
        <v>4.0000000000000001E-3</v>
      </c>
      <c r="F977">
        <f t="shared" si="58"/>
        <v>4.0000000000000003E-5</v>
      </c>
      <c r="H977">
        <f t="shared" si="57"/>
        <v>-3.4114741999999997E-2</v>
      </c>
      <c r="I977">
        <f t="shared" si="59"/>
        <v>-8.6999999999999994E-3</v>
      </c>
    </row>
    <row r="978" spans="1:9" x14ac:dyDescent="0.3">
      <c r="A978" s="31">
        <v>37944</v>
      </c>
      <c r="B978">
        <v>4.8510799999999999E-4</v>
      </c>
      <c r="C978">
        <v>20031119</v>
      </c>
      <c r="D978">
        <v>0.76</v>
      </c>
      <c r="E978">
        <v>4.0000000000000001E-3</v>
      </c>
      <c r="F978">
        <f t="shared" si="58"/>
        <v>4.0000000000000003E-5</v>
      </c>
      <c r="H978">
        <f t="shared" si="57"/>
        <v>4.4510799999999999E-4</v>
      </c>
      <c r="I978">
        <f t="shared" si="59"/>
        <v>7.6E-3</v>
      </c>
    </row>
    <row r="979" spans="1:9" x14ac:dyDescent="0.3">
      <c r="A979" s="31">
        <v>37945</v>
      </c>
      <c r="B979">
        <v>-2.1988789999999999E-3</v>
      </c>
      <c r="C979">
        <v>20031120</v>
      </c>
      <c r="D979">
        <v>-0.77</v>
      </c>
      <c r="E979">
        <v>4.0000000000000001E-3</v>
      </c>
      <c r="F979">
        <f t="shared" si="58"/>
        <v>4.0000000000000003E-5</v>
      </c>
      <c r="H979">
        <f t="shared" si="57"/>
        <v>-2.238879E-3</v>
      </c>
      <c r="I979">
        <f t="shared" si="59"/>
        <v>-7.7000000000000002E-3</v>
      </c>
    </row>
    <row r="980" spans="1:9" x14ac:dyDescent="0.3">
      <c r="A980" s="31">
        <v>37946</v>
      </c>
      <c r="B980">
        <v>-4.6625429999999999E-3</v>
      </c>
      <c r="C980">
        <v>20031121</v>
      </c>
      <c r="D980">
        <v>0.21</v>
      </c>
      <c r="E980">
        <v>4.0000000000000001E-3</v>
      </c>
      <c r="F980">
        <f t="shared" si="58"/>
        <v>4.0000000000000003E-5</v>
      </c>
      <c r="H980">
        <f t="shared" si="57"/>
        <v>-4.702543E-3</v>
      </c>
      <c r="I980">
        <f t="shared" si="59"/>
        <v>2.0999999999999999E-3</v>
      </c>
    </row>
    <row r="981" spans="1:9" x14ac:dyDescent="0.3">
      <c r="A981" s="31">
        <v>37949</v>
      </c>
      <c r="B981">
        <v>4.2899355E-2</v>
      </c>
      <c r="C981">
        <v>20031124</v>
      </c>
      <c r="D981">
        <v>1.71</v>
      </c>
      <c r="E981">
        <v>4.0000000000000001E-3</v>
      </c>
      <c r="F981">
        <f t="shared" si="58"/>
        <v>4.0000000000000003E-5</v>
      </c>
      <c r="H981">
        <f t="shared" si="57"/>
        <v>4.2859355000000002E-2</v>
      </c>
      <c r="I981">
        <f t="shared" si="59"/>
        <v>1.7100000000000001E-2</v>
      </c>
    </row>
    <row r="982" spans="1:9" x14ac:dyDescent="0.3">
      <c r="A982" s="31">
        <v>37950</v>
      </c>
      <c r="B982">
        <v>-2.2222189E-2</v>
      </c>
      <c r="C982">
        <v>20031125</v>
      </c>
      <c r="D982">
        <v>0.31</v>
      </c>
      <c r="E982">
        <v>4.0000000000000001E-3</v>
      </c>
      <c r="F982">
        <f t="shared" si="58"/>
        <v>4.0000000000000003E-5</v>
      </c>
      <c r="H982">
        <f t="shared" si="57"/>
        <v>-2.2262188999999998E-2</v>
      </c>
      <c r="I982">
        <f t="shared" si="59"/>
        <v>3.0999999999999999E-3</v>
      </c>
    </row>
    <row r="983" spans="1:9" x14ac:dyDescent="0.3">
      <c r="A983" s="31">
        <v>37951</v>
      </c>
      <c r="B983">
        <v>1.9341880000000001E-3</v>
      </c>
      <c r="C983">
        <v>20031126</v>
      </c>
      <c r="D983">
        <v>0.4</v>
      </c>
      <c r="E983">
        <v>4.0000000000000001E-3</v>
      </c>
      <c r="F983">
        <f t="shared" si="58"/>
        <v>4.0000000000000003E-5</v>
      </c>
      <c r="H983">
        <f t="shared" si="57"/>
        <v>1.894188E-3</v>
      </c>
      <c r="I983">
        <f t="shared" si="59"/>
        <v>4.0000000000000001E-3</v>
      </c>
    </row>
    <row r="984" spans="1:9" x14ac:dyDescent="0.3">
      <c r="A984" s="31">
        <v>37953</v>
      </c>
      <c r="B984">
        <v>9.1699099999999999E-3</v>
      </c>
      <c r="C984">
        <v>20031128</v>
      </c>
      <c r="D984">
        <v>0.11</v>
      </c>
      <c r="E984">
        <v>4.0000000000000001E-3</v>
      </c>
      <c r="F984">
        <f t="shared" si="58"/>
        <v>4.0000000000000003E-5</v>
      </c>
      <c r="H984">
        <f t="shared" si="57"/>
        <v>9.1299099999999998E-3</v>
      </c>
      <c r="I984">
        <f t="shared" si="59"/>
        <v>1.1000000000000001E-3</v>
      </c>
    </row>
    <row r="985" spans="1:9" x14ac:dyDescent="0.3">
      <c r="A985" s="31">
        <v>37956</v>
      </c>
      <c r="B985">
        <v>3.8259171000000002E-2</v>
      </c>
      <c r="C985">
        <v>20031201</v>
      </c>
      <c r="D985">
        <v>1.1100000000000001</v>
      </c>
      <c r="E985">
        <v>4.0000000000000001E-3</v>
      </c>
      <c r="F985">
        <f t="shared" si="58"/>
        <v>4.0000000000000003E-5</v>
      </c>
      <c r="H985">
        <f t="shared" si="57"/>
        <v>3.8219171000000003E-2</v>
      </c>
      <c r="I985">
        <f t="shared" si="59"/>
        <v>1.11E-2</v>
      </c>
    </row>
    <row r="986" spans="1:9" x14ac:dyDescent="0.3">
      <c r="A986" s="31">
        <v>37957</v>
      </c>
      <c r="B986">
        <v>-7.8304080000000005E-3</v>
      </c>
      <c r="C986">
        <v>20031202</v>
      </c>
      <c r="D986">
        <v>-0.27</v>
      </c>
      <c r="E986">
        <v>4.0000000000000001E-3</v>
      </c>
      <c r="F986">
        <f t="shared" si="58"/>
        <v>4.0000000000000003E-5</v>
      </c>
      <c r="H986">
        <f t="shared" si="57"/>
        <v>-7.8704080000000006E-3</v>
      </c>
      <c r="I986">
        <f t="shared" si="59"/>
        <v>-2.7000000000000001E-3</v>
      </c>
    </row>
    <row r="987" spans="1:9" x14ac:dyDescent="0.3">
      <c r="A987" s="31">
        <v>37958</v>
      </c>
      <c r="B987">
        <v>-2.3676889E-2</v>
      </c>
      <c r="C987">
        <v>20031203</v>
      </c>
      <c r="D987">
        <v>-0.34</v>
      </c>
      <c r="E987">
        <v>4.0000000000000001E-3</v>
      </c>
      <c r="F987">
        <f t="shared" si="58"/>
        <v>4.0000000000000003E-5</v>
      </c>
      <c r="H987">
        <f t="shared" si="57"/>
        <v>-2.3716888999999998E-2</v>
      </c>
      <c r="I987">
        <f t="shared" si="59"/>
        <v>-3.4000000000000002E-3</v>
      </c>
    </row>
    <row r="988" spans="1:9" x14ac:dyDescent="0.3">
      <c r="A988" s="31">
        <v>37959</v>
      </c>
      <c r="B988">
        <v>5.7060829999999998E-3</v>
      </c>
      <c r="C988">
        <v>20031204</v>
      </c>
      <c r="D988">
        <v>0.26</v>
      </c>
      <c r="E988">
        <v>4.0000000000000001E-3</v>
      </c>
      <c r="F988">
        <f t="shared" si="58"/>
        <v>4.0000000000000003E-5</v>
      </c>
      <c r="H988">
        <f t="shared" si="57"/>
        <v>5.6660829999999997E-3</v>
      </c>
      <c r="I988">
        <f t="shared" si="59"/>
        <v>2.5999999999999999E-3</v>
      </c>
    </row>
    <row r="989" spans="1:9" x14ac:dyDescent="0.3">
      <c r="A989" s="31">
        <v>37960</v>
      </c>
      <c r="B989">
        <v>-1.4184360999999999E-2</v>
      </c>
      <c r="C989">
        <v>20031205</v>
      </c>
      <c r="D989">
        <v>-0.79</v>
      </c>
      <c r="E989">
        <v>4.0000000000000001E-3</v>
      </c>
      <c r="F989">
        <f t="shared" si="58"/>
        <v>4.0000000000000003E-5</v>
      </c>
      <c r="H989">
        <f t="shared" si="57"/>
        <v>-1.4224361E-2</v>
      </c>
      <c r="I989">
        <f t="shared" si="59"/>
        <v>-7.9000000000000008E-3</v>
      </c>
    </row>
    <row r="990" spans="1:9" x14ac:dyDescent="0.3">
      <c r="A990" s="31">
        <v>37963</v>
      </c>
      <c r="B990">
        <v>9.5922709999999994E-3</v>
      </c>
      <c r="C990">
        <v>20031208</v>
      </c>
      <c r="D990">
        <v>0.65</v>
      </c>
      <c r="E990">
        <v>4.0000000000000001E-3</v>
      </c>
      <c r="F990">
        <f t="shared" si="58"/>
        <v>4.0000000000000003E-5</v>
      </c>
      <c r="H990">
        <f t="shared" si="57"/>
        <v>9.5522709999999993E-3</v>
      </c>
      <c r="I990">
        <f t="shared" si="59"/>
        <v>6.5000000000000006E-3</v>
      </c>
    </row>
    <row r="991" spans="1:9" x14ac:dyDescent="0.3">
      <c r="A991" s="31">
        <v>37964</v>
      </c>
      <c r="B991">
        <v>-2.8503490999999999E-2</v>
      </c>
      <c r="C991">
        <v>20031209</v>
      </c>
      <c r="D991">
        <v>-0.95</v>
      </c>
      <c r="E991">
        <v>4.0000000000000001E-3</v>
      </c>
      <c r="F991">
        <f t="shared" si="58"/>
        <v>4.0000000000000003E-5</v>
      </c>
      <c r="H991">
        <f t="shared" si="57"/>
        <v>-2.8543490999999997E-2</v>
      </c>
      <c r="I991">
        <f t="shared" si="59"/>
        <v>-9.4999999999999998E-3</v>
      </c>
    </row>
    <row r="992" spans="1:9" x14ac:dyDescent="0.3">
      <c r="A992" s="31">
        <v>37965</v>
      </c>
      <c r="B992">
        <v>-3.4230609999999998E-3</v>
      </c>
      <c r="C992">
        <v>20031210</v>
      </c>
      <c r="D992">
        <v>-0.28999999999999998</v>
      </c>
      <c r="E992">
        <v>4.0000000000000001E-3</v>
      </c>
      <c r="F992">
        <f t="shared" si="58"/>
        <v>4.0000000000000003E-5</v>
      </c>
      <c r="H992">
        <f t="shared" si="57"/>
        <v>-3.4630609999999999E-3</v>
      </c>
      <c r="I992">
        <f t="shared" si="59"/>
        <v>-2.8999999999999998E-3</v>
      </c>
    </row>
    <row r="993" spans="1:9" x14ac:dyDescent="0.3">
      <c r="A993" s="31">
        <v>37966</v>
      </c>
      <c r="B993">
        <v>4.0726199999999997E-2</v>
      </c>
      <c r="C993">
        <v>20031211</v>
      </c>
      <c r="D993">
        <v>1.34</v>
      </c>
      <c r="E993">
        <v>4.0000000000000001E-3</v>
      </c>
      <c r="F993">
        <f t="shared" si="58"/>
        <v>4.0000000000000003E-5</v>
      </c>
      <c r="H993">
        <f t="shared" si="57"/>
        <v>4.0686199999999999E-2</v>
      </c>
      <c r="I993">
        <f t="shared" si="59"/>
        <v>1.34E-2</v>
      </c>
    </row>
    <row r="994" spans="1:9" x14ac:dyDescent="0.3">
      <c r="A994" s="31">
        <v>37967</v>
      </c>
      <c r="B994">
        <v>-1.508721E-2</v>
      </c>
      <c r="C994">
        <v>20031212</v>
      </c>
      <c r="D994">
        <v>0.31</v>
      </c>
      <c r="E994">
        <v>4.0000000000000001E-3</v>
      </c>
      <c r="F994">
        <f t="shared" si="58"/>
        <v>4.0000000000000003E-5</v>
      </c>
      <c r="H994">
        <f t="shared" si="57"/>
        <v>-1.512721E-2</v>
      </c>
      <c r="I994">
        <f t="shared" si="59"/>
        <v>3.0999999999999999E-3</v>
      </c>
    </row>
    <row r="995" spans="1:9" x14ac:dyDescent="0.3">
      <c r="A995" s="31">
        <v>37970</v>
      </c>
      <c r="B995">
        <v>-3.4466218E-2</v>
      </c>
      <c r="C995">
        <v>20031215</v>
      </c>
      <c r="D995">
        <v>-0.73</v>
      </c>
      <c r="E995">
        <v>4.0000000000000001E-3</v>
      </c>
      <c r="F995">
        <f t="shared" si="58"/>
        <v>4.0000000000000003E-5</v>
      </c>
      <c r="H995">
        <f t="shared" si="57"/>
        <v>-3.4506217999999998E-2</v>
      </c>
      <c r="I995">
        <f t="shared" si="59"/>
        <v>-7.3000000000000001E-3</v>
      </c>
    </row>
    <row r="996" spans="1:9" x14ac:dyDescent="0.3">
      <c r="A996" s="31">
        <v>37971</v>
      </c>
      <c r="B996">
        <v>-2.478891E-3</v>
      </c>
      <c r="C996">
        <v>20031216</v>
      </c>
      <c r="D996">
        <v>0.5</v>
      </c>
      <c r="E996">
        <v>4.0000000000000001E-3</v>
      </c>
      <c r="F996">
        <f t="shared" si="58"/>
        <v>4.0000000000000003E-5</v>
      </c>
      <c r="H996">
        <f t="shared" si="57"/>
        <v>-2.5188910000000001E-3</v>
      </c>
      <c r="I996">
        <f t="shared" si="59"/>
        <v>5.0000000000000001E-3</v>
      </c>
    </row>
    <row r="997" spans="1:9" x14ac:dyDescent="0.3">
      <c r="A997" s="31">
        <v>37972</v>
      </c>
      <c r="B997">
        <v>-1.1928513E-2</v>
      </c>
      <c r="C997">
        <v>20031217</v>
      </c>
      <c r="D997">
        <v>0.15</v>
      </c>
      <c r="E997">
        <v>4.0000000000000001E-3</v>
      </c>
      <c r="F997">
        <f t="shared" si="58"/>
        <v>4.0000000000000003E-5</v>
      </c>
      <c r="H997">
        <f t="shared" si="57"/>
        <v>-1.1968513E-2</v>
      </c>
      <c r="I997">
        <f t="shared" si="59"/>
        <v>1.5E-3</v>
      </c>
    </row>
    <row r="998" spans="1:9" x14ac:dyDescent="0.3">
      <c r="A998" s="31">
        <v>37973</v>
      </c>
      <c r="B998">
        <v>8.0483780000000001E-3</v>
      </c>
      <c r="C998">
        <v>20031218</v>
      </c>
      <c r="D998">
        <v>1.24</v>
      </c>
      <c r="E998">
        <v>4.0000000000000001E-3</v>
      </c>
      <c r="F998">
        <f t="shared" si="58"/>
        <v>4.0000000000000003E-5</v>
      </c>
      <c r="H998">
        <f t="shared" si="57"/>
        <v>8.008378E-3</v>
      </c>
      <c r="I998">
        <f t="shared" si="59"/>
        <v>1.24E-2</v>
      </c>
    </row>
    <row r="999" spans="1:9" x14ac:dyDescent="0.3">
      <c r="A999" s="31">
        <v>37974</v>
      </c>
      <c r="B999">
        <v>-1.6966075000000001E-2</v>
      </c>
      <c r="C999">
        <v>20031219</v>
      </c>
      <c r="D999">
        <v>-0.04</v>
      </c>
      <c r="E999">
        <v>4.0000000000000001E-3</v>
      </c>
      <c r="F999">
        <f t="shared" si="58"/>
        <v>4.0000000000000003E-5</v>
      </c>
      <c r="H999">
        <f t="shared" si="57"/>
        <v>-1.7006074999999999E-2</v>
      </c>
      <c r="I999">
        <f t="shared" si="59"/>
        <v>-4.0000000000000002E-4</v>
      </c>
    </row>
    <row r="1000" spans="1:9" x14ac:dyDescent="0.3">
      <c r="A1000" s="31">
        <v>37977</v>
      </c>
      <c r="B1000">
        <v>7.614193E-3</v>
      </c>
      <c r="C1000">
        <v>20031222</v>
      </c>
      <c r="D1000">
        <v>0.36</v>
      </c>
      <c r="E1000">
        <v>4.0000000000000001E-3</v>
      </c>
      <c r="F1000">
        <f t="shared" si="58"/>
        <v>4.0000000000000003E-5</v>
      </c>
      <c r="H1000">
        <f t="shared" si="57"/>
        <v>7.5741929999999999E-3</v>
      </c>
      <c r="I1000">
        <f t="shared" si="59"/>
        <v>3.5999999999999999E-3</v>
      </c>
    </row>
    <row r="1001" spans="1:9" x14ac:dyDescent="0.3">
      <c r="A1001" s="31">
        <v>37978</v>
      </c>
      <c r="B1001">
        <v>-2.0151589999999999E-3</v>
      </c>
      <c r="C1001">
        <v>20031223</v>
      </c>
      <c r="D1001">
        <v>0.36</v>
      </c>
      <c r="E1001">
        <v>4.0000000000000001E-3</v>
      </c>
      <c r="F1001">
        <f t="shared" si="58"/>
        <v>4.0000000000000003E-5</v>
      </c>
      <c r="H1001">
        <f t="shared" si="57"/>
        <v>-2.055159E-3</v>
      </c>
      <c r="I1001">
        <f t="shared" si="59"/>
        <v>3.5999999999999999E-3</v>
      </c>
    </row>
    <row r="1002" spans="1:9" x14ac:dyDescent="0.3">
      <c r="A1002" s="31">
        <v>37979</v>
      </c>
      <c r="B1002">
        <v>3.0287754E-2</v>
      </c>
      <c r="C1002">
        <v>20031224</v>
      </c>
      <c r="D1002">
        <v>-0.18</v>
      </c>
      <c r="E1002">
        <v>4.0000000000000001E-3</v>
      </c>
      <c r="F1002">
        <f t="shared" si="58"/>
        <v>4.0000000000000003E-5</v>
      </c>
      <c r="H1002">
        <f t="shared" si="57"/>
        <v>3.0247754000000002E-2</v>
      </c>
      <c r="I1002">
        <f t="shared" si="59"/>
        <v>-1.8E-3</v>
      </c>
    </row>
    <row r="1003" spans="1:9" x14ac:dyDescent="0.3">
      <c r="A1003" s="31">
        <v>37981</v>
      </c>
      <c r="B1003">
        <v>1.8128410000000001E-2</v>
      </c>
      <c r="C1003">
        <v>20031226</v>
      </c>
      <c r="D1003">
        <v>0.19</v>
      </c>
      <c r="E1003">
        <v>4.0000000000000001E-3</v>
      </c>
      <c r="F1003">
        <f t="shared" si="58"/>
        <v>4.0000000000000003E-5</v>
      </c>
      <c r="H1003">
        <f t="shared" si="57"/>
        <v>1.8088410000000003E-2</v>
      </c>
      <c r="I1003">
        <f t="shared" si="59"/>
        <v>1.9E-3</v>
      </c>
    </row>
    <row r="1004" spans="1:9" x14ac:dyDescent="0.3">
      <c r="A1004" s="31">
        <v>37984</v>
      </c>
      <c r="B1004">
        <v>1.780553E-2</v>
      </c>
      <c r="C1004">
        <v>20031229</v>
      </c>
      <c r="D1004">
        <v>1.29</v>
      </c>
      <c r="E1004">
        <v>4.0000000000000001E-3</v>
      </c>
      <c r="F1004">
        <f t="shared" si="58"/>
        <v>4.0000000000000003E-5</v>
      </c>
      <c r="H1004">
        <f t="shared" si="57"/>
        <v>1.7765530000000002E-2</v>
      </c>
      <c r="I1004">
        <f t="shared" si="59"/>
        <v>1.29E-2</v>
      </c>
    </row>
    <row r="1005" spans="1:9" x14ac:dyDescent="0.3">
      <c r="A1005" s="31">
        <v>37985</v>
      </c>
      <c r="B1005">
        <v>6.1466230000000004E-3</v>
      </c>
      <c r="C1005">
        <v>20031230</v>
      </c>
      <c r="D1005">
        <v>0.05</v>
      </c>
      <c r="E1005">
        <v>4.0000000000000001E-3</v>
      </c>
      <c r="F1005">
        <f t="shared" si="58"/>
        <v>4.0000000000000003E-5</v>
      </c>
      <c r="H1005">
        <f t="shared" si="57"/>
        <v>6.1066230000000003E-3</v>
      </c>
      <c r="I1005">
        <f t="shared" si="59"/>
        <v>5.0000000000000001E-4</v>
      </c>
    </row>
    <row r="1006" spans="1:9" x14ac:dyDescent="0.3">
      <c r="A1006" s="31">
        <v>37986</v>
      </c>
      <c r="B1006">
        <v>4.2293299999999999E-3</v>
      </c>
      <c r="C1006">
        <v>20031231</v>
      </c>
      <c r="D1006">
        <v>0.01</v>
      </c>
      <c r="E1006">
        <v>4.0000000000000001E-3</v>
      </c>
      <c r="F1006">
        <f t="shared" si="58"/>
        <v>4.0000000000000003E-5</v>
      </c>
      <c r="H1006">
        <f t="shared" si="57"/>
        <v>4.1893299999999998E-3</v>
      </c>
      <c r="I1006">
        <f t="shared" si="59"/>
        <v>1E-4</v>
      </c>
    </row>
    <row r="1007" spans="1:9" x14ac:dyDescent="0.3">
      <c r="A1007" s="31">
        <v>37988</v>
      </c>
      <c r="B1007">
        <v>-4.211518E-3</v>
      </c>
      <c r="C1007">
        <v>20040102</v>
      </c>
      <c r="D1007">
        <v>-0.17</v>
      </c>
      <c r="E1007">
        <v>3.0000000000000001E-3</v>
      </c>
      <c r="F1007">
        <f t="shared" si="58"/>
        <v>3.0000000000000001E-5</v>
      </c>
      <c r="H1007">
        <f t="shared" si="57"/>
        <v>-4.2415179999999997E-3</v>
      </c>
      <c r="I1007">
        <f t="shared" si="59"/>
        <v>-1.7000000000000001E-3</v>
      </c>
    </row>
    <row r="1008" spans="1:9" x14ac:dyDescent="0.3">
      <c r="A1008" s="31">
        <v>37991</v>
      </c>
      <c r="B1008">
        <v>4.1823278999999998E-2</v>
      </c>
      <c r="C1008">
        <v>20040105</v>
      </c>
      <c r="D1008">
        <v>1.2</v>
      </c>
      <c r="E1008">
        <v>3.0000000000000001E-3</v>
      </c>
      <c r="F1008">
        <f t="shared" si="58"/>
        <v>3.0000000000000001E-5</v>
      </c>
      <c r="H1008">
        <f t="shared" si="57"/>
        <v>4.1793278999999996E-2</v>
      </c>
      <c r="I1008">
        <f t="shared" si="59"/>
        <v>1.2E-2</v>
      </c>
    </row>
    <row r="1009" spans="1:9" x14ac:dyDescent="0.3">
      <c r="A1009" s="31">
        <v>37992</v>
      </c>
      <c r="B1009">
        <v>-3.6084759999999998E-3</v>
      </c>
      <c r="C1009">
        <v>20040106</v>
      </c>
      <c r="D1009">
        <v>0.2</v>
      </c>
      <c r="E1009">
        <v>3.0000000000000001E-3</v>
      </c>
      <c r="F1009">
        <f t="shared" si="58"/>
        <v>3.0000000000000001E-5</v>
      </c>
      <c r="H1009">
        <f t="shared" si="57"/>
        <v>-3.6384759999999999E-3</v>
      </c>
      <c r="I1009">
        <f t="shared" si="59"/>
        <v>2E-3</v>
      </c>
    </row>
    <row r="1010" spans="1:9" x14ac:dyDescent="0.3">
      <c r="A1010" s="31">
        <v>37993</v>
      </c>
      <c r="B1010">
        <v>2.2634675999999999E-2</v>
      </c>
      <c r="C1010">
        <v>20040107</v>
      </c>
      <c r="D1010">
        <v>0.34</v>
      </c>
      <c r="E1010">
        <v>3.0000000000000001E-3</v>
      </c>
      <c r="F1010">
        <f t="shared" si="58"/>
        <v>3.0000000000000001E-5</v>
      </c>
      <c r="H1010">
        <f t="shared" si="57"/>
        <v>2.2604676000000001E-2</v>
      </c>
      <c r="I1010">
        <f t="shared" si="59"/>
        <v>3.4000000000000002E-3</v>
      </c>
    </row>
    <row r="1011" spans="1:9" x14ac:dyDescent="0.3">
      <c r="A1011" s="31">
        <v>37994</v>
      </c>
      <c r="B1011">
        <v>3.4085900000000002E-2</v>
      </c>
      <c r="C1011">
        <v>20040108</v>
      </c>
      <c r="D1011">
        <v>0.45</v>
      </c>
      <c r="E1011">
        <v>3.0000000000000001E-3</v>
      </c>
      <c r="F1011">
        <f t="shared" si="58"/>
        <v>3.0000000000000001E-5</v>
      </c>
      <c r="H1011">
        <f t="shared" si="57"/>
        <v>3.40559E-2</v>
      </c>
      <c r="I1011">
        <f t="shared" si="59"/>
        <v>4.5000000000000005E-3</v>
      </c>
    </row>
    <row r="1012" spans="1:9" x14ac:dyDescent="0.3">
      <c r="A1012" s="31">
        <v>37995</v>
      </c>
      <c r="B1012">
        <v>-1.5410985E-2</v>
      </c>
      <c r="C1012">
        <v>20040109</v>
      </c>
      <c r="D1012">
        <v>-0.72</v>
      </c>
      <c r="E1012">
        <v>3.0000000000000001E-3</v>
      </c>
      <c r="F1012">
        <f t="shared" si="58"/>
        <v>3.0000000000000001E-5</v>
      </c>
      <c r="H1012">
        <f t="shared" si="57"/>
        <v>-1.5440985000000001E-2</v>
      </c>
      <c r="I1012">
        <f t="shared" si="59"/>
        <v>-7.1999999999999998E-3</v>
      </c>
    </row>
    <row r="1013" spans="1:9" x14ac:dyDescent="0.3">
      <c r="A1013" s="31">
        <v>37998</v>
      </c>
      <c r="B1013">
        <v>3.1739112E-2</v>
      </c>
      <c r="C1013">
        <v>20040112</v>
      </c>
      <c r="D1013">
        <v>0.56999999999999995</v>
      </c>
      <c r="E1013">
        <v>3.0000000000000001E-3</v>
      </c>
      <c r="F1013">
        <f t="shared" si="58"/>
        <v>3.0000000000000001E-5</v>
      </c>
      <c r="H1013">
        <f t="shared" si="57"/>
        <v>3.1709111999999998E-2</v>
      </c>
      <c r="I1013">
        <f t="shared" si="59"/>
        <v>5.6999999999999993E-3</v>
      </c>
    </row>
    <row r="1014" spans="1:9" x14ac:dyDescent="0.3">
      <c r="A1014" s="31">
        <v>37999</v>
      </c>
      <c r="B1014">
        <v>1.6434946999999998E-2</v>
      </c>
      <c r="C1014">
        <v>20040113</v>
      </c>
      <c r="D1014">
        <v>-0.51</v>
      </c>
      <c r="E1014">
        <v>3.0000000000000001E-3</v>
      </c>
      <c r="F1014">
        <f t="shared" si="58"/>
        <v>3.0000000000000001E-5</v>
      </c>
      <c r="H1014">
        <f t="shared" si="57"/>
        <v>1.6404947E-2</v>
      </c>
      <c r="I1014">
        <f t="shared" si="59"/>
        <v>-5.1000000000000004E-3</v>
      </c>
    </row>
    <row r="1015" spans="1:9" x14ac:dyDescent="0.3">
      <c r="A1015" s="31">
        <v>38000</v>
      </c>
      <c r="B1015">
        <v>3.3167460000000002E-3</v>
      </c>
      <c r="C1015">
        <v>20040114</v>
      </c>
      <c r="D1015">
        <v>0.8</v>
      </c>
      <c r="E1015">
        <v>3.0000000000000001E-3</v>
      </c>
      <c r="F1015">
        <f t="shared" si="58"/>
        <v>3.0000000000000001E-5</v>
      </c>
      <c r="H1015">
        <f t="shared" si="57"/>
        <v>3.2867460000000001E-3</v>
      </c>
      <c r="I1015">
        <f t="shared" si="59"/>
        <v>8.0000000000000002E-3</v>
      </c>
    </row>
    <row r="1016" spans="1:9" x14ac:dyDescent="0.3">
      <c r="A1016" s="31">
        <v>38001</v>
      </c>
      <c r="B1016">
        <v>-5.5785137999999998E-2</v>
      </c>
      <c r="C1016">
        <v>20040115</v>
      </c>
      <c r="D1016">
        <v>0.15</v>
      </c>
      <c r="E1016">
        <v>3.0000000000000001E-3</v>
      </c>
      <c r="F1016">
        <f t="shared" si="58"/>
        <v>3.0000000000000001E-5</v>
      </c>
      <c r="H1016">
        <f t="shared" si="57"/>
        <v>-5.5815138E-2</v>
      </c>
      <c r="I1016">
        <f t="shared" si="59"/>
        <v>1.5E-3</v>
      </c>
    </row>
    <row r="1017" spans="1:9" x14ac:dyDescent="0.3">
      <c r="A1017" s="31">
        <v>38002</v>
      </c>
      <c r="B1017">
        <v>-5.6893239999999999E-3</v>
      </c>
      <c r="C1017">
        <v>20040116</v>
      </c>
      <c r="D1017">
        <v>0.72</v>
      </c>
      <c r="E1017">
        <v>3.0000000000000001E-3</v>
      </c>
      <c r="F1017">
        <f t="shared" si="58"/>
        <v>3.0000000000000001E-5</v>
      </c>
      <c r="H1017">
        <f t="shared" si="57"/>
        <v>-5.7193239999999996E-3</v>
      </c>
      <c r="I1017">
        <f t="shared" si="59"/>
        <v>7.1999999999999998E-3</v>
      </c>
    </row>
    <row r="1018" spans="1:9" x14ac:dyDescent="0.3">
      <c r="A1018" s="31">
        <v>38006</v>
      </c>
      <c r="B1018">
        <v>4.4015100000000001E-4</v>
      </c>
      <c r="C1018">
        <v>20040120</v>
      </c>
      <c r="D1018">
        <v>0.15</v>
      </c>
      <c r="E1018">
        <v>3.0000000000000001E-3</v>
      </c>
      <c r="F1018">
        <f t="shared" si="58"/>
        <v>3.0000000000000001E-5</v>
      </c>
      <c r="H1018">
        <f t="shared" si="57"/>
        <v>4.1015099999999998E-4</v>
      </c>
      <c r="I1018">
        <f t="shared" si="59"/>
        <v>1.5E-3</v>
      </c>
    </row>
    <row r="1019" spans="1:9" x14ac:dyDescent="0.3">
      <c r="A1019" s="31">
        <v>38007</v>
      </c>
      <c r="B1019">
        <v>-5.2793190000000002E-3</v>
      </c>
      <c r="C1019">
        <v>20040121</v>
      </c>
      <c r="D1019">
        <v>0.64</v>
      </c>
      <c r="E1019">
        <v>3.0000000000000001E-3</v>
      </c>
      <c r="F1019">
        <f t="shared" si="58"/>
        <v>3.0000000000000001E-5</v>
      </c>
      <c r="H1019">
        <f t="shared" si="57"/>
        <v>-5.3093189999999998E-3</v>
      </c>
      <c r="I1019">
        <f t="shared" si="59"/>
        <v>6.4000000000000003E-3</v>
      </c>
    </row>
    <row r="1020" spans="1:9" x14ac:dyDescent="0.3">
      <c r="A1020" s="31">
        <v>38008</v>
      </c>
      <c r="B1020">
        <v>-1.9018146999999999E-2</v>
      </c>
      <c r="C1020">
        <v>20040122</v>
      </c>
      <c r="D1020">
        <v>-0.32</v>
      </c>
      <c r="E1020">
        <v>3.0000000000000001E-3</v>
      </c>
      <c r="F1020">
        <f t="shared" si="58"/>
        <v>3.0000000000000001E-5</v>
      </c>
      <c r="H1020">
        <f t="shared" si="57"/>
        <v>-1.9048146999999998E-2</v>
      </c>
      <c r="I1020">
        <f t="shared" si="59"/>
        <v>-3.2000000000000002E-3</v>
      </c>
    </row>
    <row r="1021" spans="1:9" x14ac:dyDescent="0.3">
      <c r="A1021" s="31">
        <v>38009</v>
      </c>
      <c r="B1021">
        <v>1.7132512999999999E-2</v>
      </c>
      <c r="C1021">
        <v>20040123</v>
      </c>
      <c r="D1021">
        <v>-0.14000000000000001</v>
      </c>
      <c r="E1021">
        <v>3.0000000000000001E-3</v>
      </c>
      <c r="F1021">
        <f t="shared" si="58"/>
        <v>3.0000000000000001E-5</v>
      </c>
      <c r="H1021">
        <f t="shared" si="57"/>
        <v>1.7102513E-2</v>
      </c>
      <c r="I1021">
        <f t="shared" si="59"/>
        <v>-1.4000000000000002E-3</v>
      </c>
    </row>
    <row r="1022" spans="1:9" x14ac:dyDescent="0.3">
      <c r="A1022" s="31">
        <v>38012</v>
      </c>
      <c r="B1022">
        <v>1.9946842999999999E-2</v>
      </c>
      <c r="C1022">
        <v>20040126</v>
      </c>
      <c r="D1022">
        <v>1.1200000000000001</v>
      </c>
      <c r="E1022">
        <v>3.0000000000000001E-3</v>
      </c>
      <c r="F1022">
        <f t="shared" si="58"/>
        <v>3.0000000000000001E-5</v>
      </c>
      <c r="H1022">
        <f t="shared" si="57"/>
        <v>1.9916843E-2</v>
      </c>
      <c r="I1022">
        <f t="shared" si="59"/>
        <v>1.1200000000000002E-2</v>
      </c>
    </row>
    <row r="1023" spans="1:9" x14ac:dyDescent="0.3">
      <c r="A1023" s="31">
        <v>38013</v>
      </c>
      <c r="B1023">
        <v>2.6075389999999999E-3</v>
      </c>
      <c r="C1023">
        <v>20040127</v>
      </c>
      <c r="D1023">
        <v>-0.96</v>
      </c>
      <c r="E1023">
        <v>3.0000000000000001E-3</v>
      </c>
      <c r="F1023">
        <f t="shared" si="58"/>
        <v>3.0000000000000001E-5</v>
      </c>
      <c r="H1023">
        <f t="shared" si="57"/>
        <v>2.5775389999999998E-3</v>
      </c>
      <c r="I1023">
        <f t="shared" si="59"/>
        <v>-9.5999999999999992E-3</v>
      </c>
    </row>
    <row r="1024" spans="1:9" x14ac:dyDescent="0.3">
      <c r="A1024" s="31">
        <v>38014</v>
      </c>
      <c r="B1024">
        <v>-2.3840453000000001E-2</v>
      </c>
      <c r="C1024">
        <v>20040128</v>
      </c>
      <c r="D1024">
        <v>-1.44</v>
      </c>
      <c r="E1024">
        <v>3.0000000000000001E-3</v>
      </c>
      <c r="F1024">
        <f t="shared" si="58"/>
        <v>3.0000000000000001E-5</v>
      </c>
      <c r="H1024">
        <f t="shared" si="57"/>
        <v>-2.3870453E-2</v>
      </c>
      <c r="I1024">
        <f t="shared" si="59"/>
        <v>-1.44E-2</v>
      </c>
    </row>
    <row r="1025" spans="1:9" x14ac:dyDescent="0.3">
      <c r="A1025" s="31">
        <v>38015</v>
      </c>
      <c r="B1025">
        <v>7.1047890000000002E-3</v>
      </c>
      <c r="C1025">
        <v>20040129</v>
      </c>
      <c r="D1025">
        <v>0.25</v>
      </c>
      <c r="E1025">
        <v>3.0000000000000001E-3</v>
      </c>
      <c r="F1025">
        <f t="shared" si="58"/>
        <v>3.0000000000000001E-5</v>
      </c>
      <c r="H1025">
        <f t="shared" si="57"/>
        <v>7.0747890000000006E-3</v>
      </c>
      <c r="I1025">
        <f t="shared" si="59"/>
        <v>2.5000000000000001E-3</v>
      </c>
    </row>
    <row r="1026" spans="1:9" x14ac:dyDescent="0.3">
      <c r="A1026" s="31">
        <v>38016</v>
      </c>
      <c r="B1026">
        <v>-5.2910420000000001E-3</v>
      </c>
      <c r="C1026">
        <v>20040130</v>
      </c>
      <c r="D1026">
        <v>-0.15</v>
      </c>
      <c r="E1026">
        <v>3.0000000000000001E-3</v>
      </c>
      <c r="F1026">
        <f t="shared" si="58"/>
        <v>3.0000000000000001E-5</v>
      </c>
      <c r="H1026">
        <f t="shared" si="57"/>
        <v>-5.3210419999999998E-3</v>
      </c>
      <c r="I1026">
        <f t="shared" si="59"/>
        <v>-1.5E-3</v>
      </c>
    </row>
    <row r="1027" spans="1:9" x14ac:dyDescent="0.3">
      <c r="A1027" s="31">
        <v>38019</v>
      </c>
      <c r="B1027">
        <v>-1.0638287999999999E-2</v>
      </c>
      <c r="C1027">
        <v>20040202</v>
      </c>
      <c r="D1027">
        <v>0.27</v>
      </c>
      <c r="E1027">
        <v>3.0000000000000001E-3</v>
      </c>
      <c r="F1027">
        <f t="shared" si="58"/>
        <v>3.0000000000000001E-5</v>
      </c>
      <c r="H1027">
        <f t="shared" ref="H1027:H1090" si="60">B1027-F1027</f>
        <v>-1.0668288E-2</v>
      </c>
      <c r="I1027">
        <f t="shared" si="59"/>
        <v>2.7000000000000001E-3</v>
      </c>
    </row>
    <row r="1028" spans="1:9" x14ac:dyDescent="0.3">
      <c r="A1028" s="31">
        <v>38020</v>
      </c>
      <c r="B1028">
        <v>-2.688148E-3</v>
      </c>
      <c r="C1028">
        <v>20040203</v>
      </c>
      <c r="D1028">
        <v>0</v>
      </c>
      <c r="E1028">
        <v>3.0000000000000001E-3</v>
      </c>
      <c r="F1028">
        <f t="shared" ref="F1028:F1091" si="61">E1028/100</f>
        <v>3.0000000000000001E-5</v>
      </c>
      <c r="H1028">
        <f t="shared" si="60"/>
        <v>-2.7181480000000001E-3</v>
      </c>
      <c r="I1028">
        <f t="shared" ref="I1028:I1091" si="62">D1028/100</f>
        <v>0</v>
      </c>
    </row>
    <row r="1029" spans="1:9" x14ac:dyDescent="0.3">
      <c r="A1029" s="31">
        <v>38021</v>
      </c>
      <c r="B1029">
        <v>-2.1114075999999999E-2</v>
      </c>
      <c r="C1029">
        <v>20040204</v>
      </c>
      <c r="D1029">
        <v>-0.97</v>
      </c>
      <c r="E1029">
        <v>3.0000000000000001E-3</v>
      </c>
      <c r="F1029">
        <f t="shared" si="61"/>
        <v>3.0000000000000001E-5</v>
      </c>
      <c r="H1029">
        <f t="shared" si="60"/>
        <v>-2.1144075999999998E-2</v>
      </c>
      <c r="I1029">
        <f t="shared" si="62"/>
        <v>-9.7000000000000003E-3</v>
      </c>
    </row>
    <row r="1030" spans="1:9" x14ac:dyDescent="0.3">
      <c r="A1030" s="31">
        <v>38022</v>
      </c>
      <c r="B1030">
        <v>2.8912305999999999E-2</v>
      </c>
      <c r="C1030">
        <v>20040205</v>
      </c>
      <c r="D1030">
        <v>0.23</v>
      </c>
      <c r="E1030">
        <v>3.0000000000000001E-3</v>
      </c>
      <c r="F1030">
        <f t="shared" si="61"/>
        <v>3.0000000000000001E-5</v>
      </c>
      <c r="H1030">
        <f t="shared" si="60"/>
        <v>2.8882306E-2</v>
      </c>
      <c r="I1030">
        <f t="shared" si="62"/>
        <v>2.3E-3</v>
      </c>
    </row>
    <row r="1031" spans="1:9" x14ac:dyDescent="0.3">
      <c r="A1031" s="31">
        <v>38023</v>
      </c>
      <c r="B1031">
        <v>1.2934836E-2</v>
      </c>
      <c r="C1031">
        <v>20040206</v>
      </c>
      <c r="D1031">
        <v>1.39</v>
      </c>
      <c r="E1031">
        <v>3.0000000000000001E-3</v>
      </c>
      <c r="F1031">
        <f t="shared" si="61"/>
        <v>3.0000000000000001E-5</v>
      </c>
      <c r="H1031">
        <f t="shared" si="60"/>
        <v>1.2904835999999999E-2</v>
      </c>
      <c r="I1031">
        <f t="shared" si="62"/>
        <v>1.3899999999999999E-2</v>
      </c>
    </row>
    <row r="1032" spans="1:9" x14ac:dyDescent="0.3">
      <c r="A1032" s="31">
        <v>38026</v>
      </c>
      <c r="B1032">
        <v>-1.8934069999999999E-3</v>
      </c>
      <c r="C1032">
        <v>20040209</v>
      </c>
      <c r="D1032">
        <v>-0.1</v>
      </c>
      <c r="E1032">
        <v>3.0000000000000001E-3</v>
      </c>
      <c r="F1032">
        <f t="shared" si="61"/>
        <v>3.0000000000000001E-5</v>
      </c>
      <c r="H1032">
        <f t="shared" si="60"/>
        <v>-1.923407E-3</v>
      </c>
      <c r="I1032">
        <f t="shared" si="62"/>
        <v>-1E-3</v>
      </c>
    </row>
    <row r="1033" spans="1:9" x14ac:dyDescent="0.3">
      <c r="A1033" s="31">
        <v>38027</v>
      </c>
      <c r="B1033">
        <v>1.3808608E-2</v>
      </c>
      <c r="C1033">
        <v>20040210</v>
      </c>
      <c r="D1033">
        <v>0.56000000000000005</v>
      </c>
      <c r="E1033">
        <v>3.0000000000000001E-3</v>
      </c>
      <c r="F1033">
        <f t="shared" si="61"/>
        <v>3.0000000000000001E-5</v>
      </c>
      <c r="H1033">
        <f t="shared" si="60"/>
        <v>1.3778607999999999E-2</v>
      </c>
      <c r="I1033">
        <f t="shared" si="62"/>
        <v>5.6000000000000008E-3</v>
      </c>
    </row>
    <row r="1034" spans="1:9" x14ac:dyDescent="0.3">
      <c r="A1034" s="31">
        <v>38028</v>
      </c>
      <c r="B1034">
        <v>3.5683188999999997E-2</v>
      </c>
      <c r="C1034">
        <v>20040211</v>
      </c>
      <c r="D1034">
        <v>1.04</v>
      </c>
      <c r="E1034">
        <v>3.0000000000000001E-3</v>
      </c>
      <c r="F1034">
        <f t="shared" si="61"/>
        <v>3.0000000000000001E-5</v>
      </c>
      <c r="H1034">
        <f t="shared" si="60"/>
        <v>3.5653188999999995E-2</v>
      </c>
      <c r="I1034">
        <f t="shared" si="62"/>
        <v>1.04E-2</v>
      </c>
    </row>
    <row r="1035" spans="1:9" x14ac:dyDescent="0.3">
      <c r="A1035" s="31">
        <v>38029</v>
      </c>
      <c r="B1035">
        <v>-2.941164E-3</v>
      </c>
      <c r="C1035">
        <v>20040212</v>
      </c>
      <c r="D1035">
        <v>-0.46</v>
      </c>
      <c r="E1035">
        <v>3.0000000000000001E-3</v>
      </c>
      <c r="F1035">
        <f t="shared" si="61"/>
        <v>3.0000000000000001E-5</v>
      </c>
      <c r="H1035">
        <f t="shared" si="60"/>
        <v>-2.9711640000000001E-3</v>
      </c>
      <c r="I1035">
        <f t="shared" si="62"/>
        <v>-4.5999999999999999E-3</v>
      </c>
    </row>
    <row r="1036" spans="1:9" x14ac:dyDescent="0.3">
      <c r="A1036" s="31">
        <v>38030</v>
      </c>
      <c r="B1036">
        <v>-3.0762728E-2</v>
      </c>
      <c r="C1036">
        <v>20040213</v>
      </c>
      <c r="D1036">
        <v>-0.56999999999999995</v>
      </c>
      <c r="E1036">
        <v>3.0000000000000001E-3</v>
      </c>
      <c r="F1036">
        <f t="shared" si="61"/>
        <v>3.0000000000000001E-5</v>
      </c>
      <c r="H1036">
        <f t="shared" si="60"/>
        <v>-3.0792727999999998E-2</v>
      </c>
      <c r="I1036">
        <f t="shared" si="62"/>
        <v>-5.6999999999999993E-3</v>
      </c>
    </row>
    <row r="1037" spans="1:9" x14ac:dyDescent="0.3">
      <c r="A1037" s="31">
        <v>38034</v>
      </c>
      <c r="B1037">
        <v>6.9565149999999999E-3</v>
      </c>
      <c r="C1037">
        <v>20040217</v>
      </c>
      <c r="D1037">
        <v>0.98</v>
      </c>
      <c r="E1037">
        <v>3.0000000000000001E-3</v>
      </c>
      <c r="F1037">
        <f t="shared" si="61"/>
        <v>3.0000000000000001E-5</v>
      </c>
      <c r="H1037">
        <f t="shared" si="60"/>
        <v>6.9265150000000003E-3</v>
      </c>
      <c r="I1037">
        <f t="shared" si="62"/>
        <v>9.7999999999999997E-3</v>
      </c>
    </row>
    <row r="1038" spans="1:9" x14ac:dyDescent="0.3">
      <c r="A1038" s="31">
        <v>38035</v>
      </c>
      <c r="B1038">
        <v>4.3178060000000004E-3</v>
      </c>
      <c r="C1038">
        <v>20040218</v>
      </c>
      <c r="D1038">
        <v>-0.39</v>
      </c>
      <c r="E1038">
        <v>3.0000000000000001E-3</v>
      </c>
      <c r="F1038">
        <f t="shared" si="61"/>
        <v>3.0000000000000001E-5</v>
      </c>
      <c r="H1038">
        <f t="shared" si="60"/>
        <v>4.2878060000000008E-3</v>
      </c>
      <c r="I1038">
        <f t="shared" si="62"/>
        <v>-3.9000000000000003E-3</v>
      </c>
    </row>
    <row r="1039" spans="1:9" x14ac:dyDescent="0.3">
      <c r="A1039" s="31">
        <v>38036</v>
      </c>
      <c r="B1039">
        <v>-3.3963925999999998E-2</v>
      </c>
      <c r="C1039">
        <v>20040219</v>
      </c>
      <c r="D1039">
        <v>-0.54</v>
      </c>
      <c r="E1039">
        <v>3.0000000000000001E-3</v>
      </c>
      <c r="F1039">
        <f t="shared" si="61"/>
        <v>3.0000000000000001E-5</v>
      </c>
      <c r="H1039">
        <f t="shared" si="60"/>
        <v>-3.3993926000000001E-2</v>
      </c>
      <c r="I1039">
        <f t="shared" si="62"/>
        <v>-5.4000000000000003E-3</v>
      </c>
    </row>
    <row r="1040" spans="1:9" x14ac:dyDescent="0.3">
      <c r="A1040" s="31">
        <v>38037</v>
      </c>
      <c r="B1040">
        <v>-3.1152509999999999E-3</v>
      </c>
      <c r="C1040">
        <v>20040220</v>
      </c>
      <c r="D1040">
        <v>-0.3</v>
      </c>
      <c r="E1040">
        <v>3.0000000000000001E-3</v>
      </c>
      <c r="F1040">
        <f t="shared" si="61"/>
        <v>3.0000000000000001E-5</v>
      </c>
      <c r="H1040">
        <f t="shared" si="60"/>
        <v>-3.1452509999999999E-3</v>
      </c>
      <c r="I1040">
        <f t="shared" si="62"/>
        <v>-3.0000000000000001E-3</v>
      </c>
    </row>
    <row r="1041" spans="1:9" x14ac:dyDescent="0.3">
      <c r="A1041" s="31">
        <v>38040</v>
      </c>
      <c r="B1041">
        <v>-9.3749590000000004E-3</v>
      </c>
      <c r="C1041">
        <v>20040223</v>
      </c>
      <c r="D1041">
        <v>-0.51</v>
      </c>
      <c r="E1041">
        <v>3.0000000000000001E-3</v>
      </c>
      <c r="F1041">
        <f t="shared" si="61"/>
        <v>3.0000000000000001E-5</v>
      </c>
      <c r="H1041">
        <f t="shared" si="60"/>
        <v>-9.4049590000000009E-3</v>
      </c>
      <c r="I1041">
        <f t="shared" si="62"/>
        <v>-5.1000000000000004E-3</v>
      </c>
    </row>
    <row r="1042" spans="1:9" x14ac:dyDescent="0.3">
      <c r="A1042" s="31">
        <v>38041</v>
      </c>
      <c r="B1042">
        <v>7.6611120000000003E-3</v>
      </c>
      <c r="C1042">
        <v>20040224</v>
      </c>
      <c r="D1042">
        <v>-0.14000000000000001</v>
      </c>
      <c r="E1042">
        <v>3.0000000000000001E-3</v>
      </c>
      <c r="F1042">
        <f t="shared" si="61"/>
        <v>3.0000000000000001E-5</v>
      </c>
      <c r="H1042">
        <f t="shared" si="60"/>
        <v>7.6311120000000007E-3</v>
      </c>
      <c r="I1042">
        <f t="shared" si="62"/>
        <v>-1.4000000000000002E-3</v>
      </c>
    </row>
    <row r="1043" spans="1:9" x14ac:dyDescent="0.3">
      <c r="A1043" s="31">
        <v>38042</v>
      </c>
      <c r="B1043">
        <v>2.0125171000000001E-2</v>
      </c>
      <c r="C1043">
        <v>20040225</v>
      </c>
      <c r="D1043">
        <v>0.54</v>
      </c>
      <c r="E1043">
        <v>3.0000000000000001E-3</v>
      </c>
      <c r="F1043">
        <f t="shared" si="61"/>
        <v>3.0000000000000001E-5</v>
      </c>
      <c r="H1043">
        <f t="shared" si="60"/>
        <v>2.0095171000000002E-2</v>
      </c>
      <c r="I1043">
        <f t="shared" si="62"/>
        <v>5.4000000000000003E-3</v>
      </c>
    </row>
    <row r="1044" spans="1:9" x14ac:dyDescent="0.3">
      <c r="A1044" s="31">
        <v>38043</v>
      </c>
      <c r="B1044">
        <v>1.0083361000000001E-2</v>
      </c>
      <c r="C1044">
        <v>20040226</v>
      </c>
      <c r="D1044">
        <v>0.28999999999999998</v>
      </c>
      <c r="E1044">
        <v>3.0000000000000001E-3</v>
      </c>
      <c r="F1044">
        <f t="shared" si="61"/>
        <v>3.0000000000000001E-5</v>
      </c>
      <c r="H1044">
        <f t="shared" si="60"/>
        <v>1.0053361E-2</v>
      </c>
      <c r="I1044">
        <f t="shared" si="62"/>
        <v>2.8999999999999998E-3</v>
      </c>
    </row>
    <row r="1045" spans="1:9" x14ac:dyDescent="0.3">
      <c r="A1045" s="31">
        <v>38044</v>
      </c>
      <c r="B1045">
        <v>3.8194407E-2</v>
      </c>
      <c r="C1045">
        <v>20040227</v>
      </c>
      <c r="D1045">
        <v>0.11</v>
      </c>
      <c r="E1045">
        <v>3.0000000000000001E-3</v>
      </c>
      <c r="F1045">
        <f t="shared" si="61"/>
        <v>3.0000000000000001E-5</v>
      </c>
      <c r="H1045">
        <f t="shared" si="60"/>
        <v>3.8164406999999997E-2</v>
      </c>
      <c r="I1045">
        <f t="shared" si="62"/>
        <v>1.1000000000000001E-3</v>
      </c>
    </row>
    <row r="1046" spans="1:9" x14ac:dyDescent="0.3">
      <c r="A1046" s="31">
        <v>38047</v>
      </c>
      <c r="B1046">
        <v>4.1806179999999997E-3</v>
      </c>
      <c r="C1046">
        <v>20040301</v>
      </c>
      <c r="D1046">
        <v>1.02</v>
      </c>
      <c r="E1046">
        <v>4.0000000000000001E-3</v>
      </c>
      <c r="F1046">
        <f t="shared" si="61"/>
        <v>4.0000000000000003E-5</v>
      </c>
      <c r="H1046">
        <f t="shared" si="60"/>
        <v>4.1406179999999996E-3</v>
      </c>
      <c r="I1046">
        <f t="shared" si="62"/>
        <v>1.0200000000000001E-2</v>
      </c>
    </row>
    <row r="1047" spans="1:9" x14ac:dyDescent="0.3">
      <c r="A1047" s="31">
        <v>38048</v>
      </c>
      <c r="B1047">
        <v>-8.7427549999999996E-3</v>
      </c>
      <c r="C1047">
        <v>20040302</v>
      </c>
      <c r="D1047">
        <v>-0.59</v>
      </c>
      <c r="E1047">
        <v>4.0000000000000001E-3</v>
      </c>
      <c r="F1047">
        <f t="shared" si="61"/>
        <v>4.0000000000000003E-5</v>
      </c>
      <c r="H1047">
        <f t="shared" si="60"/>
        <v>-8.7827549999999997E-3</v>
      </c>
      <c r="I1047">
        <f t="shared" si="62"/>
        <v>-5.8999999999999999E-3</v>
      </c>
    </row>
    <row r="1048" spans="1:9" x14ac:dyDescent="0.3">
      <c r="A1048" s="31">
        <v>38049</v>
      </c>
      <c r="B1048">
        <v>4.6199329999999997E-3</v>
      </c>
      <c r="C1048">
        <v>20040303</v>
      </c>
      <c r="D1048">
        <v>0.14000000000000001</v>
      </c>
      <c r="E1048">
        <v>4.0000000000000001E-3</v>
      </c>
      <c r="F1048">
        <f t="shared" si="61"/>
        <v>4.0000000000000003E-5</v>
      </c>
      <c r="H1048">
        <f t="shared" si="60"/>
        <v>4.5799329999999996E-3</v>
      </c>
      <c r="I1048">
        <f t="shared" si="62"/>
        <v>1.4000000000000002E-3</v>
      </c>
    </row>
    <row r="1049" spans="1:9" x14ac:dyDescent="0.3">
      <c r="A1049" s="31">
        <v>38050</v>
      </c>
      <c r="B1049">
        <v>5.1839455999999999E-2</v>
      </c>
      <c r="C1049">
        <v>20040304</v>
      </c>
      <c r="D1049">
        <v>0.44</v>
      </c>
      <c r="E1049">
        <v>4.0000000000000001E-3</v>
      </c>
      <c r="F1049">
        <f t="shared" si="61"/>
        <v>4.0000000000000003E-5</v>
      </c>
      <c r="H1049">
        <f t="shared" si="60"/>
        <v>5.1799456000000001E-2</v>
      </c>
      <c r="I1049">
        <f t="shared" si="62"/>
        <v>4.4000000000000003E-3</v>
      </c>
    </row>
    <row r="1050" spans="1:9" x14ac:dyDescent="0.3">
      <c r="A1050" s="31">
        <v>38051</v>
      </c>
      <c r="B1050">
        <v>6.2798090000000001E-2</v>
      </c>
      <c r="C1050">
        <v>20040305</v>
      </c>
      <c r="D1050">
        <v>0.24</v>
      </c>
      <c r="E1050">
        <v>4.0000000000000001E-3</v>
      </c>
      <c r="F1050">
        <f t="shared" si="61"/>
        <v>4.0000000000000003E-5</v>
      </c>
      <c r="H1050">
        <f t="shared" si="60"/>
        <v>6.2758090000000002E-2</v>
      </c>
      <c r="I1050">
        <f t="shared" si="62"/>
        <v>2.3999999999999998E-3</v>
      </c>
    </row>
    <row r="1051" spans="1:9" x14ac:dyDescent="0.3">
      <c r="A1051" s="31">
        <v>38054</v>
      </c>
      <c r="B1051">
        <v>-2.7673889E-2</v>
      </c>
      <c r="C1051">
        <v>20040308</v>
      </c>
      <c r="D1051">
        <v>-0.84</v>
      </c>
      <c r="E1051">
        <v>4.0000000000000001E-3</v>
      </c>
      <c r="F1051">
        <f t="shared" si="61"/>
        <v>4.0000000000000003E-5</v>
      </c>
      <c r="H1051">
        <f t="shared" si="60"/>
        <v>-2.7713888999999998E-2</v>
      </c>
      <c r="I1051">
        <f t="shared" si="62"/>
        <v>-8.3999999999999995E-3</v>
      </c>
    </row>
    <row r="1052" spans="1:9" x14ac:dyDescent="0.3">
      <c r="A1052" s="31">
        <v>38055</v>
      </c>
      <c r="B1052">
        <v>4.2307707999999999E-2</v>
      </c>
      <c r="C1052">
        <v>20040309</v>
      </c>
      <c r="D1052">
        <v>-0.66</v>
      </c>
      <c r="E1052">
        <v>4.0000000000000001E-3</v>
      </c>
      <c r="F1052">
        <f t="shared" si="61"/>
        <v>4.0000000000000003E-5</v>
      </c>
      <c r="H1052">
        <f t="shared" si="60"/>
        <v>4.2267708000000001E-2</v>
      </c>
      <c r="I1052">
        <f t="shared" si="62"/>
        <v>-6.6E-3</v>
      </c>
    </row>
    <row r="1053" spans="1:9" x14ac:dyDescent="0.3">
      <c r="A1053" s="31">
        <v>38056</v>
      </c>
      <c r="B1053">
        <v>2.1402210000000001E-2</v>
      </c>
      <c r="C1053">
        <v>20040310</v>
      </c>
      <c r="D1053">
        <v>-1.5</v>
      </c>
      <c r="E1053">
        <v>4.0000000000000001E-3</v>
      </c>
      <c r="F1053">
        <f t="shared" si="61"/>
        <v>4.0000000000000003E-5</v>
      </c>
      <c r="H1053">
        <f t="shared" si="60"/>
        <v>2.1362210000000003E-2</v>
      </c>
      <c r="I1053">
        <f t="shared" si="62"/>
        <v>-1.4999999999999999E-2</v>
      </c>
    </row>
    <row r="1054" spans="1:9" x14ac:dyDescent="0.3">
      <c r="A1054" s="31">
        <v>38057</v>
      </c>
      <c r="B1054">
        <v>-1.9147424E-2</v>
      </c>
      <c r="C1054">
        <v>20040311</v>
      </c>
      <c r="D1054">
        <v>-1.42</v>
      </c>
      <c r="E1054">
        <v>4.0000000000000001E-3</v>
      </c>
      <c r="F1054">
        <f t="shared" si="61"/>
        <v>4.0000000000000003E-5</v>
      </c>
      <c r="H1054">
        <f t="shared" si="60"/>
        <v>-1.9187423999999998E-2</v>
      </c>
      <c r="I1054">
        <f t="shared" si="62"/>
        <v>-1.4199999999999999E-2</v>
      </c>
    </row>
    <row r="1055" spans="1:9" x14ac:dyDescent="0.3">
      <c r="A1055" s="31">
        <v>38058</v>
      </c>
      <c r="B1055">
        <v>1.5101284E-2</v>
      </c>
      <c r="C1055">
        <v>20040312</v>
      </c>
      <c r="D1055">
        <v>1.34</v>
      </c>
      <c r="E1055">
        <v>4.0000000000000001E-3</v>
      </c>
      <c r="F1055">
        <f t="shared" si="61"/>
        <v>4.0000000000000003E-5</v>
      </c>
      <c r="H1055">
        <f t="shared" si="60"/>
        <v>1.5061283999999999E-2</v>
      </c>
      <c r="I1055">
        <f t="shared" si="62"/>
        <v>1.34E-2</v>
      </c>
    </row>
    <row r="1056" spans="1:9" x14ac:dyDescent="0.3">
      <c r="A1056" s="31">
        <v>38061</v>
      </c>
      <c r="B1056">
        <v>-4.0275714999999997E-2</v>
      </c>
      <c r="C1056">
        <v>20040315</v>
      </c>
      <c r="D1056">
        <v>-1.56</v>
      </c>
      <c r="E1056">
        <v>4.0000000000000001E-3</v>
      </c>
      <c r="F1056">
        <f t="shared" si="61"/>
        <v>4.0000000000000003E-5</v>
      </c>
      <c r="H1056">
        <f t="shared" si="60"/>
        <v>-4.0315714999999995E-2</v>
      </c>
      <c r="I1056">
        <f t="shared" si="62"/>
        <v>-1.5600000000000001E-2</v>
      </c>
    </row>
    <row r="1057" spans="1:9" x14ac:dyDescent="0.3">
      <c r="A1057" s="31">
        <v>38062</v>
      </c>
      <c r="B1057">
        <v>-2.3818565999999999E-2</v>
      </c>
      <c r="C1057">
        <v>20040316</v>
      </c>
      <c r="D1057">
        <v>0.43</v>
      </c>
      <c r="E1057">
        <v>4.0000000000000001E-3</v>
      </c>
      <c r="F1057">
        <f t="shared" si="61"/>
        <v>4.0000000000000003E-5</v>
      </c>
      <c r="H1057">
        <f t="shared" si="60"/>
        <v>-2.3858565999999998E-2</v>
      </c>
      <c r="I1057">
        <f t="shared" si="62"/>
        <v>4.3E-3</v>
      </c>
    </row>
    <row r="1058" spans="1:9" x14ac:dyDescent="0.3">
      <c r="A1058" s="31">
        <v>38063</v>
      </c>
      <c r="B1058">
        <v>1.4330008999999999E-2</v>
      </c>
      <c r="C1058">
        <v>20040317</v>
      </c>
      <c r="D1058">
        <v>1.22</v>
      </c>
      <c r="E1058">
        <v>4.0000000000000001E-3</v>
      </c>
      <c r="F1058">
        <f t="shared" si="61"/>
        <v>4.0000000000000003E-5</v>
      </c>
      <c r="H1058">
        <f t="shared" si="60"/>
        <v>1.4290008999999999E-2</v>
      </c>
      <c r="I1058">
        <f t="shared" si="62"/>
        <v>1.2199999999999999E-2</v>
      </c>
    </row>
    <row r="1059" spans="1:9" x14ac:dyDescent="0.3">
      <c r="A1059" s="31">
        <v>38064</v>
      </c>
      <c r="B1059">
        <v>-1.9854923999999999E-2</v>
      </c>
      <c r="C1059">
        <v>20040318</v>
      </c>
      <c r="D1059">
        <v>-0.2</v>
      </c>
      <c r="E1059">
        <v>4.0000000000000001E-3</v>
      </c>
      <c r="F1059">
        <f t="shared" si="61"/>
        <v>4.0000000000000003E-5</v>
      </c>
      <c r="H1059">
        <f t="shared" si="60"/>
        <v>-1.9894923999999998E-2</v>
      </c>
      <c r="I1059">
        <f t="shared" si="62"/>
        <v>-2E-3</v>
      </c>
    </row>
    <row r="1060" spans="1:9" x14ac:dyDescent="0.3">
      <c r="A1060" s="31">
        <v>38065</v>
      </c>
      <c r="B1060">
        <v>7.4016569999999999E-3</v>
      </c>
      <c r="C1060">
        <v>20040319</v>
      </c>
      <c r="D1060">
        <v>-1</v>
      </c>
      <c r="E1060">
        <v>4.0000000000000001E-3</v>
      </c>
      <c r="F1060">
        <f t="shared" si="61"/>
        <v>4.0000000000000003E-5</v>
      </c>
      <c r="H1060">
        <f t="shared" si="60"/>
        <v>7.3616569999999997E-3</v>
      </c>
      <c r="I1060">
        <f t="shared" si="62"/>
        <v>-0.01</v>
      </c>
    </row>
    <row r="1061" spans="1:9" x14ac:dyDescent="0.3">
      <c r="A1061" s="31">
        <v>38068</v>
      </c>
      <c r="B1061">
        <v>0</v>
      </c>
      <c r="C1061">
        <v>20040322</v>
      </c>
      <c r="D1061">
        <v>-1.42</v>
      </c>
      <c r="E1061">
        <v>4.0000000000000001E-3</v>
      </c>
      <c r="F1061">
        <f t="shared" si="61"/>
        <v>4.0000000000000003E-5</v>
      </c>
      <c r="H1061">
        <f t="shared" si="60"/>
        <v>-4.0000000000000003E-5</v>
      </c>
      <c r="I1061">
        <f t="shared" si="62"/>
        <v>-1.4199999999999999E-2</v>
      </c>
    </row>
    <row r="1062" spans="1:9" x14ac:dyDescent="0.3">
      <c r="A1062" s="31">
        <v>38069</v>
      </c>
      <c r="B1062">
        <v>-2.2041750999999998E-2</v>
      </c>
      <c r="C1062">
        <v>20040323</v>
      </c>
      <c r="D1062">
        <v>-0.09</v>
      </c>
      <c r="E1062">
        <v>4.0000000000000001E-3</v>
      </c>
      <c r="F1062">
        <f t="shared" si="61"/>
        <v>4.0000000000000003E-5</v>
      </c>
      <c r="H1062">
        <f t="shared" si="60"/>
        <v>-2.2081750999999997E-2</v>
      </c>
      <c r="I1062">
        <f t="shared" si="62"/>
        <v>-8.9999999999999998E-4</v>
      </c>
    </row>
    <row r="1063" spans="1:9" x14ac:dyDescent="0.3">
      <c r="A1063" s="31">
        <v>38070</v>
      </c>
      <c r="B1063">
        <v>8.3036399999999993E-3</v>
      </c>
      <c r="C1063">
        <v>20040324</v>
      </c>
      <c r="D1063">
        <v>-0.27</v>
      </c>
      <c r="E1063">
        <v>4.0000000000000001E-3</v>
      </c>
      <c r="F1063">
        <f t="shared" si="61"/>
        <v>4.0000000000000003E-5</v>
      </c>
      <c r="H1063">
        <f t="shared" si="60"/>
        <v>8.2636399999999992E-3</v>
      </c>
      <c r="I1063">
        <f t="shared" si="62"/>
        <v>-2.7000000000000001E-3</v>
      </c>
    </row>
    <row r="1064" spans="1:9" x14ac:dyDescent="0.3">
      <c r="A1064" s="31">
        <v>38071</v>
      </c>
      <c r="B1064">
        <v>5.3725521999999998E-2</v>
      </c>
      <c r="C1064">
        <v>20040325</v>
      </c>
      <c r="D1064">
        <v>1.68</v>
      </c>
      <c r="E1064">
        <v>4.0000000000000001E-3</v>
      </c>
      <c r="F1064">
        <f t="shared" si="61"/>
        <v>4.0000000000000003E-5</v>
      </c>
      <c r="H1064">
        <f t="shared" si="60"/>
        <v>5.3685521999999999E-2</v>
      </c>
      <c r="I1064">
        <f t="shared" si="62"/>
        <v>1.6799999999999999E-2</v>
      </c>
    </row>
    <row r="1065" spans="1:9" x14ac:dyDescent="0.3">
      <c r="A1065" s="31">
        <v>38072</v>
      </c>
      <c r="B1065">
        <v>6.3267610000000002E-3</v>
      </c>
      <c r="C1065">
        <v>20040326</v>
      </c>
      <c r="D1065">
        <v>0</v>
      </c>
      <c r="E1065">
        <v>4.0000000000000001E-3</v>
      </c>
      <c r="F1065">
        <f t="shared" si="61"/>
        <v>4.0000000000000003E-5</v>
      </c>
      <c r="H1065">
        <f t="shared" si="60"/>
        <v>6.2867610000000001E-3</v>
      </c>
      <c r="I1065">
        <f t="shared" si="62"/>
        <v>0</v>
      </c>
    </row>
    <row r="1066" spans="1:9" x14ac:dyDescent="0.3">
      <c r="A1066" s="31">
        <v>38075</v>
      </c>
      <c r="B1066">
        <v>3.2174516E-2</v>
      </c>
      <c r="C1066">
        <v>20040329</v>
      </c>
      <c r="D1066">
        <v>1.34</v>
      </c>
      <c r="E1066">
        <v>4.0000000000000001E-3</v>
      </c>
      <c r="F1066">
        <f t="shared" si="61"/>
        <v>4.0000000000000003E-5</v>
      </c>
      <c r="H1066">
        <f t="shared" si="60"/>
        <v>3.2134516000000002E-2</v>
      </c>
      <c r="I1066">
        <f t="shared" si="62"/>
        <v>1.34E-2</v>
      </c>
    </row>
    <row r="1067" spans="1:9" x14ac:dyDescent="0.3">
      <c r="A1067" s="31">
        <v>38076</v>
      </c>
      <c r="B1067">
        <v>3.5830299999999997E-4</v>
      </c>
      <c r="C1067">
        <v>20040330</v>
      </c>
      <c r="D1067">
        <v>0.47</v>
      </c>
      <c r="E1067">
        <v>4.0000000000000001E-3</v>
      </c>
      <c r="F1067">
        <f t="shared" si="61"/>
        <v>4.0000000000000003E-5</v>
      </c>
      <c r="H1067">
        <f t="shared" si="60"/>
        <v>3.1830299999999998E-4</v>
      </c>
      <c r="I1067">
        <f t="shared" si="62"/>
        <v>4.6999999999999993E-3</v>
      </c>
    </row>
    <row r="1068" spans="1:9" x14ac:dyDescent="0.3">
      <c r="A1068" s="31">
        <v>38077</v>
      </c>
      <c r="B1068">
        <v>-3.1518592999999998E-2</v>
      </c>
      <c r="C1068">
        <v>20040331</v>
      </c>
      <c r="D1068">
        <v>0</v>
      </c>
      <c r="E1068">
        <v>4.0000000000000001E-3</v>
      </c>
      <c r="F1068">
        <f t="shared" si="61"/>
        <v>4.0000000000000003E-5</v>
      </c>
      <c r="H1068">
        <f t="shared" si="60"/>
        <v>-3.1558592999999996E-2</v>
      </c>
      <c r="I1068">
        <f t="shared" si="62"/>
        <v>0</v>
      </c>
    </row>
    <row r="1069" spans="1:9" x14ac:dyDescent="0.3">
      <c r="A1069" s="31">
        <v>38078</v>
      </c>
      <c r="B1069">
        <v>2.5887459999999998E-3</v>
      </c>
      <c r="C1069">
        <v>20040401</v>
      </c>
      <c r="D1069">
        <v>0.64</v>
      </c>
      <c r="E1069">
        <v>4.0000000000000001E-3</v>
      </c>
      <c r="F1069">
        <f t="shared" si="61"/>
        <v>4.0000000000000003E-5</v>
      </c>
      <c r="H1069">
        <f t="shared" si="60"/>
        <v>2.5487459999999997E-3</v>
      </c>
      <c r="I1069">
        <f t="shared" si="62"/>
        <v>6.4000000000000003E-3</v>
      </c>
    </row>
    <row r="1070" spans="1:9" x14ac:dyDescent="0.3">
      <c r="A1070" s="31">
        <v>38079</v>
      </c>
      <c r="B1070">
        <v>1.4385813000000001E-2</v>
      </c>
      <c r="C1070">
        <v>20040402</v>
      </c>
      <c r="D1070">
        <v>0.9</v>
      </c>
      <c r="E1070">
        <v>4.0000000000000001E-3</v>
      </c>
      <c r="F1070">
        <f t="shared" si="61"/>
        <v>4.0000000000000003E-5</v>
      </c>
      <c r="H1070">
        <f t="shared" si="60"/>
        <v>1.4345813000000001E-2</v>
      </c>
      <c r="I1070">
        <f t="shared" si="62"/>
        <v>9.0000000000000011E-3</v>
      </c>
    </row>
    <row r="1071" spans="1:9" x14ac:dyDescent="0.3">
      <c r="A1071" s="31">
        <v>38082</v>
      </c>
      <c r="B1071">
        <v>2.9818172E-2</v>
      </c>
      <c r="C1071">
        <v>20040405</v>
      </c>
      <c r="D1071">
        <v>0.79</v>
      </c>
      <c r="E1071">
        <v>4.0000000000000001E-3</v>
      </c>
      <c r="F1071">
        <f t="shared" si="61"/>
        <v>4.0000000000000003E-5</v>
      </c>
      <c r="H1071">
        <f t="shared" si="60"/>
        <v>2.9778172000000002E-2</v>
      </c>
      <c r="I1071">
        <f t="shared" si="62"/>
        <v>7.9000000000000008E-3</v>
      </c>
    </row>
    <row r="1072" spans="1:9" x14ac:dyDescent="0.3">
      <c r="A1072" s="31">
        <v>38083</v>
      </c>
      <c r="B1072">
        <v>-1.7302252000000001E-2</v>
      </c>
      <c r="C1072">
        <v>20040406</v>
      </c>
      <c r="D1072">
        <v>-0.28000000000000003</v>
      </c>
      <c r="E1072">
        <v>4.0000000000000001E-3</v>
      </c>
      <c r="F1072">
        <f t="shared" si="61"/>
        <v>4.0000000000000003E-5</v>
      </c>
      <c r="H1072">
        <f t="shared" si="60"/>
        <v>-1.7342251999999999E-2</v>
      </c>
      <c r="I1072">
        <f t="shared" si="62"/>
        <v>-2.8000000000000004E-3</v>
      </c>
    </row>
    <row r="1073" spans="1:9" x14ac:dyDescent="0.3">
      <c r="A1073" s="31">
        <v>38084</v>
      </c>
      <c r="B1073">
        <v>-1.8684888E-2</v>
      </c>
      <c r="C1073">
        <v>20040407</v>
      </c>
      <c r="D1073">
        <v>-0.5</v>
      </c>
      <c r="E1073">
        <v>4.0000000000000001E-3</v>
      </c>
      <c r="F1073">
        <f t="shared" si="61"/>
        <v>4.0000000000000003E-5</v>
      </c>
      <c r="H1073">
        <f t="shared" si="60"/>
        <v>-1.8724887999999999E-2</v>
      </c>
      <c r="I1073">
        <f t="shared" si="62"/>
        <v>-5.0000000000000001E-3</v>
      </c>
    </row>
    <row r="1074" spans="1:9" x14ac:dyDescent="0.3">
      <c r="A1074" s="31">
        <v>38085</v>
      </c>
      <c r="B1074">
        <v>8.0557019999999997E-3</v>
      </c>
      <c r="C1074">
        <v>20040408</v>
      </c>
      <c r="D1074">
        <v>-0.14000000000000001</v>
      </c>
      <c r="E1074">
        <v>4.0000000000000001E-3</v>
      </c>
      <c r="F1074">
        <f t="shared" si="61"/>
        <v>4.0000000000000003E-5</v>
      </c>
      <c r="H1074">
        <f t="shared" si="60"/>
        <v>8.0157019999999995E-3</v>
      </c>
      <c r="I1074">
        <f t="shared" si="62"/>
        <v>-1.4000000000000002E-3</v>
      </c>
    </row>
    <row r="1075" spans="1:9" x14ac:dyDescent="0.3">
      <c r="A1075" s="31">
        <v>38089</v>
      </c>
      <c r="B1075">
        <v>1.8525251999999999E-2</v>
      </c>
      <c r="C1075">
        <v>20040412</v>
      </c>
      <c r="D1075">
        <v>0.5</v>
      </c>
      <c r="E1075">
        <v>4.0000000000000001E-3</v>
      </c>
      <c r="F1075">
        <f t="shared" si="61"/>
        <v>4.0000000000000003E-5</v>
      </c>
      <c r="H1075">
        <f t="shared" si="60"/>
        <v>1.8485252000000001E-2</v>
      </c>
      <c r="I1075">
        <f t="shared" si="62"/>
        <v>5.0000000000000001E-3</v>
      </c>
    </row>
    <row r="1076" spans="1:9" x14ac:dyDescent="0.3">
      <c r="A1076" s="31">
        <v>38090</v>
      </c>
      <c r="B1076">
        <v>-3.9586323999999999E-2</v>
      </c>
      <c r="C1076">
        <v>20040413</v>
      </c>
      <c r="D1076">
        <v>-1.5</v>
      </c>
      <c r="E1076">
        <v>4.0000000000000001E-3</v>
      </c>
      <c r="F1076">
        <f t="shared" si="61"/>
        <v>4.0000000000000003E-5</v>
      </c>
      <c r="H1076">
        <f t="shared" si="60"/>
        <v>-3.9626323999999997E-2</v>
      </c>
      <c r="I1076">
        <f t="shared" si="62"/>
        <v>-1.4999999999999999E-2</v>
      </c>
    </row>
    <row r="1077" spans="1:9" x14ac:dyDescent="0.3">
      <c r="A1077" s="31">
        <v>38091</v>
      </c>
      <c r="B1077">
        <v>-1.0768692999999999E-2</v>
      </c>
      <c r="C1077">
        <v>20040414</v>
      </c>
      <c r="D1077">
        <v>-0.21</v>
      </c>
      <c r="E1077">
        <v>4.0000000000000001E-3</v>
      </c>
      <c r="F1077">
        <f t="shared" si="61"/>
        <v>4.0000000000000003E-5</v>
      </c>
      <c r="H1077">
        <f t="shared" si="60"/>
        <v>-1.0808692999999999E-2</v>
      </c>
      <c r="I1077">
        <f t="shared" si="62"/>
        <v>-2.0999999999999999E-3</v>
      </c>
    </row>
    <row r="1078" spans="1:9" x14ac:dyDescent="0.3">
      <c r="A1078" s="31">
        <v>38092</v>
      </c>
      <c r="B1078">
        <v>9.9849850000000004E-2</v>
      </c>
      <c r="C1078">
        <v>20040415</v>
      </c>
      <c r="D1078">
        <v>-0.04</v>
      </c>
      <c r="E1078">
        <v>4.0000000000000001E-3</v>
      </c>
      <c r="F1078">
        <f t="shared" si="61"/>
        <v>4.0000000000000003E-5</v>
      </c>
      <c r="H1078">
        <f t="shared" si="60"/>
        <v>9.9809850000000006E-2</v>
      </c>
      <c r="I1078">
        <f t="shared" si="62"/>
        <v>-4.0000000000000002E-4</v>
      </c>
    </row>
    <row r="1079" spans="1:9" x14ac:dyDescent="0.3">
      <c r="A1079" s="31">
        <v>38093</v>
      </c>
      <c r="B1079">
        <v>-4.0955269999999998E-3</v>
      </c>
      <c r="C1079">
        <v>20040416</v>
      </c>
      <c r="D1079">
        <v>0.46</v>
      </c>
      <c r="E1079">
        <v>4.0000000000000001E-3</v>
      </c>
      <c r="F1079">
        <f t="shared" si="61"/>
        <v>4.0000000000000003E-5</v>
      </c>
      <c r="H1079">
        <f t="shared" si="60"/>
        <v>-4.135527E-3</v>
      </c>
      <c r="I1079">
        <f t="shared" si="62"/>
        <v>4.5999999999999999E-3</v>
      </c>
    </row>
    <row r="1080" spans="1:9" x14ac:dyDescent="0.3">
      <c r="A1080" s="31">
        <v>38096</v>
      </c>
      <c r="B1080">
        <v>-2.8444137000000001E-2</v>
      </c>
      <c r="C1080">
        <v>20040419</v>
      </c>
      <c r="D1080">
        <v>0.22</v>
      </c>
      <c r="E1080">
        <v>4.0000000000000001E-3</v>
      </c>
      <c r="F1080">
        <f t="shared" si="61"/>
        <v>4.0000000000000003E-5</v>
      </c>
      <c r="H1080">
        <f t="shared" si="60"/>
        <v>-2.8484137E-2</v>
      </c>
      <c r="I1080">
        <f t="shared" si="62"/>
        <v>2.2000000000000001E-3</v>
      </c>
    </row>
    <row r="1081" spans="1:9" x14ac:dyDescent="0.3">
      <c r="A1081" s="31">
        <v>38097</v>
      </c>
      <c r="B1081">
        <v>-2.1869518000000001E-2</v>
      </c>
      <c r="C1081">
        <v>20040420</v>
      </c>
      <c r="D1081">
        <v>-1.48</v>
      </c>
      <c r="E1081">
        <v>4.0000000000000001E-3</v>
      </c>
      <c r="F1081">
        <f t="shared" si="61"/>
        <v>4.0000000000000003E-5</v>
      </c>
      <c r="H1081">
        <f t="shared" si="60"/>
        <v>-2.1909517999999999E-2</v>
      </c>
      <c r="I1081">
        <f t="shared" si="62"/>
        <v>-1.4800000000000001E-2</v>
      </c>
    </row>
    <row r="1082" spans="1:9" x14ac:dyDescent="0.3">
      <c r="A1082" s="31">
        <v>38098</v>
      </c>
      <c r="B1082">
        <v>0</v>
      </c>
      <c r="C1082">
        <v>20040421</v>
      </c>
      <c r="D1082">
        <v>0.6</v>
      </c>
      <c r="E1082">
        <v>4.0000000000000001E-3</v>
      </c>
      <c r="F1082">
        <f t="shared" si="61"/>
        <v>4.0000000000000003E-5</v>
      </c>
      <c r="H1082">
        <f t="shared" si="60"/>
        <v>-4.0000000000000003E-5</v>
      </c>
      <c r="I1082">
        <f t="shared" si="62"/>
        <v>6.0000000000000001E-3</v>
      </c>
    </row>
    <row r="1083" spans="1:9" x14ac:dyDescent="0.3">
      <c r="A1083" s="31">
        <v>38099</v>
      </c>
      <c r="B1083">
        <v>1.8031430000000001E-3</v>
      </c>
      <c r="C1083">
        <v>20040422</v>
      </c>
      <c r="D1083">
        <v>1.44</v>
      </c>
      <c r="E1083">
        <v>4.0000000000000001E-3</v>
      </c>
      <c r="F1083">
        <f t="shared" si="61"/>
        <v>4.0000000000000003E-5</v>
      </c>
      <c r="H1083">
        <f t="shared" si="60"/>
        <v>1.763143E-3</v>
      </c>
      <c r="I1083">
        <f t="shared" si="62"/>
        <v>1.44E-2</v>
      </c>
    </row>
    <row r="1084" spans="1:9" x14ac:dyDescent="0.3">
      <c r="A1084" s="31">
        <v>38100</v>
      </c>
      <c r="B1084">
        <v>-2.8797670000000001E-3</v>
      </c>
      <c r="C1084">
        <v>20040423</v>
      </c>
      <c r="D1084">
        <v>-0.01</v>
      </c>
      <c r="E1084">
        <v>4.0000000000000001E-3</v>
      </c>
      <c r="F1084">
        <f t="shared" si="61"/>
        <v>4.0000000000000003E-5</v>
      </c>
      <c r="H1084">
        <f t="shared" si="60"/>
        <v>-2.9197670000000002E-3</v>
      </c>
      <c r="I1084">
        <f t="shared" si="62"/>
        <v>-1E-4</v>
      </c>
    </row>
    <row r="1085" spans="1:9" x14ac:dyDescent="0.3">
      <c r="A1085" s="31">
        <v>38103</v>
      </c>
      <c r="B1085">
        <v>-2.0577675E-2</v>
      </c>
      <c r="C1085">
        <v>20040426</v>
      </c>
      <c r="D1085">
        <v>-0.33</v>
      </c>
      <c r="E1085">
        <v>4.0000000000000001E-3</v>
      </c>
      <c r="F1085">
        <f t="shared" si="61"/>
        <v>4.0000000000000003E-5</v>
      </c>
      <c r="H1085">
        <f t="shared" si="60"/>
        <v>-2.0617674999999999E-2</v>
      </c>
      <c r="I1085">
        <f t="shared" si="62"/>
        <v>-3.3E-3</v>
      </c>
    </row>
    <row r="1086" spans="1:9" x14ac:dyDescent="0.3">
      <c r="A1086" s="31">
        <v>38104</v>
      </c>
      <c r="B1086">
        <v>-7.0032669999999997E-3</v>
      </c>
      <c r="C1086">
        <v>20040427</v>
      </c>
      <c r="D1086">
        <v>0.13</v>
      </c>
      <c r="E1086">
        <v>4.0000000000000001E-3</v>
      </c>
      <c r="F1086">
        <f t="shared" si="61"/>
        <v>4.0000000000000003E-5</v>
      </c>
      <c r="H1086">
        <f t="shared" si="60"/>
        <v>-7.0432669999999998E-3</v>
      </c>
      <c r="I1086">
        <f t="shared" si="62"/>
        <v>1.2999999999999999E-3</v>
      </c>
    </row>
    <row r="1087" spans="1:9" x14ac:dyDescent="0.3">
      <c r="A1087" s="31">
        <v>38105</v>
      </c>
      <c r="B1087">
        <v>-1.8188559E-2</v>
      </c>
      <c r="C1087">
        <v>20040428</v>
      </c>
      <c r="D1087">
        <v>-1.46</v>
      </c>
      <c r="E1087">
        <v>4.0000000000000001E-3</v>
      </c>
      <c r="F1087">
        <f t="shared" si="61"/>
        <v>4.0000000000000003E-5</v>
      </c>
      <c r="H1087">
        <f t="shared" si="60"/>
        <v>-1.8228558999999998E-2</v>
      </c>
      <c r="I1087">
        <f t="shared" si="62"/>
        <v>-1.46E-2</v>
      </c>
    </row>
    <row r="1088" spans="1:9" x14ac:dyDescent="0.3">
      <c r="A1088" s="31">
        <v>38106</v>
      </c>
      <c r="B1088">
        <v>1.2098286999999999E-2</v>
      </c>
      <c r="C1088">
        <v>20040429</v>
      </c>
      <c r="D1088">
        <v>-0.86</v>
      </c>
      <c r="E1088">
        <v>4.0000000000000001E-3</v>
      </c>
      <c r="F1088">
        <f t="shared" si="61"/>
        <v>4.0000000000000003E-5</v>
      </c>
      <c r="H1088">
        <f t="shared" si="60"/>
        <v>1.2058286999999999E-2</v>
      </c>
      <c r="I1088">
        <f t="shared" si="62"/>
        <v>-8.6E-3</v>
      </c>
    </row>
    <row r="1089" spans="1:9" x14ac:dyDescent="0.3">
      <c r="A1089" s="31">
        <v>38107</v>
      </c>
      <c r="B1089">
        <v>-3.6981686999999999E-2</v>
      </c>
      <c r="C1089">
        <v>20040430</v>
      </c>
      <c r="D1089">
        <v>-0.66</v>
      </c>
      <c r="E1089">
        <v>4.0000000000000001E-3</v>
      </c>
      <c r="F1089">
        <f t="shared" si="61"/>
        <v>4.0000000000000003E-5</v>
      </c>
      <c r="H1089">
        <f t="shared" si="60"/>
        <v>-3.7021686999999998E-2</v>
      </c>
      <c r="I1089">
        <f t="shared" si="62"/>
        <v>-6.6E-3</v>
      </c>
    </row>
    <row r="1090" spans="1:9" x14ac:dyDescent="0.3">
      <c r="A1090" s="31">
        <v>38110</v>
      </c>
      <c r="B1090">
        <v>1.1248991999999999E-2</v>
      </c>
      <c r="C1090">
        <v>20040503</v>
      </c>
      <c r="D1090">
        <v>0.85</v>
      </c>
      <c r="E1090">
        <v>3.0000000000000001E-3</v>
      </c>
      <c r="F1090">
        <f t="shared" si="61"/>
        <v>3.0000000000000001E-5</v>
      </c>
      <c r="H1090">
        <f t="shared" si="60"/>
        <v>1.1218991999999999E-2</v>
      </c>
      <c r="I1090">
        <f t="shared" si="62"/>
        <v>8.5000000000000006E-3</v>
      </c>
    </row>
    <row r="1091" spans="1:9" x14ac:dyDescent="0.3">
      <c r="A1091" s="31">
        <v>38111</v>
      </c>
      <c r="B1091">
        <v>2.6850670000000002E-3</v>
      </c>
      <c r="C1091">
        <v>20040504</v>
      </c>
      <c r="D1091">
        <v>0.21</v>
      </c>
      <c r="E1091">
        <v>3.0000000000000001E-3</v>
      </c>
      <c r="F1091">
        <f t="shared" si="61"/>
        <v>3.0000000000000001E-5</v>
      </c>
      <c r="H1091">
        <f t="shared" ref="H1091:H1154" si="63">B1091-F1091</f>
        <v>2.6550670000000001E-3</v>
      </c>
      <c r="I1091">
        <f t="shared" si="62"/>
        <v>2.0999999999999999E-3</v>
      </c>
    </row>
    <row r="1092" spans="1:9" x14ac:dyDescent="0.3">
      <c r="A1092" s="31">
        <v>38112</v>
      </c>
      <c r="B1092">
        <v>1.9510337999999999E-2</v>
      </c>
      <c r="C1092">
        <v>20040505</v>
      </c>
      <c r="D1092">
        <v>0.27</v>
      </c>
      <c r="E1092">
        <v>3.0000000000000001E-3</v>
      </c>
      <c r="F1092">
        <f t="shared" ref="F1092:F1155" si="64">E1092/100</f>
        <v>3.0000000000000001E-5</v>
      </c>
      <c r="H1092">
        <f t="shared" si="63"/>
        <v>1.9480338E-2</v>
      </c>
      <c r="I1092">
        <f t="shared" ref="I1092:I1155" si="65">D1092/100</f>
        <v>2.7000000000000001E-3</v>
      </c>
    </row>
    <row r="1093" spans="1:9" x14ac:dyDescent="0.3">
      <c r="A1093" s="31">
        <v>38113</v>
      </c>
      <c r="B1093">
        <v>-2.62663E-3</v>
      </c>
      <c r="C1093">
        <v>20040506</v>
      </c>
      <c r="D1093">
        <v>-0.8</v>
      </c>
      <c r="E1093">
        <v>3.0000000000000001E-3</v>
      </c>
      <c r="F1093">
        <f t="shared" si="64"/>
        <v>3.0000000000000001E-5</v>
      </c>
      <c r="H1093">
        <f t="shared" si="63"/>
        <v>-2.6566300000000001E-3</v>
      </c>
      <c r="I1093">
        <f t="shared" si="65"/>
        <v>-8.0000000000000002E-3</v>
      </c>
    </row>
    <row r="1094" spans="1:9" x14ac:dyDescent="0.3">
      <c r="A1094" s="31">
        <v>38114</v>
      </c>
      <c r="B1094">
        <v>3.3860100000000001E-3</v>
      </c>
      <c r="C1094">
        <v>20040507</v>
      </c>
      <c r="D1094">
        <v>-1.48</v>
      </c>
      <c r="E1094">
        <v>3.0000000000000001E-3</v>
      </c>
      <c r="F1094">
        <f t="shared" si="64"/>
        <v>3.0000000000000001E-5</v>
      </c>
      <c r="H1094">
        <f t="shared" si="63"/>
        <v>3.35601E-3</v>
      </c>
      <c r="I1094">
        <f t="shared" si="65"/>
        <v>-1.4800000000000001E-2</v>
      </c>
    </row>
    <row r="1095" spans="1:9" x14ac:dyDescent="0.3">
      <c r="A1095" s="31">
        <v>38117</v>
      </c>
      <c r="B1095">
        <v>-1.4623149E-2</v>
      </c>
      <c r="C1095">
        <v>20040510</v>
      </c>
      <c r="D1095">
        <v>-1.29</v>
      </c>
      <c r="E1095">
        <v>3.0000000000000001E-3</v>
      </c>
      <c r="F1095">
        <f t="shared" si="64"/>
        <v>3.0000000000000001E-5</v>
      </c>
      <c r="H1095">
        <f t="shared" si="63"/>
        <v>-1.4653149000000001E-2</v>
      </c>
      <c r="I1095">
        <f t="shared" si="65"/>
        <v>-1.29E-2</v>
      </c>
    </row>
    <row r="1096" spans="1:9" x14ac:dyDescent="0.3">
      <c r="A1096" s="31">
        <v>38118</v>
      </c>
      <c r="B1096">
        <v>3.2724455E-2</v>
      </c>
      <c r="C1096">
        <v>20040511</v>
      </c>
      <c r="D1096">
        <v>0.95</v>
      </c>
      <c r="E1096">
        <v>3.0000000000000001E-3</v>
      </c>
      <c r="F1096">
        <f t="shared" si="64"/>
        <v>3.0000000000000001E-5</v>
      </c>
      <c r="H1096">
        <f t="shared" si="63"/>
        <v>3.2694454999999997E-2</v>
      </c>
      <c r="I1096">
        <f t="shared" si="65"/>
        <v>9.4999999999999998E-3</v>
      </c>
    </row>
    <row r="1097" spans="1:9" x14ac:dyDescent="0.3">
      <c r="A1097" s="31">
        <v>38119</v>
      </c>
      <c r="B1097">
        <v>5.8953520000000004E-3</v>
      </c>
      <c r="C1097">
        <v>20040512</v>
      </c>
      <c r="D1097">
        <v>0.12</v>
      </c>
      <c r="E1097">
        <v>3.0000000000000001E-3</v>
      </c>
      <c r="F1097">
        <f t="shared" si="64"/>
        <v>3.0000000000000001E-5</v>
      </c>
      <c r="H1097">
        <f t="shared" si="63"/>
        <v>5.8653520000000008E-3</v>
      </c>
      <c r="I1097">
        <f t="shared" si="65"/>
        <v>1.1999999999999999E-3</v>
      </c>
    </row>
    <row r="1098" spans="1:9" x14ac:dyDescent="0.3">
      <c r="A1098" s="31">
        <v>38120</v>
      </c>
      <c r="B1098">
        <v>-4.0292569999999996E-3</v>
      </c>
      <c r="C1098">
        <v>20040513</v>
      </c>
      <c r="D1098">
        <v>-0.08</v>
      </c>
      <c r="E1098">
        <v>3.0000000000000001E-3</v>
      </c>
      <c r="F1098">
        <f t="shared" si="64"/>
        <v>3.0000000000000001E-5</v>
      </c>
      <c r="H1098">
        <f t="shared" si="63"/>
        <v>-4.0592569999999993E-3</v>
      </c>
      <c r="I1098">
        <f t="shared" si="65"/>
        <v>-8.0000000000000004E-4</v>
      </c>
    </row>
    <row r="1099" spans="1:9" x14ac:dyDescent="0.3">
      <c r="A1099" s="31">
        <v>38121</v>
      </c>
      <c r="B1099">
        <v>-4.7812089999999998E-3</v>
      </c>
      <c r="C1099">
        <v>20040514</v>
      </c>
      <c r="D1099">
        <v>-0.17</v>
      </c>
      <c r="E1099">
        <v>3.0000000000000001E-3</v>
      </c>
      <c r="F1099">
        <f t="shared" si="64"/>
        <v>3.0000000000000001E-5</v>
      </c>
      <c r="H1099">
        <f t="shared" si="63"/>
        <v>-4.8112089999999995E-3</v>
      </c>
      <c r="I1099">
        <f t="shared" si="65"/>
        <v>-1.7000000000000001E-3</v>
      </c>
    </row>
    <row r="1100" spans="1:9" x14ac:dyDescent="0.3">
      <c r="A1100" s="31">
        <v>38124</v>
      </c>
      <c r="B1100">
        <v>-1.5521067E-2</v>
      </c>
      <c r="C1100">
        <v>20040517</v>
      </c>
      <c r="D1100">
        <v>-1.1299999999999999</v>
      </c>
      <c r="E1100">
        <v>3.0000000000000001E-3</v>
      </c>
      <c r="F1100">
        <f t="shared" si="64"/>
        <v>3.0000000000000001E-5</v>
      </c>
      <c r="H1100">
        <f t="shared" si="63"/>
        <v>-1.5551067E-2</v>
      </c>
      <c r="I1100">
        <f t="shared" si="65"/>
        <v>-1.1299999999999999E-2</v>
      </c>
    </row>
    <row r="1101" spans="1:9" x14ac:dyDescent="0.3">
      <c r="A1101" s="31">
        <v>38125</v>
      </c>
      <c r="B1101">
        <v>1.5765768999999999E-2</v>
      </c>
      <c r="C1101">
        <v>20040518</v>
      </c>
      <c r="D1101">
        <v>0.76</v>
      </c>
      <c r="E1101">
        <v>3.0000000000000001E-3</v>
      </c>
      <c r="F1101">
        <f t="shared" si="64"/>
        <v>3.0000000000000001E-5</v>
      </c>
      <c r="H1101">
        <f t="shared" si="63"/>
        <v>1.5735769E-2</v>
      </c>
      <c r="I1101">
        <f t="shared" si="65"/>
        <v>7.6E-3</v>
      </c>
    </row>
    <row r="1102" spans="1:9" x14ac:dyDescent="0.3">
      <c r="A1102" s="31">
        <v>38126</v>
      </c>
      <c r="B1102">
        <v>-2.1803405000000001E-2</v>
      </c>
      <c r="C1102">
        <v>20040519</v>
      </c>
      <c r="D1102">
        <v>-0.19</v>
      </c>
      <c r="E1102">
        <v>3.0000000000000001E-3</v>
      </c>
      <c r="F1102">
        <f t="shared" si="64"/>
        <v>3.0000000000000001E-5</v>
      </c>
      <c r="H1102">
        <f t="shared" si="63"/>
        <v>-2.1833405E-2</v>
      </c>
      <c r="I1102">
        <f t="shared" si="65"/>
        <v>-1.9E-3</v>
      </c>
    </row>
    <row r="1103" spans="1:9" x14ac:dyDescent="0.3">
      <c r="A1103" s="31">
        <v>38127</v>
      </c>
      <c r="B1103">
        <v>9.0668599999999995E-3</v>
      </c>
      <c r="C1103">
        <v>20040520</v>
      </c>
      <c r="D1103">
        <v>0.02</v>
      </c>
      <c r="E1103">
        <v>3.0000000000000001E-3</v>
      </c>
      <c r="F1103">
        <f t="shared" si="64"/>
        <v>3.0000000000000001E-5</v>
      </c>
      <c r="H1103">
        <f t="shared" si="63"/>
        <v>9.036859999999999E-3</v>
      </c>
      <c r="I1103">
        <f t="shared" si="65"/>
        <v>2.0000000000000001E-4</v>
      </c>
    </row>
    <row r="1104" spans="1:9" x14ac:dyDescent="0.3">
      <c r="A1104" s="31">
        <v>38128</v>
      </c>
      <c r="B1104">
        <v>1.4975722E-2</v>
      </c>
      <c r="C1104">
        <v>20040521</v>
      </c>
      <c r="D1104">
        <v>0.44</v>
      </c>
      <c r="E1104">
        <v>3.0000000000000001E-3</v>
      </c>
      <c r="F1104">
        <f t="shared" si="64"/>
        <v>3.0000000000000001E-5</v>
      </c>
      <c r="H1104">
        <f t="shared" si="63"/>
        <v>1.4945722E-2</v>
      </c>
      <c r="I1104">
        <f t="shared" si="65"/>
        <v>4.4000000000000003E-3</v>
      </c>
    </row>
    <row r="1105" spans="1:9" x14ac:dyDescent="0.3">
      <c r="A1105" s="31">
        <v>38131</v>
      </c>
      <c r="B1105">
        <v>8.4839370000000004E-3</v>
      </c>
      <c r="C1105">
        <v>20040524</v>
      </c>
      <c r="D1105">
        <v>0.28999999999999998</v>
      </c>
      <c r="E1105">
        <v>3.0000000000000001E-3</v>
      </c>
      <c r="F1105">
        <f t="shared" si="64"/>
        <v>3.0000000000000001E-5</v>
      </c>
      <c r="H1105">
        <f t="shared" si="63"/>
        <v>8.4539369999999999E-3</v>
      </c>
      <c r="I1105">
        <f t="shared" si="65"/>
        <v>2.8999999999999998E-3</v>
      </c>
    </row>
    <row r="1106" spans="1:9" x14ac:dyDescent="0.3">
      <c r="A1106" s="31">
        <v>38132</v>
      </c>
      <c r="B1106">
        <v>3.9136786E-2</v>
      </c>
      <c r="C1106">
        <v>20040525</v>
      </c>
      <c r="D1106">
        <v>1.66</v>
      </c>
      <c r="E1106">
        <v>3.0000000000000001E-3</v>
      </c>
      <c r="F1106">
        <f t="shared" si="64"/>
        <v>3.0000000000000001E-5</v>
      </c>
      <c r="H1106">
        <f t="shared" si="63"/>
        <v>3.9106785999999998E-2</v>
      </c>
      <c r="I1106">
        <f t="shared" si="65"/>
        <v>1.66E-2</v>
      </c>
    </row>
    <row r="1107" spans="1:9" x14ac:dyDescent="0.3">
      <c r="A1107" s="31">
        <v>38133</v>
      </c>
      <c r="B1107">
        <v>3.5199010000000002E-3</v>
      </c>
      <c r="C1107">
        <v>20040526</v>
      </c>
      <c r="D1107">
        <v>0.28999999999999998</v>
      </c>
      <c r="E1107">
        <v>3.0000000000000001E-3</v>
      </c>
      <c r="F1107">
        <f t="shared" si="64"/>
        <v>3.0000000000000001E-5</v>
      </c>
      <c r="H1107">
        <f t="shared" si="63"/>
        <v>3.4899010000000001E-3</v>
      </c>
      <c r="I1107">
        <f t="shared" si="65"/>
        <v>2.8999999999999998E-3</v>
      </c>
    </row>
    <row r="1108" spans="1:9" x14ac:dyDescent="0.3">
      <c r="A1108" s="31">
        <v>38134</v>
      </c>
      <c r="B1108">
        <v>-1.1925645E-2</v>
      </c>
      <c r="C1108">
        <v>20040527</v>
      </c>
      <c r="D1108">
        <v>0.51</v>
      </c>
      <c r="E1108">
        <v>3.0000000000000001E-3</v>
      </c>
      <c r="F1108">
        <f t="shared" si="64"/>
        <v>3.0000000000000001E-5</v>
      </c>
      <c r="H1108">
        <f t="shared" si="63"/>
        <v>-1.1955645000000001E-2</v>
      </c>
      <c r="I1108">
        <f t="shared" si="65"/>
        <v>5.1000000000000004E-3</v>
      </c>
    </row>
    <row r="1109" spans="1:9" x14ac:dyDescent="0.3">
      <c r="A1109" s="31">
        <v>38135</v>
      </c>
      <c r="B1109">
        <v>-3.9048849999999999E-3</v>
      </c>
      <c r="C1109">
        <v>20040528</v>
      </c>
      <c r="D1109">
        <v>0.02</v>
      </c>
      <c r="E1109">
        <v>3.0000000000000001E-3</v>
      </c>
      <c r="F1109">
        <f t="shared" si="64"/>
        <v>3.0000000000000001E-5</v>
      </c>
      <c r="H1109">
        <f t="shared" si="63"/>
        <v>-3.9348849999999999E-3</v>
      </c>
      <c r="I1109">
        <f t="shared" si="65"/>
        <v>2.0000000000000001E-4</v>
      </c>
    </row>
    <row r="1110" spans="1:9" x14ac:dyDescent="0.3">
      <c r="A1110" s="31">
        <v>38139</v>
      </c>
      <c r="B1110">
        <v>0</v>
      </c>
      <c r="C1110">
        <v>20040601</v>
      </c>
      <c r="D1110">
        <v>0.14000000000000001</v>
      </c>
      <c r="E1110">
        <v>4.0000000000000001E-3</v>
      </c>
      <c r="F1110">
        <f t="shared" si="64"/>
        <v>4.0000000000000003E-5</v>
      </c>
      <c r="H1110">
        <f t="shared" si="63"/>
        <v>-4.0000000000000003E-5</v>
      </c>
      <c r="I1110">
        <f t="shared" si="65"/>
        <v>1.4000000000000002E-3</v>
      </c>
    </row>
    <row r="1111" spans="1:9" x14ac:dyDescent="0.3">
      <c r="A1111" s="31">
        <v>38140</v>
      </c>
      <c r="B1111">
        <v>3.0648631999999999E-2</v>
      </c>
      <c r="C1111">
        <v>20040602</v>
      </c>
      <c r="D1111">
        <v>0.31</v>
      </c>
      <c r="E1111">
        <v>4.0000000000000001E-3</v>
      </c>
      <c r="F1111">
        <f t="shared" si="64"/>
        <v>4.0000000000000003E-5</v>
      </c>
      <c r="H1111">
        <f t="shared" si="63"/>
        <v>3.0608632E-2</v>
      </c>
      <c r="I1111">
        <f t="shared" si="65"/>
        <v>3.0999999999999999E-3</v>
      </c>
    </row>
    <row r="1112" spans="1:9" x14ac:dyDescent="0.3">
      <c r="A1112" s="31">
        <v>38141</v>
      </c>
      <c r="B1112">
        <v>-1.7980652E-2</v>
      </c>
      <c r="C1112">
        <v>20040603</v>
      </c>
      <c r="D1112">
        <v>-0.9</v>
      </c>
      <c r="E1112">
        <v>4.0000000000000001E-3</v>
      </c>
      <c r="F1112">
        <f t="shared" si="64"/>
        <v>4.0000000000000003E-5</v>
      </c>
      <c r="H1112">
        <f t="shared" si="63"/>
        <v>-1.8020651999999998E-2</v>
      </c>
      <c r="I1112">
        <f t="shared" si="65"/>
        <v>-9.0000000000000011E-3</v>
      </c>
    </row>
    <row r="1113" spans="1:9" x14ac:dyDescent="0.3">
      <c r="A1113" s="31">
        <v>38142</v>
      </c>
      <c r="B1113">
        <v>1.3380319999999999E-2</v>
      </c>
      <c r="C1113">
        <v>20040604</v>
      </c>
      <c r="D1113">
        <v>0.56999999999999995</v>
      </c>
      <c r="E1113">
        <v>4.0000000000000001E-3</v>
      </c>
      <c r="F1113">
        <f t="shared" si="64"/>
        <v>4.0000000000000003E-5</v>
      </c>
      <c r="H1113">
        <f t="shared" si="63"/>
        <v>1.3340319999999999E-2</v>
      </c>
      <c r="I1113">
        <f t="shared" si="65"/>
        <v>5.6999999999999993E-3</v>
      </c>
    </row>
    <row r="1114" spans="1:9" x14ac:dyDescent="0.3">
      <c r="A1114" s="31">
        <v>38145</v>
      </c>
      <c r="B1114">
        <v>3.57887E-2</v>
      </c>
      <c r="C1114">
        <v>20040607</v>
      </c>
      <c r="D1114">
        <v>1.57</v>
      </c>
      <c r="E1114">
        <v>4.0000000000000001E-3</v>
      </c>
      <c r="F1114">
        <f t="shared" si="64"/>
        <v>4.0000000000000003E-5</v>
      </c>
      <c r="H1114">
        <f t="shared" si="63"/>
        <v>3.5748700000000001E-2</v>
      </c>
      <c r="I1114">
        <f t="shared" si="65"/>
        <v>1.5700000000000002E-2</v>
      </c>
    </row>
    <row r="1115" spans="1:9" x14ac:dyDescent="0.3">
      <c r="A1115" s="31">
        <v>38146</v>
      </c>
      <c r="B1115">
        <v>1.8114756999999999E-2</v>
      </c>
      <c r="C1115">
        <v>20040608</v>
      </c>
      <c r="D1115">
        <v>0.08</v>
      </c>
      <c r="E1115">
        <v>4.0000000000000001E-3</v>
      </c>
      <c r="F1115">
        <f t="shared" si="64"/>
        <v>4.0000000000000003E-5</v>
      </c>
      <c r="H1115">
        <f t="shared" si="63"/>
        <v>1.8074757E-2</v>
      </c>
      <c r="I1115">
        <f t="shared" si="65"/>
        <v>8.0000000000000004E-4</v>
      </c>
    </row>
    <row r="1116" spans="1:9" x14ac:dyDescent="0.3">
      <c r="A1116" s="31">
        <v>38147</v>
      </c>
      <c r="B1116">
        <v>-4.9423269999999998E-3</v>
      </c>
      <c r="C1116">
        <v>20040609</v>
      </c>
      <c r="D1116">
        <v>-1.04</v>
      </c>
      <c r="E1116">
        <v>4.0000000000000001E-3</v>
      </c>
      <c r="F1116">
        <f t="shared" si="64"/>
        <v>4.0000000000000003E-5</v>
      </c>
      <c r="H1116">
        <f t="shared" si="63"/>
        <v>-4.9823269999999999E-3</v>
      </c>
      <c r="I1116">
        <f t="shared" si="65"/>
        <v>-1.04E-2</v>
      </c>
    </row>
    <row r="1117" spans="1:9" x14ac:dyDescent="0.3">
      <c r="A1117" s="31">
        <v>38148</v>
      </c>
      <c r="B1117">
        <v>1.7880762000000001E-2</v>
      </c>
      <c r="C1117">
        <v>20040610</v>
      </c>
      <c r="D1117">
        <v>0.36</v>
      </c>
      <c r="E1117">
        <v>4.0000000000000001E-3</v>
      </c>
      <c r="F1117">
        <f t="shared" si="64"/>
        <v>4.0000000000000003E-5</v>
      </c>
      <c r="H1117">
        <f t="shared" si="63"/>
        <v>1.7840762000000003E-2</v>
      </c>
      <c r="I1117">
        <f t="shared" si="65"/>
        <v>3.5999999999999999E-3</v>
      </c>
    </row>
    <row r="1118" spans="1:9" x14ac:dyDescent="0.3">
      <c r="A1118" s="31">
        <v>38152</v>
      </c>
      <c r="B1118">
        <v>-2.0169125999999999E-2</v>
      </c>
      <c r="C1118">
        <v>20040614</v>
      </c>
      <c r="D1118">
        <v>-1.05</v>
      </c>
      <c r="E1118">
        <v>4.0000000000000001E-3</v>
      </c>
      <c r="F1118">
        <f t="shared" si="64"/>
        <v>4.0000000000000003E-5</v>
      </c>
      <c r="H1118">
        <f t="shared" si="63"/>
        <v>-2.0209125999999997E-2</v>
      </c>
      <c r="I1118">
        <f t="shared" si="65"/>
        <v>-1.0500000000000001E-2</v>
      </c>
    </row>
    <row r="1119" spans="1:9" x14ac:dyDescent="0.3">
      <c r="A1119" s="31">
        <v>38153</v>
      </c>
      <c r="B1119">
        <v>1.8924291999999999E-2</v>
      </c>
      <c r="C1119">
        <v>20040615</v>
      </c>
      <c r="D1119">
        <v>0.71</v>
      </c>
      <c r="E1119">
        <v>4.0000000000000001E-3</v>
      </c>
      <c r="F1119">
        <f t="shared" si="64"/>
        <v>4.0000000000000003E-5</v>
      </c>
      <c r="H1119">
        <f t="shared" si="63"/>
        <v>1.8884292E-2</v>
      </c>
      <c r="I1119">
        <f t="shared" si="65"/>
        <v>7.0999999999999995E-3</v>
      </c>
    </row>
    <row r="1120" spans="1:9" x14ac:dyDescent="0.3">
      <c r="A1120" s="31">
        <v>38154</v>
      </c>
      <c r="B1120">
        <v>6.6797040000000002E-2</v>
      </c>
      <c r="C1120">
        <v>20040616</v>
      </c>
      <c r="D1120">
        <v>0.14000000000000001</v>
      </c>
      <c r="E1120">
        <v>4.0000000000000001E-3</v>
      </c>
      <c r="F1120">
        <f t="shared" si="64"/>
        <v>4.0000000000000003E-5</v>
      </c>
      <c r="H1120">
        <f t="shared" si="63"/>
        <v>6.6757040000000004E-2</v>
      </c>
      <c r="I1120">
        <f t="shared" si="65"/>
        <v>1.4000000000000002E-3</v>
      </c>
    </row>
    <row r="1121" spans="1:9" x14ac:dyDescent="0.3">
      <c r="A1121" s="31">
        <v>38155</v>
      </c>
      <c r="B1121">
        <v>2.138048E-3</v>
      </c>
      <c r="C1121">
        <v>20040617</v>
      </c>
      <c r="D1121">
        <v>-0.14000000000000001</v>
      </c>
      <c r="E1121">
        <v>4.0000000000000001E-3</v>
      </c>
      <c r="F1121">
        <f t="shared" si="64"/>
        <v>4.0000000000000003E-5</v>
      </c>
      <c r="H1121">
        <f t="shared" si="63"/>
        <v>2.0980479999999999E-3</v>
      </c>
      <c r="I1121">
        <f t="shared" si="65"/>
        <v>-1.4000000000000002E-3</v>
      </c>
    </row>
    <row r="1122" spans="1:9" x14ac:dyDescent="0.3">
      <c r="A1122" s="31">
        <v>38156</v>
      </c>
      <c r="B1122">
        <v>3.0478049999999998E-3</v>
      </c>
      <c r="C1122">
        <v>20040618</v>
      </c>
      <c r="D1122">
        <v>0.19</v>
      </c>
      <c r="E1122">
        <v>4.0000000000000001E-3</v>
      </c>
      <c r="F1122">
        <f t="shared" si="64"/>
        <v>4.0000000000000003E-5</v>
      </c>
      <c r="H1122">
        <f t="shared" si="63"/>
        <v>3.0078049999999997E-3</v>
      </c>
      <c r="I1122">
        <f t="shared" si="65"/>
        <v>1.9E-3</v>
      </c>
    </row>
    <row r="1123" spans="1:9" x14ac:dyDescent="0.3">
      <c r="A1123" s="31">
        <v>38159</v>
      </c>
      <c r="B1123">
        <v>-1.7623762000000001E-2</v>
      </c>
      <c r="C1123">
        <v>20040621</v>
      </c>
      <c r="D1123">
        <v>-0.42</v>
      </c>
      <c r="E1123">
        <v>4.0000000000000001E-3</v>
      </c>
      <c r="F1123">
        <f t="shared" si="64"/>
        <v>4.0000000000000003E-5</v>
      </c>
      <c r="H1123">
        <f t="shared" si="63"/>
        <v>-1.7663762E-2</v>
      </c>
      <c r="I1123">
        <f t="shared" si="65"/>
        <v>-4.1999999999999997E-3</v>
      </c>
    </row>
    <row r="1124" spans="1:9" x14ac:dyDescent="0.3">
      <c r="A1124" s="31">
        <v>38160</v>
      </c>
      <c r="B1124">
        <v>2.0723728E-2</v>
      </c>
      <c r="C1124">
        <v>20040622</v>
      </c>
      <c r="D1124">
        <v>0.38</v>
      </c>
      <c r="E1124">
        <v>4.0000000000000001E-3</v>
      </c>
      <c r="F1124">
        <f t="shared" si="64"/>
        <v>4.0000000000000003E-5</v>
      </c>
      <c r="H1124">
        <f t="shared" si="63"/>
        <v>2.0683728000000002E-2</v>
      </c>
      <c r="I1124">
        <f t="shared" si="65"/>
        <v>3.8E-3</v>
      </c>
    </row>
    <row r="1125" spans="1:9" x14ac:dyDescent="0.3">
      <c r="A1125" s="31">
        <v>38161</v>
      </c>
      <c r="B1125">
        <v>2.1212143999999999E-2</v>
      </c>
      <c r="C1125">
        <v>20040623</v>
      </c>
      <c r="D1125">
        <v>0.9</v>
      </c>
      <c r="E1125">
        <v>4.0000000000000001E-3</v>
      </c>
      <c r="F1125">
        <f t="shared" si="64"/>
        <v>4.0000000000000003E-5</v>
      </c>
      <c r="H1125">
        <f t="shared" si="63"/>
        <v>2.1172144E-2</v>
      </c>
      <c r="I1125">
        <f t="shared" si="65"/>
        <v>9.0000000000000011E-3</v>
      </c>
    </row>
    <row r="1126" spans="1:9" x14ac:dyDescent="0.3">
      <c r="A1126" s="31">
        <v>38162</v>
      </c>
      <c r="B1126">
        <v>-1.5430279999999999E-2</v>
      </c>
      <c r="C1126">
        <v>20040624</v>
      </c>
      <c r="D1126">
        <v>-0.23</v>
      </c>
      <c r="E1126">
        <v>4.0000000000000001E-3</v>
      </c>
      <c r="F1126">
        <f t="shared" si="64"/>
        <v>4.0000000000000003E-5</v>
      </c>
      <c r="H1126">
        <f t="shared" si="63"/>
        <v>-1.5470279999999999E-2</v>
      </c>
      <c r="I1126">
        <f t="shared" si="65"/>
        <v>-2.3E-3</v>
      </c>
    </row>
    <row r="1127" spans="1:9" x14ac:dyDescent="0.3">
      <c r="A1127" s="31">
        <v>38163</v>
      </c>
      <c r="B1127">
        <v>1.5672103999999999E-2</v>
      </c>
      <c r="C1127">
        <v>20040625</v>
      </c>
      <c r="D1127">
        <v>-0.23</v>
      </c>
      <c r="E1127">
        <v>4.0000000000000001E-3</v>
      </c>
      <c r="F1127">
        <f t="shared" si="64"/>
        <v>4.0000000000000003E-5</v>
      </c>
      <c r="H1127">
        <f t="shared" si="63"/>
        <v>1.5632104000000001E-2</v>
      </c>
      <c r="I1127">
        <f t="shared" si="65"/>
        <v>-2.3E-3</v>
      </c>
    </row>
    <row r="1128" spans="1:9" x14ac:dyDescent="0.3">
      <c r="A1128" s="31">
        <v>38166</v>
      </c>
      <c r="B1128">
        <v>-3.5905014999999998E-2</v>
      </c>
      <c r="C1128">
        <v>20040628</v>
      </c>
      <c r="D1128">
        <v>-0.25</v>
      </c>
      <c r="E1128">
        <v>4.0000000000000001E-3</v>
      </c>
      <c r="F1128">
        <f t="shared" si="64"/>
        <v>4.0000000000000003E-5</v>
      </c>
      <c r="H1128">
        <f t="shared" si="63"/>
        <v>-3.5945014999999997E-2</v>
      </c>
      <c r="I1128">
        <f t="shared" si="65"/>
        <v>-2.5000000000000001E-3</v>
      </c>
    </row>
    <row r="1129" spans="1:9" x14ac:dyDescent="0.3">
      <c r="A1129" s="31">
        <v>38167</v>
      </c>
      <c r="B1129">
        <v>3.0773500000000001E-4</v>
      </c>
      <c r="C1129">
        <v>20040629</v>
      </c>
      <c r="D1129">
        <v>0.31</v>
      </c>
      <c r="E1129">
        <v>4.0000000000000001E-3</v>
      </c>
      <c r="F1129">
        <f t="shared" si="64"/>
        <v>4.0000000000000003E-5</v>
      </c>
      <c r="H1129">
        <f t="shared" si="63"/>
        <v>2.6773500000000001E-4</v>
      </c>
      <c r="I1129">
        <f t="shared" si="65"/>
        <v>3.0999999999999999E-3</v>
      </c>
    </row>
    <row r="1130" spans="1:9" x14ac:dyDescent="0.3">
      <c r="A1130" s="31">
        <v>38168</v>
      </c>
      <c r="B1130">
        <v>1.2307970000000001E-3</v>
      </c>
      <c r="C1130">
        <v>20040630</v>
      </c>
      <c r="D1130">
        <v>0.48</v>
      </c>
      <c r="E1130">
        <v>4.0000000000000001E-3</v>
      </c>
      <c r="F1130">
        <f t="shared" si="64"/>
        <v>4.0000000000000003E-5</v>
      </c>
      <c r="H1130">
        <f t="shared" si="63"/>
        <v>1.1907969999999999E-3</v>
      </c>
      <c r="I1130">
        <f t="shared" si="65"/>
        <v>4.7999999999999996E-3</v>
      </c>
    </row>
    <row r="1131" spans="1:9" x14ac:dyDescent="0.3">
      <c r="A1131" s="31">
        <v>38169</v>
      </c>
      <c r="B1131">
        <v>-7.3755890000000001E-3</v>
      </c>
      <c r="C1131">
        <v>20040701</v>
      </c>
      <c r="D1131">
        <v>-1.06</v>
      </c>
      <c r="E1131">
        <v>5.0000000000000001E-3</v>
      </c>
      <c r="F1131">
        <f t="shared" si="64"/>
        <v>5.0000000000000002E-5</v>
      </c>
      <c r="H1131">
        <f t="shared" si="63"/>
        <v>-7.4255889999999998E-3</v>
      </c>
      <c r="I1131">
        <f t="shared" si="65"/>
        <v>-1.06E-2</v>
      </c>
    </row>
    <row r="1132" spans="1:9" x14ac:dyDescent="0.3">
      <c r="A1132" s="31">
        <v>38170</v>
      </c>
      <c r="B1132">
        <v>-3.7770879E-2</v>
      </c>
      <c r="C1132">
        <v>20040702</v>
      </c>
      <c r="D1132">
        <v>-0.28000000000000003</v>
      </c>
      <c r="E1132">
        <v>5.0000000000000001E-3</v>
      </c>
      <c r="F1132">
        <f t="shared" si="64"/>
        <v>5.0000000000000002E-5</v>
      </c>
      <c r="H1132">
        <f t="shared" si="63"/>
        <v>-3.7820879000000002E-2</v>
      </c>
      <c r="I1132">
        <f t="shared" si="65"/>
        <v>-2.8000000000000004E-3</v>
      </c>
    </row>
    <row r="1133" spans="1:9" x14ac:dyDescent="0.3">
      <c r="A1133" s="31">
        <v>38174</v>
      </c>
      <c r="B1133">
        <v>-4.1827269999999998E-3</v>
      </c>
      <c r="C1133">
        <v>20040706</v>
      </c>
      <c r="D1133">
        <v>-0.94</v>
      </c>
      <c r="E1133">
        <v>5.0000000000000001E-3</v>
      </c>
      <c r="F1133">
        <f t="shared" si="64"/>
        <v>5.0000000000000002E-5</v>
      </c>
      <c r="H1133">
        <f t="shared" si="63"/>
        <v>-4.2327269999999995E-3</v>
      </c>
      <c r="I1133">
        <f t="shared" si="65"/>
        <v>-9.3999999999999986E-3</v>
      </c>
    </row>
    <row r="1134" spans="1:9" x14ac:dyDescent="0.3">
      <c r="A1134" s="31">
        <v>38175</v>
      </c>
      <c r="B1134">
        <v>-1.8093743999999998E-2</v>
      </c>
      <c r="C1134">
        <v>20040707</v>
      </c>
      <c r="D1134">
        <v>0.15</v>
      </c>
      <c r="E1134">
        <v>5.0000000000000001E-3</v>
      </c>
      <c r="F1134">
        <f t="shared" si="64"/>
        <v>5.0000000000000002E-5</v>
      </c>
      <c r="H1134">
        <f t="shared" si="63"/>
        <v>-1.8143744E-2</v>
      </c>
      <c r="I1134">
        <f t="shared" si="65"/>
        <v>1.5E-3</v>
      </c>
    </row>
    <row r="1135" spans="1:9" x14ac:dyDescent="0.3">
      <c r="A1135" s="31">
        <v>38176</v>
      </c>
      <c r="B1135">
        <v>-8.2263900000000001E-3</v>
      </c>
      <c r="C1135">
        <v>20040708</v>
      </c>
      <c r="D1135">
        <v>-0.96</v>
      </c>
      <c r="E1135">
        <v>5.0000000000000001E-3</v>
      </c>
      <c r="F1135">
        <f t="shared" si="64"/>
        <v>5.0000000000000002E-5</v>
      </c>
      <c r="H1135">
        <f t="shared" si="63"/>
        <v>-8.2763899999999998E-3</v>
      </c>
      <c r="I1135">
        <f t="shared" si="65"/>
        <v>-9.5999999999999992E-3</v>
      </c>
    </row>
    <row r="1136" spans="1:9" x14ac:dyDescent="0.3">
      <c r="A1136" s="31">
        <v>38177</v>
      </c>
      <c r="B1136">
        <v>-3.6495920000000001E-3</v>
      </c>
      <c r="C1136">
        <v>20040709</v>
      </c>
      <c r="D1136">
        <v>0.31</v>
      </c>
      <c r="E1136">
        <v>5.0000000000000001E-3</v>
      </c>
      <c r="F1136">
        <f t="shared" si="64"/>
        <v>5.0000000000000002E-5</v>
      </c>
      <c r="H1136">
        <f t="shared" si="63"/>
        <v>-3.6995920000000002E-3</v>
      </c>
      <c r="I1136">
        <f t="shared" si="65"/>
        <v>3.0999999999999999E-3</v>
      </c>
    </row>
    <row r="1137" spans="1:9" x14ac:dyDescent="0.3">
      <c r="A1137" s="31">
        <v>38180</v>
      </c>
      <c r="B1137">
        <v>-2.9637072E-2</v>
      </c>
      <c r="C1137">
        <v>20040712</v>
      </c>
      <c r="D1137">
        <v>0.04</v>
      </c>
      <c r="E1137">
        <v>5.0000000000000001E-3</v>
      </c>
      <c r="F1137">
        <f t="shared" si="64"/>
        <v>5.0000000000000002E-5</v>
      </c>
      <c r="H1137">
        <f t="shared" si="63"/>
        <v>-2.9687072000000002E-2</v>
      </c>
      <c r="I1137">
        <f t="shared" si="65"/>
        <v>4.0000000000000002E-4</v>
      </c>
    </row>
    <row r="1138" spans="1:9" x14ac:dyDescent="0.3">
      <c r="A1138" s="31">
        <v>38181</v>
      </c>
      <c r="B1138">
        <v>2.745365E-3</v>
      </c>
      <c r="C1138">
        <v>20040713</v>
      </c>
      <c r="D1138">
        <v>0.09</v>
      </c>
      <c r="E1138">
        <v>5.0000000000000001E-3</v>
      </c>
      <c r="F1138">
        <f t="shared" si="64"/>
        <v>5.0000000000000002E-5</v>
      </c>
      <c r="H1138">
        <f t="shared" si="63"/>
        <v>2.6953649999999999E-3</v>
      </c>
      <c r="I1138">
        <f t="shared" si="65"/>
        <v>8.9999999999999998E-4</v>
      </c>
    </row>
    <row r="1139" spans="1:9" x14ac:dyDescent="0.3">
      <c r="A1139" s="31">
        <v>38182</v>
      </c>
      <c r="B1139">
        <v>1.2320350000000001E-2</v>
      </c>
      <c r="C1139">
        <v>20040714</v>
      </c>
      <c r="D1139">
        <v>-0.33</v>
      </c>
      <c r="E1139">
        <v>5.0000000000000001E-3</v>
      </c>
      <c r="F1139">
        <f t="shared" si="64"/>
        <v>5.0000000000000002E-5</v>
      </c>
      <c r="H1139">
        <f t="shared" si="63"/>
        <v>1.2270350000000001E-2</v>
      </c>
      <c r="I1139">
        <f t="shared" si="65"/>
        <v>-3.3E-3</v>
      </c>
    </row>
    <row r="1140" spans="1:9" x14ac:dyDescent="0.3">
      <c r="A1140" s="31">
        <v>38183</v>
      </c>
      <c r="B1140">
        <v>0.11325220799999999</v>
      </c>
      <c r="C1140">
        <v>20040715</v>
      </c>
      <c r="D1140">
        <v>-0.32</v>
      </c>
      <c r="E1140">
        <v>5.0000000000000001E-3</v>
      </c>
      <c r="F1140">
        <f t="shared" si="64"/>
        <v>5.0000000000000002E-5</v>
      </c>
      <c r="H1140">
        <f t="shared" si="63"/>
        <v>0.113202208</v>
      </c>
      <c r="I1140">
        <f t="shared" si="65"/>
        <v>-3.2000000000000002E-3</v>
      </c>
    </row>
    <row r="1141" spans="1:9" x14ac:dyDescent="0.3">
      <c r="A1141" s="31">
        <v>38184</v>
      </c>
      <c r="B1141">
        <v>-2.2168220999999998E-2</v>
      </c>
      <c r="C1141">
        <v>20040716</v>
      </c>
      <c r="D1141">
        <v>-0.56000000000000005</v>
      </c>
      <c r="E1141">
        <v>5.0000000000000001E-3</v>
      </c>
      <c r="F1141">
        <f t="shared" si="64"/>
        <v>5.0000000000000002E-5</v>
      </c>
      <c r="H1141">
        <f t="shared" si="63"/>
        <v>-2.2218221E-2</v>
      </c>
      <c r="I1141">
        <f t="shared" si="65"/>
        <v>-5.6000000000000008E-3</v>
      </c>
    </row>
    <row r="1142" spans="1:9" x14ac:dyDescent="0.3">
      <c r="A1142" s="31">
        <v>38187</v>
      </c>
      <c r="B1142">
        <v>-7.1429019999999996E-3</v>
      </c>
      <c r="C1142">
        <v>20040719</v>
      </c>
      <c r="D1142">
        <v>-0.12</v>
      </c>
      <c r="E1142">
        <v>5.0000000000000001E-3</v>
      </c>
      <c r="F1142">
        <f t="shared" si="64"/>
        <v>5.0000000000000002E-5</v>
      </c>
      <c r="H1142">
        <f t="shared" si="63"/>
        <v>-7.1929019999999993E-3</v>
      </c>
      <c r="I1142">
        <f t="shared" si="65"/>
        <v>-1.1999999999999999E-3</v>
      </c>
    </row>
    <row r="1143" spans="1:9" x14ac:dyDescent="0.3">
      <c r="A1143" s="31">
        <v>38188</v>
      </c>
      <c r="B1143">
        <v>7.1942899999999999E-3</v>
      </c>
      <c r="C1143">
        <v>20040720</v>
      </c>
      <c r="D1143">
        <v>0.83</v>
      </c>
      <c r="E1143">
        <v>5.0000000000000001E-3</v>
      </c>
      <c r="F1143">
        <f t="shared" si="64"/>
        <v>5.0000000000000002E-5</v>
      </c>
      <c r="H1143">
        <f t="shared" si="63"/>
        <v>7.1442900000000002E-3</v>
      </c>
      <c r="I1143">
        <f t="shared" si="65"/>
        <v>8.3000000000000001E-3</v>
      </c>
    </row>
    <row r="1144" spans="1:9" x14ac:dyDescent="0.3">
      <c r="A1144" s="31">
        <v>38189</v>
      </c>
      <c r="B1144">
        <v>-1.8012419000000002E-2</v>
      </c>
      <c r="C1144">
        <v>20040721</v>
      </c>
      <c r="D1144">
        <v>-1.49</v>
      </c>
      <c r="E1144">
        <v>5.0000000000000001E-3</v>
      </c>
      <c r="F1144">
        <f t="shared" si="64"/>
        <v>5.0000000000000002E-5</v>
      </c>
      <c r="H1144">
        <f t="shared" si="63"/>
        <v>-1.8062419000000003E-2</v>
      </c>
      <c r="I1144">
        <f t="shared" si="65"/>
        <v>-1.49E-2</v>
      </c>
    </row>
    <row r="1145" spans="1:9" x14ac:dyDescent="0.3">
      <c r="A1145" s="31">
        <v>38190</v>
      </c>
      <c r="B1145">
        <v>1.8975159999999999E-3</v>
      </c>
      <c r="C1145">
        <v>20040722</v>
      </c>
      <c r="D1145">
        <v>0.14000000000000001</v>
      </c>
      <c r="E1145">
        <v>5.0000000000000001E-3</v>
      </c>
      <c r="F1145">
        <f t="shared" si="64"/>
        <v>5.0000000000000002E-5</v>
      </c>
      <c r="H1145">
        <f t="shared" si="63"/>
        <v>1.847516E-3</v>
      </c>
      <c r="I1145">
        <f t="shared" si="65"/>
        <v>1.4000000000000002E-3</v>
      </c>
    </row>
    <row r="1146" spans="1:9" x14ac:dyDescent="0.3">
      <c r="A1146" s="31">
        <v>38191</v>
      </c>
      <c r="B1146">
        <v>-3.0934328000000001E-2</v>
      </c>
      <c r="C1146">
        <v>20040723</v>
      </c>
      <c r="D1146">
        <v>-1.03</v>
      </c>
      <c r="E1146">
        <v>5.0000000000000001E-3</v>
      </c>
      <c r="F1146">
        <f t="shared" si="64"/>
        <v>5.0000000000000002E-5</v>
      </c>
      <c r="H1146">
        <f t="shared" si="63"/>
        <v>-3.0984328000000002E-2</v>
      </c>
      <c r="I1146">
        <f t="shared" si="65"/>
        <v>-1.03E-2</v>
      </c>
    </row>
    <row r="1147" spans="1:9" x14ac:dyDescent="0.3">
      <c r="A1147" s="31">
        <v>38194</v>
      </c>
      <c r="B1147">
        <v>1.8241024000000002E-2</v>
      </c>
      <c r="C1147">
        <v>20040726</v>
      </c>
      <c r="D1147">
        <v>-0.39</v>
      </c>
      <c r="E1147">
        <v>5.0000000000000001E-3</v>
      </c>
      <c r="F1147">
        <f t="shared" si="64"/>
        <v>5.0000000000000002E-5</v>
      </c>
      <c r="H1147">
        <f t="shared" si="63"/>
        <v>1.8191024E-2</v>
      </c>
      <c r="I1147">
        <f t="shared" si="65"/>
        <v>-3.9000000000000003E-3</v>
      </c>
    </row>
    <row r="1148" spans="1:9" x14ac:dyDescent="0.3">
      <c r="A1148" s="31">
        <v>38195</v>
      </c>
      <c r="B1148">
        <v>3.7428024999999997E-2</v>
      </c>
      <c r="C1148">
        <v>20040727</v>
      </c>
      <c r="D1148">
        <v>1.1000000000000001</v>
      </c>
      <c r="E1148">
        <v>5.0000000000000001E-3</v>
      </c>
      <c r="F1148">
        <f t="shared" si="64"/>
        <v>5.0000000000000002E-5</v>
      </c>
      <c r="H1148">
        <f t="shared" si="63"/>
        <v>3.7378024999999995E-2</v>
      </c>
      <c r="I1148">
        <f t="shared" si="65"/>
        <v>1.1000000000000001E-2</v>
      </c>
    </row>
    <row r="1149" spans="1:9" x14ac:dyDescent="0.3">
      <c r="A1149" s="31">
        <v>38196</v>
      </c>
      <c r="B1149">
        <v>-4.9336989999999997E-3</v>
      </c>
      <c r="C1149">
        <v>20040728</v>
      </c>
      <c r="D1149">
        <v>-0.09</v>
      </c>
      <c r="E1149">
        <v>5.0000000000000001E-3</v>
      </c>
      <c r="F1149">
        <f t="shared" si="64"/>
        <v>5.0000000000000002E-5</v>
      </c>
      <c r="H1149">
        <f t="shared" si="63"/>
        <v>-4.9836989999999994E-3</v>
      </c>
      <c r="I1149">
        <f t="shared" si="65"/>
        <v>-8.9999999999999998E-4</v>
      </c>
    </row>
    <row r="1150" spans="1:9" x14ac:dyDescent="0.3">
      <c r="A1150" s="31">
        <v>38197</v>
      </c>
      <c r="B1150">
        <v>1.1465725E-2</v>
      </c>
      <c r="C1150">
        <v>20040729</v>
      </c>
      <c r="D1150">
        <v>0.66</v>
      </c>
      <c r="E1150">
        <v>5.0000000000000001E-3</v>
      </c>
      <c r="F1150">
        <f t="shared" si="64"/>
        <v>5.0000000000000002E-5</v>
      </c>
      <c r="H1150">
        <f t="shared" si="63"/>
        <v>1.1415725E-2</v>
      </c>
      <c r="I1150">
        <f t="shared" si="65"/>
        <v>6.6E-3</v>
      </c>
    </row>
    <row r="1151" spans="1:9" x14ac:dyDescent="0.3">
      <c r="A1151" s="31">
        <v>38198</v>
      </c>
      <c r="B1151">
        <v>-9.191154E-3</v>
      </c>
      <c r="C1151">
        <v>20040730</v>
      </c>
      <c r="D1151">
        <v>0.14000000000000001</v>
      </c>
      <c r="E1151">
        <v>5.0000000000000001E-3</v>
      </c>
      <c r="F1151">
        <f t="shared" si="64"/>
        <v>5.0000000000000002E-5</v>
      </c>
      <c r="H1151">
        <f t="shared" si="63"/>
        <v>-9.2411539999999997E-3</v>
      </c>
      <c r="I1151">
        <f t="shared" si="65"/>
        <v>1.4000000000000002E-3</v>
      </c>
    </row>
    <row r="1152" spans="1:9" x14ac:dyDescent="0.3">
      <c r="A1152" s="31">
        <v>38201</v>
      </c>
      <c r="B1152">
        <v>-2.3500316E-2</v>
      </c>
      <c r="C1152">
        <v>20040802</v>
      </c>
      <c r="D1152">
        <v>0.36</v>
      </c>
      <c r="E1152">
        <v>5.0000000000000001E-3</v>
      </c>
      <c r="F1152">
        <f t="shared" si="64"/>
        <v>5.0000000000000002E-5</v>
      </c>
      <c r="H1152">
        <f t="shared" si="63"/>
        <v>-2.3550316000000002E-2</v>
      </c>
      <c r="I1152">
        <f t="shared" si="65"/>
        <v>3.5999999999999999E-3</v>
      </c>
    </row>
    <row r="1153" spans="1:9" x14ac:dyDescent="0.3">
      <c r="A1153" s="31">
        <v>38202</v>
      </c>
      <c r="B1153">
        <v>-9.1829960000000006E-3</v>
      </c>
      <c r="C1153">
        <v>20040803</v>
      </c>
      <c r="D1153">
        <v>-0.75</v>
      </c>
      <c r="E1153">
        <v>5.0000000000000001E-3</v>
      </c>
      <c r="F1153">
        <f t="shared" si="64"/>
        <v>5.0000000000000002E-5</v>
      </c>
      <c r="H1153">
        <f t="shared" si="63"/>
        <v>-9.2329960000000003E-3</v>
      </c>
      <c r="I1153">
        <f t="shared" si="65"/>
        <v>-7.4999999999999997E-3</v>
      </c>
    </row>
    <row r="1154" spans="1:9" x14ac:dyDescent="0.3">
      <c r="A1154" s="31">
        <v>38203</v>
      </c>
      <c r="B1154">
        <v>1.5979545000000001E-2</v>
      </c>
      <c r="C1154">
        <v>20040804</v>
      </c>
      <c r="D1154">
        <v>-0.2</v>
      </c>
      <c r="E1154">
        <v>5.0000000000000001E-3</v>
      </c>
      <c r="F1154">
        <f t="shared" si="64"/>
        <v>5.0000000000000002E-5</v>
      </c>
      <c r="H1154">
        <f t="shared" si="63"/>
        <v>1.5929545E-2</v>
      </c>
      <c r="I1154">
        <f t="shared" si="65"/>
        <v>-2E-3</v>
      </c>
    </row>
    <row r="1155" spans="1:9" x14ac:dyDescent="0.3">
      <c r="A1155" s="31">
        <v>38204</v>
      </c>
      <c r="B1155">
        <v>-1.2582621E-2</v>
      </c>
      <c r="C1155">
        <v>20040805</v>
      </c>
      <c r="D1155">
        <v>-1.63</v>
      </c>
      <c r="E1155">
        <v>5.0000000000000001E-3</v>
      </c>
      <c r="F1155">
        <f t="shared" si="64"/>
        <v>5.0000000000000002E-5</v>
      </c>
      <c r="H1155">
        <f t="shared" ref="H1155:H1218" si="66">B1155-F1155</f>
        <v>-1.2632621E-2</v>
      </c>
      <c r="I1155">
        <f t="shared" si="65"/>
        <v>-1.6299999999999999E-2</v>
      </c>
    </row>
    <row r="1156" spans="1:9" x14ac:dyDescent="0.3">
      <c r="A1156" s="31">
        <v>38205</v>
      </c>
      <c r="B1156">
        <v>-5.1290180999999997E-2</v>
      </c>
      <c r="C1156">
        <v>20040806</v>
      </c>
      <c r="D1156">
        <v>-1.59</v>
      </c>
      <c r="E1156">
        <v>5.0000000000000001E-3</v>
      </c>
      <c r="F1156">
        <f t="shared" ref="F1156:F1219" si="67">E1156/100</f>
        <v>5.0000000000000002E-5</v>
      </c>
      <c r="H1156">
        <f t="shared" si="66"/>
        <v>-5.1340180999999999E-2</v>
      </c>
      <c r="I1156">
        <f t="shared" ref="I1156:I1219" si="68">D1156/100</f>
        <v>-1.5900000000000001E-2</v>
      </c>
    </row>
    <row r="1157" spans="1:9" x14ac:dyDescent="0.3">
      <c r="A1157" s="31">
        <v>38208</v>
      </c>
      <c r="B1157">
        <v>1.7461335000000001E-2</v>
      </c>
      <c r="C1157">
        <v>20040809</v>
      </c>
      <c r="D1157">
        <v>0.02</v>
      </c>
      <c r="E1157">
        <v>5.0000000000000001E-3</v>
      </c>
      <c r="F1157">
        <f t="shared" si="67"/>
        <v>5.0000000000000002E-5</v>
      </c>
      <c r="H1157">
        <f t="shared" si="66"/>
        <v>1.7411335E-2</v>
      </c>
      <c r="I1157">
        <f t="shared" si="68"/>
        <v>2.0000000000000001E-4</v>
      </c>
    </row>
    <row r="1158" spans="1:9" x14ac:dyDescent="0.3">
      <c r="A1158" s="31">
        <v>38209</v>
      </c>
      <c r="B1158">
        <v>4.0264066000000001E-2</v>
      </c>
      <c r="C1158">
        <v>20040810</v>
      </c>
      <c r="D1158">
        <v>1.39</v>
      </c>
      <c r="E1158">
        <v>5.0000000000000001E-3</v>
      </c>
      <c r="F1158">
        <f t="shared" si="67"/>
        <v>5.0000000000000002E-5</v>
      </c>
      <c r="H1158">
        <f t="shared" si="66"/>
        <v>4.0214066E-2</v>
      </c>
      <c r="I1158">
        <f t="shared" si="68"/>
        <v>1.3899999999999999E-2</v>
      </c>
    </row>
    <row r="1159" spans="1:9" x14ac:dyDescent="0.3">
      <c r="A1159" s="31">
        <v>38210</v>
      </c>
      <c r="B1159">
        <v>-1.618021E-2</v>
      </c>
      <c r="C1159">
        <v>20040811</v>
      </c>
      <c r="D1159">
        <v>-0.28999999999999998</v>
      </c>
      <c r="E1159">
        <v>5.0000000000000001E-3</v>
      </c>
      <c r="F1159">
        <f t="shared" si="67"/>
        <v>5.0000000000000002E-5</v>
      </c>
      <c r="H1159">
        <f t="shared" si="66"/>
        <v>-1.6230210000000002E-2</v>
      </c>
      <c r="I1159">
        <f t="shared" si="68"/>
        <v>-2.8999999999999998E-3</v>
      </c>
    </row>
    <row r="1160" spans="1:9" x14ac:dyDescent="0.3">
      <c r="A1160" s="31">
        <v>38211</v>
      </c>
      <c r="B1160">
        <v>-2.0638485000000002E-2</v>
      </c>
      <c r="C1160">
        <v>20040812</v>
      </c>
      <c r="D1160">
        <v>-1.18</v>
      </c>
      <c r="E1160">
        <v>5.0000000000000001E-3</v>
      </c>
      <c r="F1160">
        <f t="shared" si="67"/>
        <v>5.0000000000000002E-5</v>
      </c>
      <c r="H1160">
        <f t="shared" si="66"/>
        <v>-2.0688485000000003E-2</v>
      </c>
      <c r="I1160">
        <f t="shared" si="68"/>
        <v>-1.18E-2</v>
      </c>
    </row>
    <row r="1161" spans="1:9" x14ac:dyDescent="0.3">
      <c r="A1161" s="31">
        <v>38212</v>
      </c>
      <c r="B1161">
        <v>1.5475775000000001E-2</v>
      </c>
      <c r="C1161">
        <v>20040813</v>
      </c>
      <c r="D1161">
        <v>0.1</v>
      </c>
      <c r="E1161">
        <v>5.0000000000000001E-3</v>
      </c>
      <c r="F1161">
        <f t="shared" si="67"/>
        <v>5.0000000000000002E-5</v>
      </c>
      <c r="H1161">
        <f t="shared" si="66"/>
        <v>1.5425775000000001E-2</v>
      </c>
      <c r="I1161">
        <f t="shared" si="68"/>
        <v>1E-3</v>
      </c>
    </row>
    <row r="1162" spans="1:9" x14ac:dyDescent="0.3">
      <c r="A1162" s="31">
        <v>38215</v>
      </c>
      <c r="B1162">
        <v>-1.9455080000000001E-3</v>
      </c>
      <c r="C1162">
        <v>20040816</v>
      </c>
      <c r="D1162">
        <v>1.4</v>
      </c>
      <c r="E1162">
        <v>5.0000000000000001E-3</v>
      </c>
      <c r="F1162">
        <f t="shared" si="67"/>
        <v>5.0000000000000002E-5</v>
      </c>
      <c r="H1162">
        <f t="shared" si="66"/>
        <v>-1.995508E-3</v>
      </c>
      <c r="I1162">
        <f t="shared" si="68"/>
        <v>1.3999999999999999E-2</v>
      </c>
    </row>
    <row r="1163" spans="1:9" x14ac:dyDescent="0.3">
      <c r="A1163" s="31">
        <v>38216</v>
      </c>
      <c r="B1163">
        <v>2.9239819999999999E-3</v>
      </c>
      <c r="C1163">
        <v>20040817</v>
      </c>
      <c r="D1163">
        <v>0.3</v>
      </c>
      <c r="E1163">
        <v>5.0000000000000001E-3</v>
      </c>
      <c r="F1163">
        <f t="shared" si="67"/>
        <v>5.0000000000000002E-5</v>
      </c>
      <c r="H1163">
        <f t="shared" si="66"/>
        <v>2.8739819999999998E-3</v>
      </c>
      <c r="I1163">
        <f t="shared" si="68"/>
        <v>3.0000000000000001E-3</v>
      </c>
    </row>
    <row r="1164" spans="1:9" x14ac:dyDescent="0.3">
      <c r="A1164" s="31">
        <v>38217</v>
      </c>
      <c r="B1164">
        <v>2.8182667000000002E-2</v>
      </c>
      <c r="C1164">
        <v>20040818</v>
      </c>
      <c r="D1164">
        <v>1.34</v>
      </c>
      <c r="E1164">
        <v>5.0000000000000001E-3</v>
      </c>
      <c r="F1164">
        <f t="shared" si="67"/>
        <v>5.0000000000000002E-5</v>
      </c>
      <c r="H1164">
        <f t="shared" si="66"/>
        <v>2.8132667E-2</v>
      </c>
      <c r="I1164">
        <f t="shared" si="68"/>
        <v>1.34E-2</v>
      </c>
    </row>
    <row r="1165" spans="1:9" x14ac:dyDescent="0.3">
      <c r="A1165" s="31">
        <v>38218</v>
      </c>
      <c r="B1165">
        <v>-3.2451186E-2</v>
      </c>
      <c r="C1165">
        <v>20040819</v>
      </c>
      <c r="D1165">
        <v>-0.38</v>
      </c>
      <c r="E1165">
        <v>5.0000000000000001E-3</v>
      </c>
      <c r="F1165">
        <f t="shared" si="67"/>
        <v>5.0000000000000002E-5</v>
      </c>
      <c r="H1165">
        <f t="shared" si="66"/>
        <v>-3.2501186000000001E-2</v>
      </c>
      <c r="I1165">
        <f t="shared" si="68"/>
        <v>-3.8E-3</v>
      </c>
    </row>
    <row r="1166" spans="1:9" x14ac:dyDescent="0.3">
      <c r="A1166" s="31">
        <v>38219</v>
      </c>
      <c r="B1166">
        <v>2.9306470000000002E-3</v>
      </c>
      <c r="C1166">
        <v>20040820</v>
      </c>
      <c r="D1166">
        <v>0.79</v>
      </c>
      <c r="E1166">
        <v>5.0000000000000001E-3</v>
      </c>
      <c r="F1166">
        <f t="shared" si="67"/>
        <v>5.0000000000000002E-5</v>
      </c>
      <c r="H1166">
        <f t="shared" si="66"/>
        <v>2.8806470000000001E-3</v>
      </c>
      <c r="I1166">
        <f t="shared" si="68"/>
        <v>7.9000000000000008E-3</v>
      </c>
    </row>
    <row r="1167" spans="1:9" x14ac:dyDescent="0.3">
      <c r="A1167" s="31">
        <v>38222</v>
      </c>
      <c r="B1167">
        <v>9.090931E-3</v>
      </c>
      <c r="C1167">
        <v>20040823</v>
      </c>
      <c r="D1167">
        <v>-0.32</v>
      </c>
      <c r="E1167">
        <v>5.0000000000000001E-3</v>
      </c>
      <c r="F1167">
        <f t="shared" si="67"/>
        <v>5.0000000000000002E-5</v>
      </c>
      <c r="H1167">
        <f t="shared" si="66"/>
        <v>9.0409310000000003E-3</v>
      </c>
      <c r="I1167">
        <f t="shared" si="68"/>
        <v>-3.2000000000000002E-3</v>
      </c>
    </row>
    <row r="1168" spans="1:9" x14ac:dyDescent="0.3">
      <c r="A1168" s="31">
        <v>38223</v>
      </c>
      <c r="B1168">
        <v>2.7992303999999999E-2</v>
      </c>
      <c r="C1168">
        <v>20040824</v>
      </c>
      <c r="D1168">
        <v>0.03</v>
      </c>
      <c r="E1168">
        <v>5.0000000000000001E-3</v>
      </c>
      <c r="F1168">
        <f t="shared" si="67"/>
        <v>5.0000000000000002E-5</v>
      </c>
      <c r="H1168">
        <f t="shared" si="66"/>
        <v>2.7942303999999998E-2</v>
      </c>
      <c r="I1168">
        <f t="shared" si="68"/>
        <v>2.9999999999999997E-4</v>
      </c>
    </row>
    <row r="1169" spans="1:9" x14ac:dyDescent="0.3">
      <c r="A1169" s="31">
        <v>38224</v>
      </c>
      <c r="B1169">
        <v>3.4428746000000003E-2</v>
      </c>
      <c r="C1169">
        <v>20040825</v>
      </c>
      <c r="D1169">
        <v>0.84</v>
      </c>
      <c r="E1169">
        <v>5.0000000000000001E-3</v>
      </c>
      <c r="F1169">
        <f t="shared" si="67"/>
        <v>5.0000000000000002E-5</v>
      </c>
      <c r="H1169">
        <f t="shared" si="66"/>
        <v>3.4378746000000002E-2</v>
      </c>
      <c r="I1169">
        <f t="shared" si="68"/>
        <v>8.3999999999999995E-3</v>
      </c>
    </row>
    <row r="1170" spans="1:9" x14ac:dyDescent="0.3">
      <c r="A1170" s="31">
        <v>38225</v>
      </c>
      <c r="B1170">
        <v>4.8714090000000002E-2</v>
      </c>
      <c r="C1170">
        <v>20040826</v>
      </c>
      <c r="D1170">
        <v>-0.05</v>
      </c>
      <c r="E1170">
        <v>5.0000000000000001E-3</v>
      </c>
      <c r="F1170">
        <f t="shared" si="67"/>
        <v>5.0000000000000002E-5</v>
      </c>
      <c r="H1170">
        <f t="shared" si="66"/>
        <v>4.866409E-2</v>
      </c>
      <c r="I1170">
        <f t="shared" si="68"/>
        <v>-5.0000000000000001E-4</v>
      </c>
    </row>
    <row r="1171" spans="1:9" x14ac:dyDescent="0.3">
      <c r="A1171" s="31">
        <v>38226</v>
      </c>
      <c r="B1171">
        <v>-8.944067E-3</v>
      </c>
      <c r="C1171">
        <v>20040827</v>
      </c>
      <c r="D1171">
        <v>0.33</v>
      </c>
      <c r="E1171">
        <v>5.0000000000000001E-3</v>
      </c>
      <c r="F1171">
        <f t="shared" si="67"/>
        <v>5.0000000000000002E-5</v>
      </c>
      <c r="H1171">
        <f t="shared" si="66"/>
        <v>-8.9940669999999997E-3</v>
      </c>
      <c r="I1171">
        <f t="shared" si="68"/>
        <v>3.3E-3</v>
      </c>
    </row>
    <row r="1172" spans="1:9" x14ac:dyDescent="0.3">
      <c r="A1172" s="31">
        <v>38229</v>
      </c>
      <c r="B1172">
        <v>-6.6957659999999997E-3</v>
      </c>
      <c r="C1172">
        <v>20040830</v>
      </c>
      <c r="D1172">
        <v>-0.86</v>
      </c>
      <c r="E1172">
        <v>5.0000000000000001E-3</v>
      </c>
      <c r="F1172">
        <f t="shared" si="67"/>
        <v>5.0000000000000002E-5</v>
      </c>
      <c r="H1172">
        <f t="shared" si="66"/>
        <v>-6.7457659999999994E-3</v>
      </c>
      <c r="I1172">
        <f t="shared" si="68"/>
        <v>-8.6E-3</v>
      </c>
    </row>
    <row r="1173" spans="1:9" x14ac:dyDescent="0.3">
      <c r="A1173" s="31">
        <v>38230</v>
      </c>
      <c r="B1173">
        <v>1.0844161E-2</v>
      </c>
      <c r="C1173">
        <v>20040831</v>
      </c>
      <c r="D1173">
        <v>0.48</v>
      </c>
      <c r="E1173">
        <v>5.0000000000000001E-3</v>
      </c>
      <c r="F1173">
        <f t="shared" si="67"/>
        <v>5.0000000000000002E-5</v>
      </c>
      <c r="H1173">
        <f t="shared" si="66"/>
        <v>1.0794161E-2</v>
      </c>
      <c r="I1173">
        <f t="shared" si="68"/>
        <v>4.7999999999999996E-3</v>
      </c>
    </row>
    <row r="1174" spans="1:9" x14ac:dyDescent="0.3">
      <c r="A1174" s="31">
        <v>38231</v>
      </c>
      <c r="B1174">
        <v>3.9721627000000002E-2</v>
      </c>
      <c r="C1174">
        <v>20040901</v>
      </c>
      <c r="D1174">
        <v>0.3</v>
      </c>
      <c r="E1174">
        <v>5.0000000000000001E-3</v>
      </c>
      <c r="F1174">
        <f t="shared" si="67"/>
        <v>5.0000000000000002E-5</v>
      </c>
      <c r="H1174">
        <f t="shared" si="66"/>
        <v>3.9671627000000001E-2</v>
      </c>
      <c r="I1174">
        <f t="shared" si="68"/>
        <v>3.0000000000000001E-3</v>
      </c>
    </row>
    <row r="1175" spans="1:9" x14ac:dyDescent="0.3">
      <c r="A1175" s="31">
        <v>38232</v>
      </c>
      <c r="B1175">
        <v>-5.577266E-3</v>
      </c>
      <c r="C1175">
        <v>20040902</v>
      </c>
      <c r="D1175">
        <v>1.0900000000000001</v>
      </c>
      <c r="E1175">
        <v>5.0000000000000001E-3</v>
      </c>
      <c r="F1175">
        <f t="shared" si="67"/>
        <v>5.0000000000000002E-5</v>
      </c>
      <c r="H1175">
        <f t="shared" si="66"/>
        <v>-5.6272659999999997E-3</v>
      </c>
      <c r="I1175">
        <f t="shared" si="68"/>
        <v>1.09E-2</v>
      </c>
    </row>
    <row r="1176" spans="1:9" x14ac:dyDescent="0.3">
      <c r="A1176" s="31">
        <v>38233</v>
      </c>
      <c r="B1176">
        <v>-1.2058337000000001E-2</v>
      </c>
      <c r="C1176">
        <v>20040903</v>
      </c>
      <c r="D1176">
        <v>-0.45</v>
      </c>
      <c r="E1176">
        <v>5.0000000000000001E-3</v>
      </c>
      <c r="F1176">
        <f t="shared" si="67"/>
        <v>5.0000000000000002E-5</v>
      </c>
      <c r="H1176">
        <f t="shared" si="66"/>
        <v>-1.2108337E-2</v>
      </c>
      <c r="I1176">
        <f t="shared" si="68"/>
        <v>-4.5000000000000005E-3</v>
      </c>
    </row>
    <row r="1177" spans="1:9" x14ac:dyDescent="0.3">
      <c r="A1177" s="31">
        <v>38237</v>
      </c>
      <c r="B1177">
        <v>1.5043961999999999E-2</v>
      </c>
      <c r="C1177">
        <v>20040907</v>
      </c>
      <c r="D1177">
        <v>0.73</v>
      </c>
      <c r="E1177">
        <v>5.0000000000000001E-3</v>
      </c>
      <c r="F1177">
        <f t="shared" si="67"/>
        <v>5.0000000000000002E-5</v>
      </c>
      <c r="H1177">
        <f t="shared" si="66"/>
        <v>1.4993962E-2</v>
      </c>
      <c r="I1177">
        <f t="shared" si="68"/>
        <v>7.3000000000000001E-3</v>
      </c>
    </row>
    <row r="1178" spans="1:9" x14ac:dyDescent="0.3">
      <c r="A1178" s="31">
        <v>38238</v>
      </c>
      <c r="B1178">
        <v>1.6498886000000001E-2</v>
      </c>
      <c r="C1178">
        <v>20040908</v>
      </c>
      <c r="D1178">
        <v>-0.48</v>
      </c>
      <c r="E1178">
        <v>5.0000000000000001E-3</v>
      </c>
      <c r="F1178">
        <f t="shared" si="67"/>
        <v>5.0000000000000002E-5</v>
      </c>
      <c r="H1178">
        <f t="shared" si="66"/>
        <v>1.6448885999999999E-2</v>
      </c>
      <c r="I1178">
        <f t="shared" si="68"/>
        <v>-4.7999999999999996E-3</v>
      </c>
    </row>
    <row r="1179" spans="1:9" x14ac:dyDescent="0.3">
      <c r="A1179" s="31">
        <v>38239</v>
      </c>
      <c r="B1179">
        <v>-1.7881642999999999E-2</v>
      </c>
      <c r="C1179">
        <v>20040909</v>
      </c>
      <c r="D1179">
        <v>0.34</v>
      </c>
      <c r="E1179">
        <v>5.0000000000000001E-3</v>
      </c>
      <c r="F1179">
        <f t="shared" si="67"/>
        <v>5.0000000000000002E-5</v>
      </c>
      <c r="H1179">
        <f t="shared" si="66"/>
        <v>-1.7931643000000001E-2</v>
      </c>
      <c r="I1179">
        <f t="shared" si="68"/>
        <v>3.4000000000000002E-3</v>
      </c>
    </row>
    <row r="1180" spans="1:9" x14ac:dyDescent="0.3">
      <c r="A1180" s="31">
        <v>38240</v>
      </c>
      <c r="B1180">
        <v>4.7618529999999999E-3</v>
      </c>
      <c r="C1180">
        <v>20040910</v>
      </c>
      <c r="D1180">
        <v>0.53</v>
      </c>
      <c r="E1180">
        <v>5.0000000000000001E-3</v>
      </c>
      <c r="F1180">
        <f t="shared" si="67"/>
        <v>5.0000000000000002E-5</v>
      </c>
      <c r="H1180">
        <f t="shared" si="66"/>
        <v>4.7118530000000002E-3</v>
      </c>
      <c r="I1180">
        <f t="shared" si="68"/>
        <v>5.3E-3</v>
      </c>
    </row>
    <row r="1181" spans="1:9" x14ac:dyDescent="0.3">
      <c r="A1181" s="31">
        <v>38243</v>
      </c>
      <c r="B1181">
        <v>-7.8059319999999998E-3</v>
      </c>
      <c r="C1181">
        <v>20040913</v>
      </c>
      <c r="D1181">
        <v>0.3</v>
      </c>
      <c r="E1181">
        <v>5.0000000000000001E-3</v>
      </c>
      <c r="F1181">
        <f t="shared" si="67"/>
        <v>5.0000000000000002E-5</v>
      </c>
      <c r="H1181">
        <f t="shared" si="66"/>
        <v>-7.8559319999999995E-3</v>
      </c>
      <c r="I1181">
        <f t="shared" si="68"/>
        <v>3.0000000000000001E-3</v>
      </c>
    </row>
    <row r="1182" spans="1:9" x14ac:dyDescent="0.3">
      <c r="A1182" s="31">
        <v>38244</v>
      </c>
      <c r="B1182">
        <v>-2.8097349999999998E-3</v>
      </c>
      <c r="C1182">
        <v>20040914</v>
      </c>
      <c r="D1182">
        <v>0.19</v>
      </c>
      <c r="E1182">
        <v>5.0000000000000001E-3</v>
      </c>
      <c r="F1182">
        <f t="shared" si="67"/>
        <v>5.0000000000000002E-5</v>
      </c>
      <c r="H1182">
        <f t="shared" si="66"/>
        <v>-2.859735E-3</v>
      </c>
      <c r="I1182">
        <f t="shared" si="68"/>
        <v>1.9E-3</v>
      </c>
    </row>
    <row r="1183" spans="1:9" x14ac:dyDescent="0.3">
      <c r="A1183" s="31">
        <v>38245</v>
      </c>
      <c r="B1183">
        <v>-8.1713410000000004E-3</v>
      </c>
      <c r="C1183">
        <v>20040915</v>
      </c>
      <c r="D1183">
        <v>-0.67</v>
      </c>
      <c r="E1183">
        <v>5.0000000000000001E-3</v>
      </c>
      <c r="F1183">
        <f t="shared" si="67"/>
        <v>5.0000000000000002E-5</v>
      </c>
      <c r="H1183">
        <f t="shared" si="66"/>
        <v>-8.2213410000000001E-3</v>
      </c>
      <c r="I1183">
        <f t="shared" si="68"/>
        <v>-6.7000000000000002E-3</v>
      </c>
    </row>
    <row r="1184" spans="1:9" x14ac:dyDescent="0.3">
      <c r="A1184" s="31">
        <v>38246</v>
      </c>
      <c r="B1184">
        <v>3.2670390000000001E-2</v>
      </c>
      <c r="C1184">
        <v>20040916</v>
      </c>
      <c r="D1184">
        <v>0.36</v>
      </c>
      <c r="E1184">
        <v>5.0000000000000001E-3</v>
      </c>
      <c r="F1184">
        <f t="shared" si="67"/>
        <v>5.0000000000000002E-5</v>
      </c>
      <c r="H1184">
        <f t="shared" si="66"/>
        <v>3.2620389999999999E-2</v>
      </c>
      <c r="I1184">
        <f t="shared" si="68"/>
        <v>3.5999999999999999E-3</v>
      </c>
    </row>
    <row r="1185" spans="1:9" x14ac:dyDescent="0.3">
      <c r="A1185" s="31">
        <v>38247</v>
      </c>
      <c r="B1185">
        <v>2.1733176E-2</v>
      </c>
      <c r="C1185">
        <v>20040917</v>
      </c>
      <c r="D1185">
        <v>0.35</v>
      </c>
      <c r="E1185">
        <v>5.0000000000000001E-3</v>
      </c>
      <c r="F1185">
        <f t="shared" si="67"/>
        <v>5.0000000000000002E-5</v>
      </c>
      <c r="H1185">
        <f t="shared" si="66"/>
        <v>2.1683175999999998E-2</v>
      </c>
      <c r="I1185">
        <f t="shared" si="68"/>
        <v>3.4999999999999996E-3</v>
      </c>
    </row>
    <row r="1186" spans="1:9" x14ac:dyDescent="0.3">
      <c r="A1186" s="31">
        <v>38250</v>
      </c>
      <c r="B1186">
        <v>1.5347326E-2</v>
      </c>
      <c r="C1186">
        <v>20040920</v>
      </c>
      <c r="D1186">
        <v>-0.51</v>
      </c>
      <c r="E1186">
        <v>5.0000000000000001E-3</v>
      </c>
      <c r="F1186">
        <f t="shared" si="67"/>
        <v>5.0000000000000002E-5</v>
      </c>
      <c r="H1186">
        <f t="shared" si="66"/>
        <v>1.5297326E-2</v>
      </c>
      <c r="I1186">
        <f t="shared" si="68"/>
        <v>-5.1000000000000004E-3</v>
      </c>
    </row>
    <row r="1187" spans="1:9" x14ac:dyDescent="0.3">
      <c r="A1187" s="31">
        <v>38251</v>
      </c>
      <c r="B1187">
        <v>7.955429E-3</v>
      </c>
      <c r="C1187">
        <v>20040921</v>
      </c>
      <c r="D1187">
        <v>0.66</v>
      </c>
      <c r="E1187">
        <v>5.0000000000000001E-3</v>
      </c>
      <c r="F1187">
        <f t="shared" si="67"/>
        <v>5.0000000000000002E-5</v>
      </c>
      <c r="H1187">
        <f t="shared" si="66"/>
        <v>7.9054290000000003E-3</v>
      </c>
      <c r="I1187">
        <f t="shared" si="68"/>
        <v>6.6E-3</v>
      </c>
    </row>
    <row r="1188" spans="1:9" x14ac:dyDescent="0.3">
      <c r="A1188" s="31">
        <v>38252</v>
      </c>
      <c r="B1188">
        <v>-2.8676670000000001E-2</v>
      </c>
      <c r="C1188">
        <v>20040922</v>
      </c>
      <c r="D1188">
        <v>-1.37</v>
      </c>
      <c r="E1188">
        <v>5.0000000000000001E-3</v>
      </c>
      <c r="F1188">
        <f t="shared" si="67"/>
        <v>5.0000000000000002E-5</v>
      </c>
      <c r="H1188">
        <f t="shared" si="66"/>
        <v>-2.8726670000000003E-2</v>
      </c>
      <c r="I1188">
        <f t="shared" si="68"/>
        <v>-1.37E-2</v>
      </c>
    </row>
    <row r="1189" spans="1:9" x14ac:dyDescent="0.3">
      <c r="A1189" s="31">
        <v>38253</v>
      </c>
      <c r="B1189">
        <v>9.4800189999999993E-3</v>
      </c>
      <c r="C1189">
        <v>20040923</v>
      </c>
      <c r="D1189">
        <v>-0.37</v>
      </c>
      <c r="E1189">
        <v>5.0000000000000001E-3</v>
      </c>
      <c r="F1189">
        <f t="shared" si="67"/>
        <v>5.0000000000000002E-5</v>
      </c>
      <c r="H1189">
        <f t="shared" si="66"/>
        <v>9.4300189999999996E-3</v>
      </c>
      <c r="I1189">
        <f t="shared" si="68"/>
        <v>-3.7000000000000002E-3</v>
      </c>
    </row>
    <row r="1190" spans="1:9" x14ac:dyDescent="0.3">
      <c r="A1190" s="31">
        <v>38254</v>
      </c>
      <c r="B1190">
        <v>5.3663699999999996E-4</v>
      </c>
      <c r="C1190">
        <v>20040924</v>
      </c>
      <c r="D1190">
        <v>0.14000000000000001</v>
      </c>
      <c r="E1190">
        <v>5.0000000000000001E-3</v>
      </c>
      <c r="F1190">
        <f t="shared" si="67"/>
        <v>5.0000000000000002E-5</v>
      </c>
      <c r="H1190">
        <f t="shared" si="66"/>
        <v>4.8663699999999994E-4</v>
      </c>
      <c r="I1190">
        <f t="shared" si="68"/>
        <v>1.4000000000000002E-3</v>
      </c>
    </row>
    <row r="1191" spans="1:9" x14ac:dyDescent="0.3">
      <c r="A1191" s="31">
        <v>38257</v>
      </c>
      <c r="B1191">
        <v>6.4359839999999996E-3</v>
      </c>
      <c r="C1191">
        <v>20040927</v>
      </c>
      <c r="D1191">
        <v>-0.71</v>
      </c>
      <c r="E1191">
        <v>5.0000000000000001E-3</v>
      </c>
      <c r="F1191">
        <f t="shared" si="67"/>
        <v>5.0000000000000002E-5</v>
      </c>
      <c r="H1191">
        <f t="shared" si="66"/>
        <v>6.3859839999999999E-3</v>
      </c>
      <c r="I1191">
        <f t="shared" si="68"/>
        <v>-7.0999999999999995E-3</v>
      </c>
    </row>
    <row r="1192" spans="1:9" x14ac:dyDescent="0.3">
      <c r="A1192" s="31">
        <v>38258</v>
      </c>
      <c r="B1192">
        <v>1.3589186E-2</v>
      </c>
      <c r="C1192">
        <v>20040928</v>
      </c>
      <c r="D1192">
        <v>0.63</v>
      </c>
      <c r="E1192">
        <v>5.0000000000000001E-3</v>
      </c>
      <c r="F1192">
        <f t="shared" si="67"/>
        <v>5.0000000000000002E-5</v>
      </c>
      <c r="H1192">
        <f t="shared" si="66"/>
        <v>1.3539186E-2</v>
      </c>
      <c r="I1192">
        <f t="shared" si="68"/>
        <v>6.3E-3</v>
      </c>
    </row>
    <row r="1193" spans="1:9" x14ac:dyDescent="0.3">
      <c r="A1193" s="31">
        <v>38259</v>
      </c>
      <c r="B1193">
        <v>1.682438E-2</v>
      </c>
      <c r="C1193">
        <v>20040929</v>
      </c>
      <c r="D1193">
        <v>0.5</v>
      </c>
      <c r="E1193">
        <v>5.0000000000000001E-3</v>
      </c>
      <c r="F1193">
        <f t="shared" si="67"/>
        <v>5.0000000000000002E-5</v>
      </c>
      <c r="H1193">
        <f t="shared" si="66"/>
        <v>1.6774379999999998E-2</v>
      </c>
      <c r="I1193">
        <f t="shared" si="68"/>
        <v>5.0000000000000001E-3</v>
      </c>
    </row>
    <row r="1194" spans="1:9" x14ac:dyDescent="0.3">
      <c r="A1194" s="31">
        <v>38260</v>
      </c>
      <c r="B1194">
        <v>1.8097129999999999E-3</v>
      </c>
      <c r="C1194">
        <v>20040930</v>
      </c>
      <c r="D1194">
        <v>0.06</v>
      </c>
      <c r="E1194">
        <v>5.0000000000000001E-3</v>
      </c>
      <c r="F1194">
        <f t="shared" si="67"/>
        <v>5.0000000000000002E-5</v>
      </c>
      <c r="H1194">
        <f t="shared" si="66"/>
        <v>1.759713E-3</v>
      </c>
      <c r="I1194">
        <f t="shared" si="68"/>
        <v>5.9999999999999995E-4</v>
      </c>
    </row>
    <row r="1195" spans="1:9" x14ac:dyDescent="0.3">
      <c r="A1195" s="31">
        <v>38261</v>
      </c>
      <c r="B1195">
        <v>-2.0645630000000002E-3</v>
      </c>
      <c r="C1195">
        <v>20041001</v>
      </c>
      <c r="D1195">
        <v>1.48</v>
      </c>
      <c r="E1195">
        <v>5.0000000000000001E-3</v>
      </c>
      <c r="F1195">
        <f t="shared" si="67"/>
        <v>5.0000000000000002E-5</v>
      </c>
      <c r="H1195">
        <f t="shared" si="66"/>
        <v>-2.1145630000000003E-3</v>
      </c>
      <c r="I1195">
        <f t="shared" si="68"/>
        <v>1.4800000000000001E-2</v>
      </c>
    </row>
    <row r="1196" spans="1:9" x14ac:dyDescent="0.3">
      <c r="A1196" s="31">
        <v>38264</v>
      </c>
      <c r="B1196">
        <v>3.1032519999999999E-3</v>
      </c>
      <c r="C1196">
        <v>20041004</v>
      </c>
      <c r="D1196">
        <v>0.38</v>
      </c>
      <c r="E1196">
        <v>5.0000000000000001E-3</v>
      </c>
      <c r="F1196">
        <f t="shared" si="67"/>
        <v>5.0000000000000002E-5</v>
      </c>
      <c r="H1196">
        <f t="shared" si="66"/>
        <v>3.0532519999999998E-3</v>
      </c>
      <c r="I1196">
        <f t="shared" si="68"/>
        <v>3.8E-3</v>
      </c>
    </row>
    <row r="1197" spans="1:9" x14ac:dyDescent="0.3">
      <c r="A1197" s="31">
        <v>38265</v>
      </c>
      <c r="B1197">
        <v>1.4952254999999999E-2</v>
      </c>
      <c r="C1197">
        <v>20041005</v>
      </c>
      <c r="D1197">
        <v>-0.11</v>
      </c>
      <c r="E1197">
        <v>5.0000000000000001E-3</v>
      </c>
      <c r="F1197">
        <f t="shared" si="67"/>
        <v>5.0000000000000002E-5</v>
      </c>
      <c r="H1197">
        <f t="shared" si="66"/>
        <v>1.4902255E-2</v>
      </c>
      <c r="I1197">
        <f t="shared" si="68"/>
        <v>-1.1000000000000001E-3</v>
      </c>
    </row>
    <row r="1198" spans="1:9" x14ac:dyDescent="0.3">
      <c r="A1198" s="31">
        <v>38266</v>
      </c>
      <c r="B1198">
        <v>3.2258078000000003E-2</v>
      </c>
      <c r="C1198">
        <v>20041006</v>
      </c>
      <c r="D1198">
        <v>0.69</v>
      </c>
      <c r="E1198">
        <v>5.0000000000000001E-3</v>
      </c>
      <c r="F1198">
        <f t="shared" si="67"/>
        <v>5.0000000000000002E-5</v>
      </c>
      <c r="H1198">
        <f t="shared" si="66"/>
        <v>3.2208078000000001E-2</v>
      </c>
      <c r="I1198">
        <f t="shared" si="68"/>
        <v>6.8999999999999999E-3</v>
      </c>
    </row>
    <row r="1199" spans="1:9" x14ac:dyDescent="0.3">
      <c r="A1199" s="31">
        <v>38267</v>
      </c>
      <c r="B1199">
        <v>-2.5098437000000001E-2</v>
      </c>
      <c r="C1199">
        <v>20041007</v>
      </c>
      <c r="D1199">
        <v>-1.05</v>
      </c>
      <c r="E1199">
        <v>5.0000000000000001E-3</v>
      </c>
      <c r="F1199">
        <f t="shared" si="67"/>
        <v>5.0000000000000002E-5</v>
      </c>
      <c r="H1199">
        <f t="shared" si="66"/>
        <v>-2.5148437000000003E-2</v>
      </c>
      <c r="I1199">
        <f t="shared" si="68"/>
        <v>-1.0500000000000001E-2</v>
      </c>
    </row>
    <row r="1200" spans="1:9" x14ac:dyDescent="0.3">
      <c r="A1200" s="31">
        <v>38268</v>
      </c>
      <c r="B1200">
        <v>-1.4134214000000001E-2</v>
      </c>
      <c r="C1200">
        <v>20041008</v>
      </c>
      <c r="D1200">
        <v>-0.8</v>
      </c>
      <c r="E1200">
        <v>5.0000000000000001E-3</v>
      </c>
      <c r="F1200">
        <f t="shared" si="67"/>
        <v>5.0000000000000002E-5</v>
      </c>
      <c r="H1200">
        <f t="shared" si="66"/>
        <v>-1.4184214000000001E-2</v>
      </c>
      <c r="I1200">
        <f t="shared" si="68"/>
        <v>-8.0000000000000002E-3</v>
      </c>
    </row>
    <row r="1201" spans="1:9" x14ac:dyDescent="0.3">
      <c r="A1201" s="31">
        <v>38271</v>
      </c>
      <c r="B1201">
        <v>-1.2032800999999999E-2</v>
      </c>
      <c r="C1201">
        <v>20041011</v>
      </c>
      <c r="D1201">
        <v>0.23</v>
      </c>
      <c r="E1201">
        <v>5.0000000000000001E-3</v>
      </c>
      <c r="F1201">
        <f t="shared" si="67"/>
        <v>5.0000000000000002E-5</v>
      </c>
      <c r="H1201">
        <f t="shared" si="66"/>
        <v>-1.2082800999999999E-2</v>
      </c>
      <c r="I1201">
        <f t="shared" si="68"/>
        <v>2.3E-3</v>
      </c>
    </row>
    <row r="1202" spans="1:9" x14ac:dyDescent="0.3">
      <c r="A1202" s="31">
        <v>38272</v>
      </c>
      <c r="B1202">
        <v>-7.7740149999999996E-3</v>
      </c>
      <c r="C1202">
        <v>20041012</v>
      </c>
      <c r="D1202">
        <v>-0.23</v>
      </c>
      <c r="E1202">
        <v>5.0000000000000001E-3</v>
      </c>
      <c r="F1202">
        <f t="shared" si="67"/>
        <v>5.0000000000000002E-5</v>
      </c>
      <c r="H1202">
        <f t="shared" si="66"/>
        <v>-7.8240150000000001E-3</v>
      </c>
      <c r="I1202">
        <f t="shared" si="68"/>
        <v>-2.3E-3</v>
      </c>
    </row>
    <row r="1203" spans="1:9" x14ac:dyDescent="0.3">
      <c r="A1203" s="31">
        <v>38273</v>
      </c>
      <c r="B1203">
        <v>3.8130034E-2</v>
      </c>
      <c r="C1203">
        <v>20041013</v>
      </c>
      <c r="D1203">
        <v>-0.75</v>
      </c>
      <c r="E1203">
        <v>5.0000000000000001E-3</v>
      </c>
      <c r="F1203">
        <f t="shared" si="67"/>
        <v>5.0000000000000002E-5</v>
      </c>
      <c r="H1203">
        <f t="shared" si="66"/>
        <v>3.8080033999999999E-2</v>
      </c>
      <c r="I1203">
        <f t="shared" si="68"/>
        <v>-7.4999999999999997E-3</v>
      </c>
    </row>
    <row r="1204" spans="1:9" x14ac:dyDescent="0.3">
      <c r="A1204" s="31">
        <v>38274</v>
      </c>
      <c r="B1204">
        <v>0.13157232099999999</v>
      </c>
      <c r="C1204">
        <v>20041014</v>
      </c>
      <c r="D1204">
        <v>-0.92</v>
      </c>
      <c r="E1204">
        <v>5.0000000000000001E-3</v>
      </c>
      <c r="F1204">
        <f t="shared" si="67"/>
        <v>5.0000000000000002E-5</v>
      </c>
      <c r="H1204">
        <f t="shared" si="66"/>
        <v>0.131522321</v>
      </c>
      <c r="I1204">
        <f t="shared" si="68"/>
        <v>-9.1999999999999998E-3</v>
      </c>
    </row>
    <row r="1205" spans="1:9" x14ac:dyDescent="0.3">
      <c r="A1205" s="31">
        <v>38275</v>
      </c>
      <c r="B1205">
        <v>1.1560704E-2</v>
      </c>
      <c r="C1205">
        <v>20041015</v>
      </c>
      <c r="D1205">
        <v>0.45</v>
      </c>
      <c r="E1205">
        <v>5.0000000000000001E-3</v>
      </c>
      <c r="F1205">
        <f t="shared" si="67"/>
        <v>5.0000000000000002E-5</v>
      </c>
      <c r="H1205">
        <f t="shared" si="66"/>
        <v>1.1510704E-2</v>
      </c>
      <c r="I1205">
        <f t="shared" si="68"/>
        <v>4.5000000000000005E-3</v>
      </c>
    </row>
    <row r="1206" spans="1:9" x14ac:dyDescent="0.3">
      <c r="A1206" s="31">
        <v>38278</v>
      </c>
      <c r="B1206">
        <v>4.9450550000000003E-2</v>
      </c>
      <c r="C1206">
        <v>20041018</v>
      </c>
      <c r="D1206">
        <v>0.51</v>
      </c>
      <c r="E1206">
        <v>5.0000000000000001E-3</v>
      </c>
      <c r="F1206">
        <f t="shared" si="67"/>
        <v>5.0000000000000002E-5</v>
      </c>
      <c r="H1206">
        <f t="shared" si="66"/>
        <v>4.9400550000000001E-2</v>
      </c>
      <c r="I1206">
        <f t="shared" si="68"/>
        <v>5.1000000000000004E-3</v>
      </c>
    </row>
    <row r="1207" spans="1:9" x14ac:dyDescent="0.3">
      <c r="A1207" s="31">
        <v>38279</v>
      </c>
      <c r="B1207">
        <v>-6.9110329999999996E-3</v>
      </c>
      <c r="C1207">
        <v>20041019</v>
      </c>
      <c r="D1207">
        <v>-0.92</v>
      </c>
      <c r="E1207">
        <v>5.0000000000000001E-3</v>
      </c>
      <c r="F1207">
        <f t="shared" si="67"/>
        <v>5.0000000000000002E-5</v>
      </c>
      <c r="H1207">
        <f t="shared" si="66"/>
        <v>-6.9610329999999993E-3</v>
      </c>
      <c r="I1207">
        <f t="shared" si="68"/>
        <v>-9.1999999999999998E-3</v>
      </c>
    </row>
    <row r="1208" spans="1:9" x14ac:dyDescent="0.3">
      <c r="A1208" s="31">
        <v>38280</v>
      </c>
      <c r="B1208">
        <v>1.0544720000000001E-3</v>
      </c>
      <c r="C1208">
        <v>20041020</v>
      </c>
      <c r="D1208">
        <v>0.11</v>
      </c>
      <c r="E1208">
        <v>5.0000000000000001E-3</v>
      </c>
      <c r="F1208">
        <f t="shared" si="67"/>
        <v>5.0000000000000002E-5</v>
      </c>
      <c r="H1208">
        <f t="shared" si="66"/>
        <v>1.0044720000000002E-3</v>
      </c>
      <c r="I1208">
        <f t="shared" si="68"/>
        <v>1.1000000000000001E-3</v>
      </c>
    </row>
    <row r="1209" spans="1:9" x14ac:dyDescent="0.3">
      <c r="A1209" s="31">
        <v>38281</v>
      </c>
      <c r="B1209">
        <v>9.9009349999999996E-3</v>
      </c>
      <c r="C1209">
        <v>20041021</v>
      </c>
      <c r="D1209">
        <v>0.37</v>
      </c>
      <c r="E1209">
        <v>5.0000000000000001E-3</v>
      </c>
      <c r="F1209">
        <f t="shared" si="67"/>
        <v>5.0000000000000002E-5</v>
      </c>
      <c r="H1209">
        <f t="shared" si="66"/>
        <v>9.8509349999999999E-3</v>
      </c>
      <c r="I1209">
        <f t="shared" si="68"/>
        <v>3.7000000000000002E-3</v>
      </c>
    </row>
    <row r="1210" spans="1:9" x14ac:dyDescent="0.3">
      <c r="A1210" s="31">
        <v>38282</v>
      </c>
      <c r="B1210">
        <v>-1.1055461000000001E-2</v>
      </c>
      <c r="C1210">
        <v>20041022</v>
      </c>
      <c r="D1210">
        <v>-1</v>
      </c>
      <c r="E1210">
        <v>5.0000000000000001E-3</v>
      </c>
      <c r="F1210">
        <f t="shared" si="67"/>
        <v>5.0000000000000002E-5</v>
      </c>
      <c r="H1210">
        <f t="shared" si="66"/>
        <v>-1.1105461E-2</v>
      </c>
      <c r="I1210">
        <f t="shared" si="68"/>
        <v>-0.01</v>
      </c>
    </row>
    <row r="1211" spans="1:9" x14ac:dyDescent="0.3">
      <c r="A1211" s="31">
        <v>38285</v>
      </c>
      <c r="B1211">
        <v>2.9529510000000001E-3</v>
      </c>
      <c r="C1211">
        <v>20041025</v>
      </c>
      <c r="D1211">
        <v>-0.03</v>
      </c>
      <c r="E1211">
        <v>5.0000000000000001E-3</v>
      </c>
      <c r="F1211">
        <f t="shared" si="67"/>
        <v>5.0000000000000002E-5</v>
      </c>
      <c r="H1211">
        <f t="shared" si="66"/>
        <v>2.902951E-3</v>
      </c>
      <c r="I1211">
        <f t="shared" si="68"/>
        <v>-2.9999999999999997E-4</v>
      </c>
    </row>
    <row r="1212" spans="1:9" x14ac:dyDescent="0.3">
      <c r="A1212" s="31">
        <v>38286</v>
      </c>
      <c r="B1212">
        <v>8.8328499999999997E-3</v>
      </c>
      <c r="C1212">
        <v>20041026</v>
      </c>
      <c r="D1212">
        <v>1.36</v>
      </c>
      <c r="E1212">
        <v>5.0000000000000001E-3</v>
      </c>
      <c r="F1212">
        <f t="shared" si="67"/>
        <v>5.0000000000000002E-5</v>
      </c>
      <c r="H1212">
        <f t="shared" si="66"/>
        <v>8.78285E-3</v>
      </c>
      <c r="I1212">
        <f t="shared" si="68"/>
        <v>1.3600000000000001E-2</v>
      </c>
    </row>
    <row r="1213" spans="1:9" x14ac:dyDescent="0.3">
      <c r="A1213" s="31">
        <v>38287</v>
      </c>
      <c r="B1213">
        <v>4.8571981E-2</v>
      </c>
      <c r="C1213">
        <v>20041027</v>
      </c>
      <c r="D1213">
        <v>1.39</v>
      </c>
      <c r="E1213">
        <v>5.0000000000000001E-3</v>
      </c>
      <c r="F1213">
        <f t="shared" si="67"/>
        <v>5.0000000000000002E-5</v>
      </c>
      <c r="H1213">
        <f t="shared" si="66"/>
        <v>4.8521980999999999E-2</v>
      </c>
      <c r="I1213">
        <f t="shared" si="68"/>
        <v>1.3899999999999999E-2</v>
      </c>
    </row>
    <row r="1214" spans="1:9" x14ac:dyDescent="0.3">
      <c r="A1214" s="31">
        <v>38288</v>
      </c>
      <c r="B1214">
        <v>3.7574541000000003E-2</v>
      </c>
      <c r="C1214">
        <v>20041028</v>
      </c>
      <c r="D1214">
        <v>0.13</v>
      </c>
      <c r="E1214">
        <v>5.0000000000000001E-3</v>
      </c>
      <c r="F1214">
        <f t="shared" si="67"/>
        <v>5.0000000000000002E-5</v>
      </c>
      <c r="H1214">
        <f t="shared" si="66"/>
        <v>3.7524541000000002E-2</v>
      </c>
      <c r="I1214">
        <f t="shared" si="68"/>
        <v>1.2999999999999999E-3</v>
      </c>
    </row>
    <row r="1215" spans="1:9" x14ac:dyDescent="0.3">
      <c r="A1215" s="31">
        <v>38289</v>
      </c>
      <c r="B1215">
        <v>4.023815E-3</v>
      </c>
      <c r="C1215">
        <v>20041029</v>
      </c>
      <c r="D1215">
        <v>0.18</v>
      </c>
      <c r="E1215">
        <v>5.0000000000000001E-3</v>
      </c>
      <c r="F1215">
        <f t="shared" si="67"/>
        <v>5.0000000000000002E-5</v>
      </c>
      <c r="H1215">
        <f t="shared" si="66"/>
        <v>3.9738150000000003E-3</v>
      </c>
      <c r="I1215">
        <f t="shared" si="68"/>
        <v>1.8E-3</v>
      </c>
    </row>
    <row r="1216" spans="1:9" x14ac:dyDescent="0.3">
      <c r="A1216" s="31">
        <v>38292</v>
      </c>
      <c r="B1216">
        <v>9.5418399999999996E-4</v>
      </c>
      <c r="C1216">
        <v>20041101</v>
      </c>
      <c r="D1216">
        <v>0.06</v>
      </c>
      <c r="E1216">
        <v>7.0000000000000001E-3</v>
      </c>
      <c r="F1216">
        <f t="shared" si="67"/>
        <v>7.0000000000000007E-5</v>
      </c>
      <c r="H1216">
        <f t="shared" si="66"/>
        <v>8.8418399999999999E-4</v>
      </c>
      <c r="I1216">
        <f t="shared" si="68"/>
        <v>5.9999999999999995E-4</v>
      </c>
    </row>
    <row r="1217" spans="1:9" x14ac:dyDescent="0.3">
      <c r="A1217" s="31">
        <v>38293</v>
      </c>
      <c r="B1217">
        <v>2.0019051E-2</v>
      </c>
      <c r="C1217">
        <v>20041102</v>
      </c>
      <c r="D1217">
        <v>-0.01</v>
      </c>
      <c r="E1217">
        <v>7.0000000000000001E-3</v>
      </c>
      <c r="F1217">
        <f t="shared" si="67"/>
        <v>7.0000000000000007E-5</v>
      </c>
      <c r="H1217">
        <f t="shared" si="66"/>
        <v>1.9949050999999999E-2</v>
      </c>
      <c r="I1217">
        <f t="shared" si="68"/>
        <v>-1E-4</v>
      </c>
    </row>
    <row r="1218" spans="1:9" x14ac:dyDescent="0.3">
      <c r="A1218" s="31">
        <v>38294</v>
      </c>
      <c r="B1218">
        <v>3.3831801000000002E-2</v>
      </c>
      <c r="C1218">
        <v>20041103</v>
      </c>
      <c r="D1218">
        <v>1.17</v>
      </c>
      <c r="E1218">
        <v>7.0000000000000001E-3</v>
      </c>
      <c r="F1218">
        <f t="shared" si="67"/>
        <v>7.0000000000000007E-5</v>
      </c>
      <c r="H1218">
        <f t="shared" si="66"/>
        <v>3.3761801000000001E-2</v>
      </c>
      <c r="I1218">
        <f t="shared" si="68"/>
        <v>1.1699999999999999E-2</v>
      </c>
    </row>
    <row r="1219" spans="1:9" x14ac:dyDescent="0.3">
      <c r="A1219" s="31">
        <v>38295</v>
      </c>
      <c r="B1219">
        <v>-1.5548736000000001E-2</v>
      </c>
      <c r="C1219">
        <v>20041104</v>
      </c>
      <c r="D1219">
        <v>1.51</v>
      </c>
      <c r="E1219">
        <v>7.0000000000000001E-3</v>
      </c>
      <c r="F1219">
        <f t="shared" si="67"/>
        <v>7.0000000000000007E-5</v>
      </c>
      <c r="H1219">
        <f t="shared" ref="H1219:H1282" si="69">B1219-F1219</f>
        <v>-1.5618736000000001E-2</v>
      </c>
      <c r="I1219">
        <f t="shared" si="68"/>
        <v>1.5100000000000001E-2</v>
      </c>
    </row>
    <row r="1220" spans="1:9" x14ac:dyDescent="0.3">
      <c r="A1220" s="31">
        <v>38296</v>
      </c>
      <c r="B1220">
        <v>4.9586860000000003E-3</v>
      </c>
      <c r="C1220">
        <v>20041105</v>
      </c>
      <c r="D1220">
        <v>0.44</v>
      </c>
      <c r="E1220">
        <v>7.0000000000000001E-3</v>
      </c>
      <c r="F1220">
        <f t="shared" ref="F1220:F1283" si="70">E1220/100</f>
        <v>7.0000000000000007E-5</v>
      </c>
      <c r="H1220">
        <f t="shared" si="69"/>
        <v>4.8886860000000006E-3</v>
      </c>
      <c r="I1220">
        <f t="shared" ref="I1220:I1283" si="71">D1220/100</f>
        <v>4.4000000000000003E-3</v>
      </c>
    </row>
    <row r="1221" spans="1:9" x14ac:dyDescent="0.3">
      <c r="A1221" s="31">
        <v>38299</v>
      </c>
      <c r="B1221">
        <v>-6.2134529999999999E-3</v>
      </c>
      <c r="C1221">
        <v>20041108</v>
      </c>
      <c r="D1221">
        <v>-0.13</v>
      </c>
      <c r="E1221">
        <v>7.0000000000000001E-3</v>
      </c>
      <c r="F1221">
        <f t="shared" si="70"/>
        <v>7.0000000000000007E-5</v>
      </c>
      <c r="H1221">
        <f t="shared" si="69"/>
        <v>-6.2834529999999996E-3</v>
      </c>
      <c r="I1221">
        <f t="shared" si="71"/>
        <v>-1.2999999999999999E-3</v>
      </c>
    </row>
    <row r="1222" spans="1:9" x14ac:dyDescent="0.3">
      <c r="A1222" s="31">
        <v>38300</v>
      </c>
      <c r="B1222">
        <v>-6.0684409999999999E-3</v>
      </c>
      <c r="C1222">
        <v>20041109</v>
      </c>
      <c r="D1222">
        <v>0.05</v>
      </c>
      <c r="E1222">
        <v>7.0000000000000001E-3</v>
      </c>
      <c r="F1222">
        <f t="shared" si="70"/>
        <v>7.0000000000000007E-5</v>
      </c>
      <c r="H1222">
        <f t="shared" si="69"/>
        <v>-6.1384409999999997E-3</v>
      </c>
      <c r="I1222">
        <f t="shared" si="71"/>
        <v>5.0000000000000001E-4</v>
      </c>
    </row>
    <row r="1223" spans="1:9" x14ac:dyDescent="0.3">
      <c r="A1223" s="31">
        <v>38301</v>
      </c>
      <c r="B1223">
        <v>1.2950985999999999E-2</v>
      </c>
      <c r="C1223">
        <v>20041110</v>
      </c>
      <c r="D1223">
        <v>-0.01</v>
      </c>
      <c r="E1223">
        <v>7.0000000000000001E-3</v>
      </c>
      <c r="F1223">
        <f t="shared" si="70"/>
        <v>7.0000000000000007E-5</v>
      </c>
      <c r="H1223">
        <f t="shared" si="69"/>
        <v>1.2880985999999999E-2</v>
      </c>
      <c r="I1223">
        <f t="shared" si="71"/>
        <v>-1E-4</v>
      </c>
    </row>
    <row r="1224" spans="1:9" x14ac:dyDescent="0.3">
      <c r="A1224" s="31">
        <v>38302</v>
      </c>
      <c r="B1224">
        <v>1.0045649E-2</v>
      </c>
      <c r="C1224">
        <v>20041111</v>
      </c>
      <c r="D1224">
        <v>0.9</v>
      </c>
      <c r="E1224">
        <v>7.0000000000000001E-3</v>
      </c>
      <c r="F1224">
        <f t="shared" si="70"/>
        <v>7.0000000000000007E-5</v>
      </c>
      <c r="H1224">
        <f t="shared" si="69"/>
        <v>9.9756489999999996E-3</v>
      </c>
      <c r="I1224">
        <f t="shared" si="71"/>
        <v>9.0000000000000011E-3</v>
      </c>
    </row>
    <row r="1225" spans="1:9" x14ac:dyDescent="0.3">
      <c r="A1225" s="31">
        <v>38303</v>
      </c>
      <c r="B1225">
        <v>3.6166499999999999E-3</v>
      </c>
      <c r="C1225">
        <v>20041112</v>
      </c>
      <c r="D1225">
        <v>0.86</v>
      </c>
      <c r="E1225">
        <v>7.0000000000000001E-3</v>
      </c>
      <c r="F1225">
        <f t="shared" si="70"/>
        <v>7.0000000000000007E-5</v>
      </c>
      <c r="H1225">
        <f t="shared" si="69"/>
        <v>3.5466499999999997E-3</v>
      </c>
      <c r="I1225">
        <f t="shared" si="71"/>
        <v>8.6E-3</v>
      </c>
    </row>
    <row r="1226" spans="1:9" x14ac:dyDescent="0.3">
      <c r="A1226" s="31">
        <v>38306</v>
      </c>
      <c r="B1226">
        <v>-4.6846550000000002E-3</v>
      </c>
      <c r="C1226">
        <v>20041115</v>
      </c>
      <c r="D1226">
        <v>7.0000000000000007E-2</v>
      </c>
      <c r="E1226">
        <v>7.0000000000000001E-3</v>
      </c>
      <c r="F1226">
        <f t="shared" si="70"/>
        <v>7.0000000000000007E-5</v>
      </c>
      <c r="H1226">
        <f t="shared" si="69"/>
        <v>-4.754655E-3</v>
      </c>
      <c r="I1226">
        <f t="shared" si="71"/>
        <v>7.000000000000001E-4</v>
      </c>
    </row>
    <row r="1227" spans="1:9" x14ac:dyDescent="0.3">
      <c r="A1227" s="31">
        <v>38307</v>
      </c>
      <c r="B1227">
        <v>-5.5213670000000001E-3</v>
      </c>
      <c r="C1227">
        <v>20041116</v>
      </c>
      <c r="D1227">
        <v>-0.66</v>
      </c>
      <c r="E1227">
        <v>7.0000000000000001E-3</v>
      </c>
      <c r="F1227">
        <f t="shared" si="70"/>
        <v>7.0000000000000007E-5</v>
      </c>
      <c r="H1227">
        <f t="shared" si="69"/>
        <v>-5.5913669999999999E-3</v>
      </c>
      <c r="I1227">
        <f t="shared" si="71"/>
        <v>-6.6E-3</v>
      </c>
    </row>
    <row r="1228" spans="1:9" x14ac:dyDescent="0.3">
      <c r="A1228" s="31">
        <v>38308</v>
      </c>
      <c r="B1228">
        <v>-6.3711400000000004E-4</v>
      </c>
      <c r="C1228">
        <v>20041117</v>
      </c>
      <c r="D1228">
        <v>0.64</v>
      </c>
      <c r="E1228">
        <v>7.0000000000000001E-3</v>
      </c>
      <c r="F1228">
        <f t="shared" si="70"/>
        <v>7.0000000000000007E-5</v>
      </c>
      <c r="H1228">
        <f t="shared" si="69"/>
        <v>-7.0711400000000001E-4</v>
      </c>
      <c r="I1228">
        <f t="shared" si="71"/>
        <v>6.4000000000000003E-3</v>
      </c>
    </row>
    <row r="1229" spans="1:9" x14ac:dyDescent="0.3">
      <c r="A1229" s="31">
        <v>38309</v>
      </c>
      <c r="B1229">
        <v>8.9252800000000007E-3</v>
      </c>
      <c r="C1229">
        <v>20041118</v>
      </c>
      <c r="D1229">
        <v>0.05</v>
      </c>
      <c r="E1229">
        <v>7.0000000000000001E-3</v>
      </c>
      <c r="F1229">
        <f t="shared" si="70"/>
        <v>7.0000000000000007E-5</v>
      </c>
      <c r="H1229">
        <f t="shared" si="69"/>
        <v>8.8552800000000001E-3</v>
      </c>
      <c r="I1229">
        <f t="shared" si="71"/>
        <v>5.0000000000000001E-4</v>
      </c>
    </row>
    <row r="1230" spans="1:9" x14ac:dyDescent="0.3">
      <c r="A1230" s="31">
        <v>38310</v>
      </c>
      <c r="B1230">
        <v>-3.971858E-3</v>
      </c>
      <c r="C1230">
        <v>20041119</v>
      </c>
      <c r="D1230">
        <v>-1.1100000000000001</v>
      </c>
      <c r="E1230">
        <v>7.0000000000000001E-3</v>
      </c>
      <c r="F1230">
        <f t="shared" si="70"/>
        <v>7.0000000000000007E-5</v>
      </c>
      <c r="H1230">
        <f t="shared" si="69"/>
        <v>-4.0418579999999997E-3</v>
      </c>
      <c r="I1230">
        <f t="shared" si="71"/>
        <v>-1.11E-2</v>
      </c>
    </row>
    <row r="1231" spans="1:9" x14ac:dyDescent="0.3">
      <c r="A1231" s="31">
        <v>38313</v>
      </c>
      <c r="B1231">
        <v>0.112017408</v>
      </c>
      <c r="C1231">
        <v>20041122</v>
      </c>
      <c r="D1231">
        <v>0.6</v>
      </c>
      <c r="E1231">
        <v>7.0000000000000001E-3</v>
      </c>
      <c r="F1231">
        <f t="shared" si="70"/>
        <v>7.0000000000000007E-5</v>
      </c>
      <c r="H1231">
        <f t="shared" si="69"/>
        <v>0.111947408</v>
      </c>
      <c r="I1231">
        <f t="shared" si="71"/>
        <v>6.0000000000000001E-3</v>
      </c>
    </row>
    <row r="1232" spans="1:9" x14ac:dyDescent="0.3">
      <c r="A1232" s="31">
        <v>38314</v>
      </c>
      <c r="B1232">
        <v>-1.303961E-3</v>
      </c>
      <c r="C1232">
        <v>20041123</v>
      </c>
      <c r="D1232">
        <v>0.06</v>
      </c>
      <c r="E1232">
        <v>7.0000000000000001E-3</v>
      </c>
      <c r="F1232">
        <f t="shared" si="70"/>
        <v>7.0000000000000007E-5</v>
      </c>
      <c r="H1232">
        <f t="shared" si="69"/>
        <v>-1.3739609999999999E-3</v>
      </c>
      <c r="I1232">
        <f t="shared" si="71"/>
        <v>5.9999999999999995E-4</v>
      </c>
    </row>
    <row r="1233" spans="1:9" x14ac:dyDescent="0.3">
      <c r="A1233" s="31">
        <v>38315</v>
      </c>
      <c r="B1233">
        <v>4.5372981999999999E-2</v>
      </c>
      <c r="C1233">
        <v>20041124</v>
      </c>
      <c r="D1233">
        <v>0.47</v>
      </c>
      <c r="E1233">
        <v>7.0000000000000001E-3</v>
      </c>
      <c r="F1233">
        <f t="shared" si="70"/>
        <v>7.0000000000000007E-5</v>
      </c>
      <c r="H1233">
        <f t="shared" si="69"/>
        <v>4.5302981999999999E-2</v>
      </c>
      <c r="I1233">
        <f t="shared" si="71"/>
        <v>4.6999999999999993E-3</v>
      </c>
    </row>
    <row r="1234" spans="1:9" x14ac:dyDescent="0.3">
      <c r="A1234" s="31">
        <v>38317</v>
      </c>
      <c r="B1234">
        <v>7.8064010000000001E-3</v>
      </c>
      <c r="C1234">
        <v>20041126</v>
      </c>
      <c r="D1234">
        <v>0.12</v>
      </c>
      <c r="E1234">
        <v>7.0000000000000001E-3</v>
      </c>
      <c r="F1234">
        <f t="shared" si="70"/>
        <v>7.0000000000000007E-5</v>
      </c>
      <c r="H1234">
        <f t="shared" si="69"/>
        <v>7.7364010000000004E-3</v>
      </c>
      <c r="I1234">
        <f t="shared" si="71"/>
        <v>1.1999999999999999E-3</v>
      </c>
    </row>
    <row r="1235" spans="1:9" x14ac:dyDescent="0.3">
      <c r="A1235" s="31">
        <v>38320</v>
      </c>
      <c r="B1235">
        <v>6.0263351E-2</v>
      </c>
      <c r="C1235">
        <v>20041129</v>
      </c>
      <c r="D1235">
        <v>-0.21</v>
      </c>
      <c r="E1235">
        <v>7.0000000000000001E-3</v>
      </c>
      <c r="F1235">
        <f t="shared" si="70"/>
        <v>7.0000000000000007E-5</v>
      </c>
      <c r="H1235">
        <f t="shared" si="69"/>
        <v>6.0193350999999999E-2</v>
      </c>
      <c r="I1235">
        <f t="shared" si="71"/>
        <v>-2.0999999999999999E-3</v>
      </c>
    </row>
    <row r="1236" spans="1:9" x14ac:dyDescent="0.3">
      <c r="A1236" s="31">
        <v>38321</v>
      </c>
      <c r="B1236">
        <v>-2.0309750000000001E-2</v>
      </c>
      <c r="C1236">
        <v>20041130</v>
      </c>
      <c r="D1236">
        <v>-0.37</v>
      </c>
      <c r="E1236">
        <v>7.0000000000000001E-3</v>
      </c>
      <c r="F1236">
        <f t="shared" si="70"/>
        <v>7.0000000000000007E-5</v>
      </c>
      <c r="H1236">
        <f t="shared" si="69"/>
        <v>-2.0379750000000002E-2</v>
      </c>
      <c r="I1236">
        <f t="shared" si="71"/>
        <v>-3.7000000000000002E-3</v>
      </c>
    </row>
    <row r="1237" spans="1:9" x14ac:dyDescent="0.3">
      <c r="A1237" s="31">
        <v>38322</v>
      </c>
      <c r="B1237">
        <v>1.1036508E-2</v>
      </c>
      <c r="C1237">
        <v>20041201</v>
      </c>
      <c r="D1237">
        <v>1.48</v>
      </c>
      <c r="E1237">
        <v>7.0000000000000001E-3</v>
      </c>
      <c r="F1237">
        <f t="shared" si="70"/>
        <v>7.0000000000000007E-5</v>
      </c>
      <c r="H1237">
        <f t="shared" si="69"/>
        <v>1.0966508E-2</v>
      </c>
      <c r="I1237">
        <f t="shared" si="71"/>
        <v>1.4800000000000001E-2</v>
      </c>
    </row>
    <row r="1238" spans="1:9" x14ac:dyDescent="0.3">
      <c r="A1238" s="31">
        <v>38323</v>
      </c>
      <c r="B1238">
        <v>-3.8058735000000003E-2</v>
      </c>
      <c r="C1238">
        <v>20041202</v>
      </c>
      <c r="D1238">
        <v>-7.0000000000000007E-2</v>
      </c>
      <c r="E1238">
        <v>7.0000000000000001E-3</v>
      </c>
      <c r="F1238">
        <f t="shared" si="70"/>
        <v>7.0000000000000007E-5</v>
      </c>
      <c r="H1238">
        <f t="shared" si="69"/>
        <v>-3.8128735000000004E-2</v>
      </c>
      <c r="I1238">
        <f t="shared" si="71"/>
        <v>-7.000000000000001E-4</v>
      </c>
    </row>
    <row r="1239" spans="1:9" x14ac:dyDescent="0.3">
      <c r="A1239" s="31">
        <v>38324</v>
      </c>
      <c r="B1239">
        <v>-3.8797713999999997E-2</v>
      </c>
      <c r="C1239">
        <v>20041203</v>
      </c>
      <c r="D1239">
        <v>0.04</v>
      </c>
      <c r="E1239">
        <v>7.0000000000000001E-3</v>
      </c>
      <c r="F1239">
        <f t="shared" si="70"/>
        <v>7.0000000000000007E-5</v>
      </c>
      <c r="H1239">
        <f t="shared" si="69"/>
        <v>-3.8867713999999998E-2</v>
      </c>
      <c r="I1239">
        <f t="shared" si="71"/>
        <v>4.0000000000000002E-4</v>
      </c>
    </row>
    <row r="1240" spans="1:9" x14ac:dyDescent="0.3">
      <c r="A1240" s="31">
        <v>38327</v>
      </c>
      <c r="B1240">
        <v>4.9457539000000002E-2</v>
      </c>
      <c r="C1240">
        <v>20041206</v>
      </c>
      <c r="D1240">
        <v>-0.13</v>
      </c>
      <c r="E1240">
        <v>7.0000000000000001E-3</v>
      </c>
      <c r="F1240">
        <f t="shared" si="70"/>
        <v>7.0000000000000007E-5</v>
      </c>
      <c r="H1240">
        <f t="shared" si="69"/>
        <v>4.9387539000000001E-2</v>
      </c>
      <c r="I1240">
        <f t="shared" si="71"/>
        <v>-1.2999999999999999E-3</v>
      </c>
    </row>
    <row r="1241" spans="1:9" x14ac:dyDescent="0.3">
      <c r="A1241" s="31">
        <v>38328</v>
      </c>
      <c r="B1241">
        <v>-4.3934318999999999E-2</v>
      </c>
      <c r="C1241">
        <v>20041207</v>
      </c>
      <c r="D1241">
        <v>-1.1599999999999999</v>
      </c>
      <c r="E1241">
        <v>7.0000000000000001E-3</v>
      </c>
      <c r="F1241">
        <f t="shared" si="70"/>
        <v>7.0000000000000007E-5</v>
      </c>
      <c r="H1241">
        <f t="shared" si="69"/>
        <v>-4.4004319E-2</v>
      </c>
      <c r="I1241">
        <f t="shared" si="71"/>
        <v>-1.1599999999999999E-2</v>
      </c>
    </row>
    <row r="1242" spans="1:9" x14ac:dyDescent="0.3">
      <c r="A1242" s="31">
        <v>38329</v>
      </c>
      <c r="B1242">
        <v>6.2012940000000004E-3</v>
      </c>
      <c r="C1242">
        <v>20041208</v>
      </c>
      <c r="D1242">
        <v>0.46</v>
      </c>
      <c r="E1242">
        <v>7.0000000000000001E-3</v>
      </c>
      <c r="F1242">
        <f t="shared" si="70"/>
        <v>7.0000000000000007E-5</v>
      </c>
      <c r="H1242">
        <f t="shared" si="69"/>
        <v>6.1312940000000007E-3</v>
      </c>
      <c r="I1242">
        <f t="shared" si="71"/>
        <v>4.5999999999999999E-3</v>
      </c>
    </row>
    <row r="1243" spans="1:9" x14ac:dyDescent="0.3">
      <c r="A1243" s="31">
        <v>38330</v>
      </c>
      <c r="B1243">
        <v>1.1220021E-2</v>
      </c>
      <c r="C1243">
        <v>20041209</v>
      </c>
      <c r="D1243">
        <v>0.44</v>
      </c>
      <c r="E1243">
        <v>7.0000000000000001E-3</v>
      </c>
      <c r="F1243">
        <f t="shared" si="70"/>
        <v>7.0000000000000007E-5</v>
      </c>
      <c r="H1243">
        <f t="shared" si="69"/>
        <v>1.1150021E-2</v>
      </c>
      <c r="I1243">
        <f t="shared" si="71"/>
        <v>4.4000000000000003E-3</v>
      </c>
    </row>
    <row r="1244" spans="1:9" x14ac:dyDescent="0.3">
      <c r="A1244" s="31">
        <v>38331</v>
      </c>
      <c r="B1244">
        <v>1.8127829000000002E-2</v>
      </c>
      <c r="C1244">
        <v>20041210</v>
      </c>
      <c r="D1244">
        <v>-0.01</v>
      </c>
      <c r="E1244">
        <v>7.0000000000000001E-3</v>
      </c>
      <c r="F1244">
        <f t="shared" si="70"/>
        <v>7.0000000000000007E-5</v>
      </c>
      <c r="H1244">
        <f t="shared" si="69"/>
        <v>1.8057829000000001E-2</v>
      </c>
      <c r="I1244">
        <f t="shared" si="71"/>
        <v>-1E-4</v>
      </c>
    </row>
    <row r="1245" spans="1:9" x14ac:dyDescent="0.3">
      <c r="A1245" s="31">
        <v>38334</v>
      </c>
      <c r="B1245">
        <v>-3.6837739999999999E-3</v>
      </c>
      <c r="C1245">
        <v>20041213</v>
      </c>
      <c r="D1245">
        <v>0.86</v>
      </c>
      <c r="E1245">
        <v>7.0000000000000001E-3</v>
      </c>
      <c r="F1245">
        <f t="shared" si="70"/>
        <v>7.0000000000000007E-5</v>
      </c>
      <c r="H1245">
        <f t="shared" si="69"/>
        <v>-3.7537740000000001E-3</v>
      </c>
      <c r="I1245">
        <f t="shared" si="71"/>
        <v>8.6E-3</v>
      </c>
    </row>
    <row r="1246" spans="1:9" x14ac:dyDescent="0.3">
      <c r="A1246" s="31">
        <v>38335</v>
      </c>
      <c r="B1246">
        <v>5.8542170000000001E-3</v>
      </c>
      <c r="C1246">
        <v>20041214</v>
      </c>
      <c r="D1246">
        <v>0.45</v>
      </c>
      <c r="E1246">
        <v>7.0000000000000001E-3</v>
      </c>
      <c r="F1246">
        <f t="shared" si="70"/>
        <v>7.0000000000000007E-5</v>
      </c>
      <c r="H1246">
        <f t="shared" si="69"/>
        <v>5.7842170000000004E-3</v>
      </c>
      <c r="I1246">
        <f t="shared" si="71"/>
        <v>4.5000000000000005E-3</v>
      </c>
    </row>
    <row r="1247" spans="1:9" x14ac:dyDescent="0.3">
      <c r="A1247" s="31">
        <v>38336</v>
      </c>
      <c r="B1247">
        <v>-4.5947000000000002E-4</v>
      </c>
      <c r="C1247">
        <v>20041215</v>
      </c>
      <c r="D1247">
        <v>0.33</v>
      </c>
      <c r="E1247">
        <v>7.0000000000000001E-3</v>
      </c>
      <c r="F1247">
        <f t="shared" si="70"/>
        <v>7.0000000000000007E-5</v>
      </c>
      <c r="H1247">
        <f t="shared" si="69"/>
        <v>-5.2946999999999998E-4</v>
      </c>
      <c r="I1247">
        <f t="shared" si="71"/>
        <v>3.3E-3</v>
      </c>
    </row>
    <row r="1248" spans="1:9" x14ac:dyDescent="0.3">
      <c r="A1248" s="31">
        <v>38337</v>
      </c>
      <c r="B1248">
        <v>2.0471936E-2</v>
      </c>
      <c r="C1248">
        <v>20041216</v>
      </c>
      <c r="D1248">
        <v>-0.28000000000000003</v>
      </c>
      <c r="E1248">
        <v>7.0000000000000001E-3</v>
      </c>
      <c r="F1248">
        <f t="shared" si="70"/>
        <v>7.0000000000000007E-5</v>
      </c>
      <c r="H1248">
        <f t="shared" si="69"/>
        <v>2.0401935999999999E-2</v>
      </c>
      <c r="I1248">
        <f t="shared" si="71"/>
        <v>-2.8000000000000004E-3</v>
      </c>
    </row>
    <row r="1249" spans="1:9" x14ac:dyDescent="0.3">
      <c r="A1249" s="31">
        <v>38338</v>
      </c>
      <c r="B1249">
        <v>-2.4115604999999998E-2</v>
      </c>
      <c r="C1249">
        <v>20041217</v>
      </c>
      <c r="D1249">
        <v>-0.55000000000000004</v>
      </c>
      <c r="E1249">
        <v>7.0000000000000001E-3</v>
      </c>
      <c r="F1249">
        <f t="shared" si="70"/>
        <v>7.0000000000000007E-5</v>
      </c>
      <c r="H1249">
        <f t="shared" si="69"/>
        <v>-2.4185604999999999E-2</v>
      </c>
      <c r="I1249">
        <f t="shared" si="71"/>
        <v>-5.5000000000000005E-3</v>
      </c>
    </row>
    <row r="1250" spans="1:9" x14ac:dyDescent="0.3">
      <c r="A1250" s="31">
        <v>38341</v>
      </c>
      <c r="B1250">
        <v>-3.4928399999999998E-2</v>
      </c>
      <c r="C1250">
        <v>20041220</v>
      </c>
      <c r="D1250">
        <v>-0.13</v>
      </c>
      <c r="E1250">
        <v>7.0000000000000001E-3</v>
      </c>
      <c r="F1250">
        <f t="shared" si="70"/>
        <v>7.0000000000000007E-5</v>
      </c>
      <c r="H1250">
        <f t="shared" si="69"/>
        <v>-3.4998399999999999E-2</v>
      </c>
      <c r="I1250">
        <f t="shared" si="71"/>
        <v>-1.2999999999999999E-3</v>
      </c>
    </row>
    <row r="1251" spans="1:9" x14ac:dyDescent="0.3">
      <c r="A1251" s="31">
        <v>38342</v>
      </c>
      <c r="B1251">
        <v>1.5465519E-2</v>
      </c>
      <c r="C1251">
        <v>20041221</v>
      </c>
      <c r="D1251">
        <v>0.92</v>
      </c>
      <c r="E1251">
        <v>7.0000000000000001E-3</v>
      </c>
      <c r="F1251">
        <f t="shared" si="70"/>
        <v>7.0000000000000007E-5</v>
      </c>
      <c r="H1251">
        <f t="shared" si="69"/>
        <v>1.5395519E-2</v>
      </c>
      <c r="I1251">
        <f t="shared" si="71"/>
        <v>9.1999999999999998E-3</v>
      </c>
    </row>
    <row r="1252" spans="1:9" x14ac:dyDescent="0.3">
      <c r="A1252" s="31">
        <v>38343</v>
      </c>
      <c r="B1252">
        <v>9.4208499999999995E-4</v>
      </c>
      <c r="C1252">
        <v>20041222</v>
      </c>
      <c r="D1252">
        <v>0.39</v>
      </c>
      <c r="E1252">
        <v>7.0000000000000001E-3</v>
      </c>
      <c r="F1252">
        <f t="shared" si="70"/>
        <v>7.0000000000000007E-5</v>
      </c>
      <c r="H1252">
        <f t="shared" si="69"/>
        <v>8.7208499999999998E-4</v>
      </c>
      <c r="I1252">
        <f t="shared" si="71"/>
        <v>3.9000000000000003E-3</v>
      </c>
    </row>
    <row r="1253" spans="1:9" x14ac:dyDescent="0.3">
      <c r="A1253" s="31">
        <v>38344</v>
      </c>
      <c r="B1253">
        <v>4.0784649999999999E-3</v>
      </c>
      <c r="C1253">
        <v>20041223</v>
      </c>
      <c r="D1253">
        <v>0.09</v>
      </c>
      <c r="E1253">
        <v>7.0000000000000001E-3</v>
      </c>
      <c r="F1253">
        <f t="shared" si="70"/>
        <v>7.0000000000000007E-5</v>
      </c>
      <c r="H1253">
        <f t="shared" si="69"/>
        <v>4.0084650000000001E-3</v>
      </c>
      <c r="I1253">
        <f t="shared" si="71"/>
        <v>8.9999999999999998E-4</v>
      </c>
    </row>
    <row r="1254" spans="1:9" x14ac:dyDescent="0.3">
      <c r="A1254" s="31">
        <v>38348</v>
      </c>
      <c r="B1254">
        <v>-1.3279211000000001E-2</v>
      </c>
      <c r="C1254">
        <v>20041227</v>
      </c>
      <c r="D1254">
        <v>-0.45</v>
      </c>
      <c r="E1254">
        <v>7.0000000000000001E-3</v>
      </c>
      <c r="F1254">
        <f t="shared" si="70"/>
        <v>7.0000000000000007E-5</v>
      </c>
      <c r="H1254">
        <f t="shared" si="69"/>
        <v>-1.3349211000000001E-2</v>
      </c>
      <c r="I1254">
        <f t="shared" si="71"/>
        <v>-4.5000000000000005E-3</v>
      </c>
    </row>
    <row r="1255" spans="1:9" x14ac:dyDescent="0.3">
      <c r="A1255" s="31">
        <v>38349</v>
      </c>
      <c r="B1255">
        <v>1.6149469E-2</v>
      </c>
      <c r="C1255">
        <v>20041228</v>
      </c>
      <c r="D1255">
        <v>0.83</v>
      </c>
      <c r="E1255">
        <v>7.0000000000000001E-3</v>
      </c>
      <c r="F1255">
        <f t="shared" si="70"/>
        <v>7.0000000000000007E-5</v>
      </c>
      <c r="H1255">
        <f t="shared" si="69"/>
        <v>1.6079468999999999E-2</v>
      </c>
      <c r="I1255">
        <f t="shared" si="71"/>
        <v>8.3000000000000001E-3</v>
      </c>
    </row>
    <row r="1256" spans="1:9" x14ac:dyDescent="0.3">
      <c r="A1256" s="31">
        <v>38350</v>
      </c>
      <c r="B1256">
        <v>4.0511399999999999E-3</v>
      </c>
      <c r="C1256">
        <v>20041229</v>
      </c>
      <c r="D1256">
        <v>0.01</v>
      </c>
      <c r="E1256">
        <v>7.0000000000000001E-3</v>
      </c>
      <c r="F1256">
        <f t="shared" si="70"/>
        <v>7.0000000000000007E-5</v>
      </c>
      <c r="H1256">
        <f t="shared" si="69"/>
        <v>3.9811400000000002E-3</v>
      </c>
      <c r="I1256">
        <f t="shared" si="71"/>
        <v>1E-4</v>
      </c>
    </row>
    <row r="1257" spans="1:9" x14ac:dyDescent="0.3">
      <c r="A1257" s="31">
        <v>38351</v>
      </c>
      <c r="B1257">
        <v>5.5866010000000001E-3</v>
      </c>
      <c r="C1257">
        <v>20041230</v>
      </c>
      <c r="D1257">
        <v>0.04</v>
      </c>
      <c r="E1257">
        <v>7.0000000000000001E-3</v>
      </c>
      <c r="F1257">
        <f t="shared" si="70"/>
        <v>7.0000000000000007E-5</v>
      </c>
      <c r="H1257">
        <f t="shared" si="69"/>
        <v>5.5166010000000003E-3</v>
      </c>
      <c r="I1257">
        <f t="shared" si="71"/>
        <v>4.0000000000000002E-4</v>
      </c>
    </row>
    <row r="1258" spans="1:9" x14ac:dyDescent="0.3">
      <c r="A1258" s="31">
        <v>38352</v>
      </c>
      <c r="B1258">
        <v>-6.1728629999999998E-3</v>
      </c>
      <c r="C1258">
        <v>20041231</v>
      </c>
      <c r="D1258">
        <v>-0.14000000000000001</v>
      </c>
      <c r="E1258">
        <v>7.0000000000000001E-3</v>
      </c>
      <c r="F1258">
        <f t="shared" si="70"/>
        <v>7.0000000000000007E-5</v>
      </c>
      <c r="H1258">
        <f t="shared" si="69"/>
        <v>-6.2428629999999995E-3</v>
      </c>
      <c r="I1258">
        <f t="shared" si="71"/>
        <v>-1.4000000000000002E-3</v>
      </c>
    </row>
    <row r="1259" spans="1:9" x14ac:dyDescent="0.3">
      <c r="A1259" s="31">
        <v>38355</v>
      </c>
      <c r="B1259">
        <v>-1.7236033000000001E-2</v>
      </c>
      <c r="C1259">
        <v>20050103</v>
      </c>
      <c r="D1259">
        <v>-0.97</v>
      </c>
      <c r="E1259">
        <v>8.0000000000000002E-3</v>
      </c>
      <c r="F1259">
        <f t="shared" si="70"/>
        <v>8.0000000000000007E-5</v>
      </c>
      <c r="H1259">
        <f t="shared" si="69"/>
        <v>-1.7316033000000002E-2</v>
      </c>
      <c r="I1259">
        <f t="shared" si="71"/>
        <v>-9.7000000000000003E-3</v>
      </c>
    </row>
    <row r="1260" spans="1:9" x14ac:dyDescent="0.3">
      <c r="A1260" s="31">
        <v>38356</v>
      </c>
      <c r="B1260">
        <v>1.0270148999999999E-2</v>
      </c>
      <c r="C1260">
        <v>20050104</v>
      </c>
      <c r="D1260">
        <v>-1.3</v>
      </c>
      <c r="E1260">
        <v>8.0000000000000002E-3</v>
      </c>
      <c r="F1260">
        <f t="shared" si="70"/>
        <v>8.0000000000000007E-5</v>
      </c>
      <c r="H1260">
        <f t="shared" si="69"/>
        <v>1.0190148999999999E-2</v>
      </c>
      <c r="I1260">
        <f t="shared" si="71"/>
        <v>-1.3000000000000001E-2</v>
      </c>
    </row>
    <row r="1261" spans="1:9" x14ac:dyDescent="0.3">
      <c r="A1261" s="31">
        <v>38357</v>
      </c>
      <c r="B1261">
        <v>8.7582330000000007E-3</v>
      </c>
      <c r="C1261">
        <v>20050105</v>
      </c>
      <c r="D1261">
        <v>-0.51</v>
      </c>
      <c r="E1261">
        <v>8.0000000000000002E-3</v>
      </c>
      <c r="F1261">
        <f t="shared" si="70"/>
        <v>8.0000000000000007E-5</v>
      </c>
      <c r="H1261">
        <f t="shared" si="69"/>
        <v>8.6782330000000005E-3</v>
      </c>
      <c r="I1261">
        <f t="shared" si="71"/>
        <v>-5.1000000000000004E-3</v>
      </c>
    </row>
    <row r="1262" spans="1:9" x14ac:dyDescent="0.3">
      <c r="A1262" s="31">
        <v>38358</v>
      </c>
      <c r="B1262">
        <v>7.7524099999999997E-4</v>
      </c>
      <c r="C1262">
        <v>20050106</v>
      </c>
      <c r="D1262">
        <v>0.34</v>
      </c>
      <c r="E1262">
        <v>8.0000000000000002E-3</v>
      </c>
      <c r="F1262">
        <f t="shared" si="70"/>
        <v>8.0000000000000007E-5</v>
      </c>
      <c r="H1262">
        <f t="shared" si="69"/>
        <v>6.9524099999999998E-4</v>
      </c>
      <c r="I1262">
        <f t="shared" si="71"/>
        <v>3.4000000000000002E-3</v>
      </c>
    </row>
    <row r="1263" spans="1:9" x14ac:dyDescent="0.3">
      <c r="A1263" s="31">
        <v>38359</v>
      </c>
      <c r="B1263">
        <v>7.2811722999999995E-2</v>
      </c>
      <c r="C1263">
        <v>20050107</v>
      </c>
      <c r="D1263">
        <v>-0.22</v>
      </c>
      <c r="E1263">
        <v>8.0000000000000002E-3</v>
      </c>
      <c r="F1263">
        <f t="shared" si="70"/>
        <v>8.0000000000000007E-5</v>
      </c>
      <c r="H1263">
        <f t="shared" si="69"/>
        <v>7.2731722999999998E-2</v>
      </c>
      <c r="I1263">
        <f t="shared" si="71"/>
        <v>-2.2000000000000001E-3</v>
      </c>
    </row>
    <row r="1264" spans="1:9" x14ac:dyDescent="0.3">
      <c r="A1264" s="31">
        <v>38362</v>
      </c>
      <c r="B1264">
        <v>-4.1877390000000002E-3</v>
      </c>
      <c r="C1264">
        <v>20050110</v>
      </c>
      <c r="D1264">
        <v>0.42</v>
      </c>
      <c r="E1264">
        <v>8.0000000000000002E-3</v>
      </c>
      <c r="F1264">
        <f t="shared" si="70"/>
        <v>8.0000000000000007E-5</v>
      </c>
      <c r="H1264">
        <f t="shared" si="69"/>
        <v>-4.2677390000000004E-3</v>
      </c>
      <c r="I1264">
        <f t="shared" si="71"/>
        <v>4.1999999999999997E-3</v>
      </c>
    </row>
    <row r="1265" spans="1:9" x14ac:dyDescent="0.3">
      <c r="A1265" s="31">
        <v>38363</v>
      </c>
      <c r="B1265">
        <v>-6.3805126000000004E-2</v>
      </c>
      <c r="C1265">
        <v>20050111</v>
      </c>
      <c r="D1265">
        <v>-0.68</v>
      </c>
      <c r="E1265">
        <v>8.0000000000000002E-3</v>
      </c>
      <c r="F1265">
        <f t="shared" si="70"/>
        <v>8.0000000000000007E-5</v>
      </c>
      <c r="H1265">
        <f t="shared" si="69"/>
        <v>-6.3885126E-2</v>
      </c>
      <c r="I1265">
        <f t="shared" si="71"/>
        <v>-6.8000000000000005E-3</v>
      </c>
    </row>
    <row r="1266" spans="1:9" x14ac:dyDescent="0.3">
      <c r="A1266" s="31">
        <v>38364</v>
      </c>
      <c r="B1266">
        <v>1.3940545E-2</v>
      </c>
      <c r="C1266">
        <v>20050112</v>
      </c>
      <c r="D1266">
        <v>0.38</v>
      </c>
      <c r="E1266">
        <v>8.0000000000000002E-3</v>
      </c>
      <c r="F1266">
        <f t="shared" si="70"/>
        <v>8.0000000000000007E-5</v>
      </c>
      <c r="H1266">
        <f t="shared" si="69"/>
        <v>1.3860545E-2</v>
      </c>
      <c r="I1266">
        <f t="shared" si="71"/>
        <v>3.8E-3</v>
      </c>
    </row>
    <row r="1267" spans="1:9" x14ac:dyDescent="0.3">
      <c r="A1267" s="31">
        <v>38365</v>
      </c>
      <c r="B1267">
        <v>6.6300094000000004E-2</v>
      </c>
      <c r="C1267">
        <v>20050113</v>
      </c>
      <c r="D1267">
        <v>-0.77</v>
      </c>
      <c r="E1267">
        <v>8.0000000000000002E-3</v>
      </c>
      <c r="F1267">
        <f t="shared" si="70"/>
        <v>8.0000000000000007E-5</v>
      </c>
      <c r="H1267">
        <f t="shared" si="69"/>
        <v>6.6220094000000007E-2</v>
      </c>
      <c r="I1267">
        <f t="shared" si="71"/>
        <v>-7.7000000000000002E-3</v>
      </c>
    </row>
    <row r="1268" spans="1:9" x14ac:dyDescent="0.3">
      <c r="A1268" s="31">
        <v>38366</v>
      </c>
      <c r="B1268">
        <v>5.7305710000000003E-3</v>
      </c>
      <c r="C1268">
        <v>20050114</v>
      </c>
      <c r="D1268">
        <v>0.66</v>
      </c>
      <c r="E1268">
        <v>8.0000000000000002E-3</v>
      </c>
      <c r="F1268">
        <f t="shared" si="70"/>
        <v>8.0000000000000007E-5</v>
      </c>
      <c r="H1268">
        <f t="shared" si="69"/>
        <v>5.6505710000000001E-3</v>
      </c>
      <c r="I1268">
        <f t="shared" si="71"/>
        <v>6.6E-3</v>
      </c>
    </row>
    <row r="1269" spans="1:9" x14ac:dyDescent="0.3">
      <c r="A1269" s="31">
        <v>38370</v>
      </c>
      <c r="B1269">
        <v>6.4103220000000004E-3</v>
      </c>
      <c r="C1269">
        <v>20050118</v>
      </c>
      <c r="D1269">
        <v>0.97</v>
      </c>
      <c r="E1269">
        <v>8.0000000000000002E-3</v>
      </c>
      <c r="F1269">
        <f t="shared" si="70"/>
        <v>8.0000000000000007E-5</v>
      </c>
      <c r="H1269">
        <f t="shared" si="69"/>
        <v>6.3303220000000002E-3</v>
      </c>
      <c r="I1269">
        <f t="shared" si="71"/>
        <v>9.7000000000000003E-3</v>
      </c>
    </row>
    <row r="1270" spans="1:9" x14ac:dyDescent="0.3">
      <c r="A1270" s="31">
        <v>38371</v>
      </c>
      <c r="B1270">
        <v>-1.0898857E-2</v>
      </c>
      <c r="C1270">
        <v>20050119</v>
      </c>
      <c r="D1270">
        <v>-0.97</v>
      </c>
      <c r="E1270">
        <v>8.0000000000000002E-3</v>
      </c>
      <c r="F1270">
        <f t="shared" si="70"/>
        <v>8.0000000000000007E-5</v>
      </c>
      <c r="H1270">
        <f t="shared" si="69"/>
        <v>-1.0978857E-2</v>
      </c>
      <c r="I1270">
        <f t="shared" si="71"/>
        <v>-9.7000000000000003E-3</v>
      </c>
    </row>
    <row r="1271" spans="1:9" x14ac:dyDescent="0.3">
      <c r="A1271" s="31">
        <v>38372</v>
      </c>
      <c r="B1271">
        <v>8.2999690000000008E-3</v>
      </c>
      <c r="C1271">
        <v>20050120</v>
      </c>
      <c r="D1271">
        <v>-0.77</v>
      </c>
      <c r="E1271">
        <v>8.0000000000000002E-3</v>
      </c>
      <c r="F1271">
        <f t="shared" si="70"/>
        <v>8.0000000000000007E-5</v>
      </c>
      <c r="H1271">
        <f t="shared" si="69"/>
        <v>8.2199690000000006E-3</v>
      </c>
      <c r="I1271">
        <f t="shared" si="71"/>
        <v>-7.7000000000000002E-3</v>
      </c>
    </row>
    <row r="1272" spans="1:9" x14ac:dyDescent="0.3">
      <c r="A1272" s="31">
        <v>38373</v>
      </c>
      <c r="B1272">
        <v>4.2575600000000001E-4</v>
      </c>
      <c r="C1272">
        <v>20050121</v>
      </c>
      <c r="D1272">
        <v>-0.56000000000000005</v>
      </c>
      <c r="E1272">
        <v>8.0000000000000002E-3</v>
      </c>
      <c r="F1272">
        <f t="shared" si="70"/>
        <v>8.0000000000000007E-5</v>
      </c>
      <c r="H1272">
        <f t="shared" si="69"/>
        <v>3.4575600000000001E-4</v>
      </c>
      <c r="I1272">
        <f t="shared" si="71"/>
        <v>-5.6000000000000008E-3</v>
      </c>
    </row>
    <row r="1273" spans="1:9" x14ac:dyDescent="0.3">
      <c r="A1273" s="31">
        <v>38376</v>
      </c>
      <c r="B1273">
        <v>3.8303909999999998E-3</v>
      </c>
      <c r="C1273">
        <v>20050124</v>
      </c>
      <c r="D1273">
        <v>-0.49</v>
      </c>
      <c r="E1273">
        <v>8.0000000000000002E-3</v>
      </c>
      <c r="F1273">
        <f t="shared" si="70"/>
        <v>8.0000000000000007E-5</v>
      </c>
      <c r="H1273">
        <f t="shared" si="69"/>
        <v>3.7503909999999996E-3</v>
      </c>
      <c r="I1273">
        <f t="shared" si="71"/>
        <v>-4.8999999999999998E-3</v>
      </c>
    </row>
    <row r="1274" spans="1:9" x14ac:dyDescent="0.3">
      <c r="A1274" s="31">
        <v>38377</v>
      </c>
      <c r="B1274">
        <v>1.8230651E-2</v>
      </c>
      <c r="C1274">
        <v>20050125</v>
      </c>
      <c r="D1274">
        <v>0.34</v>
      </c>
      <c r="E1274">
        <v>8.0000000000000002E-3</v>
      </c>
      <c r="F1274">
        <f t="shared" si="70"/>
        <v>8.0000000000000007E-5</v>
      </c>
      <c r="H1274">
        <f t="shared" si="69"/>
        <v>1.8150651E-2</v>
      </c>
      <c r="I1274">
        <f t="shared" si="71"/>
        <v>3.4000000000000002E-3</v>
      </c>
    </row>
    <row r="1275" spans="1:9" x14ac:dyDescent="0.3">
      <c r="A1275" s="31">
        <v>38378</v>
      </c>
      <c r="B1275">
        <v>2.7758079999999998E-3</v>
      </c>
      <c r="C1275">
        <v>20050126</v>
      </c>
      <c r="D1275">
        <v>0.62</v>
      </c>
      <c r="E1275">
        <v>8.0000000000000002E-3</v>
      </c>
      <c r="F1275">
        <f t="shared" si="70"/>
        <v>8.0000000000000007E-5</v>
      </c>
      <c r="H1275">
        <f t="shared" si="69"/>
        <v>2.6958079999999996E-3</v>
      </c>
      <c r="I1275">
        <f t="shared" si="71"/>
        <v>6.1999999999999998E-3</v>
      </c>
    </row>
    <row r="1276" spans="1:9" x14ac:dyDescent="0.3">
      <c r="A1276" s="31">
        <v>38379</v>
      </c>
      <c r="B1276">
        <v>5.3979149999999997E-3</v>
      </c>
      <c r="C1276">
        <v>20050127</v>
      </c>
      <c r="D1276">
        <v>0.08</v>
      </c>
      <c r="E1276">
        <v>8.0000000000000002E-3</v>
      </c>
      <c r="F1276">
        <f t="shared" si="70"/>
        <v>8.0000000000000007E-5</v>
      </c>
      <c r="H1276">
        <f t="shared" si="69"/>
        <v>5.3179149999999994E-3</v>
      </c>
      <c r="I1276">
        <f t="shared" si="71"/>
        <v>8.0000000000000004E-4</v>
      </c>
    </row>
    <row r="1277" spans="1:9" x14ac:dyDescent="0.3">
      <c r="A1277" s="31">
        <v>38380</v>
      </c>
      <c r="B1277">
        <v>1.8447191000000002E-2</v>
      </c>
      <c r="C1277">
        <v>20050128</v>
      </c>
      <c r="D1277">
        <v>-0.3</v>
      </c>
      <c r="E1277">
        <v>8.0000000000000002E-3</v>
      </c>
      <c r="F1277">
        <f t="shared" si="70"/>
        <v>8.0000000000000007E-5</v>
      </c>
      <c r="H1277">
        <f t="shared" si="69"/>
        <v>1.8367191000000001E-2</v>
      </c>
      <c r="I1277">
        <f t="shared" si="71"/>
        <v>-3.0000000000000001E-3</v>
      </c>
    </row>
    <row r="1278" spans="1:9" x14ac:dyDescent="0.3">
      <c r="A1278" s="31">
        <v>38383</v>
      </c>
      <c r="B1278">
        <v>3.9470099000000002E-2</v>
      </c>
      <c r="C1278">
        <v>20050131</v>
      </c>
      <c r="D1278">
        <v>0.97</v>
      </c>
      <c r="E1278">
        <v>8.0000000000000002E-3</v>
      </c>
      <c r="F1278">
        <f t="shared" si="70"/>
        <v>8.0000000000000007E-5</v>
      </c>
      <c r="H1278">
        <f t="shared" si="69"/>
        <v>3.9390099000000005E-2</v>
      </c>
      <c r="I1278">
        <f t="shared" si="71"/>
        <v>9.7000000000000003E-3</v>
      </c>
    </row>
    <row r="1279" spans="1:9" x14ac:dyDescent="0.3">
      <c r="A1279" s="31">
        <v>38384</v>
      </c>
      <c r="B1279">
        <v>8.1924219999999996E-3</v>
      </c>
      <c r="C1279">
        <v>20050201</v>
      </c>
      <c r="D1279">
        <v>0.69</v>
      </c>
      <c r="E1279">
        <v>8.9999999999999993E-3</v>
      </c>
      <c r="F1279">
        <f t="shared" si="70"/>
        <v>8.9999999999999992E-5</v>
      </c>
      <c r="H1279">
        <f t="shared" si="69"/>
        <v>8.1024219999999997E-3</v>
      </c>
      <c r="I1279">
        <f t="shared" si="71"/>
        <v>6.8999999999999999E-3</v>
      </c>
    </row>
    <row r="1280" spans="1:9" x14ac:dyDescent="0.3">
      <c r="A1280" s="31">
        <v>38385</v>
      </c>
      <c r="B1280">
        <v>2.7086269E-2</v>
      </c>
      <c r="C1280">
        <v>20050202</v>
      </c>
      <c r="D1280">
        <v>0.36</v>
      </c>
      <c r="E1280">
        <v>8.9999999999999993E-3</v>
      </c>
      <c r="F1280">
        <f t="shared" si="70"/>
        <v>8.9999999999999992E-5</v>
      </c>
      <c r="H1280">
        <f t="shared" si="69"/>
        <v>2.6996269E-2</v>
      </c>
      <c r="I1280">
        <f t="shared" si="71"/>
        <v>3.5999999999999999E-3</v>
      </c>
    </row>
    <row r="1281" spans="1:9" x14ac:dyDescent="0.3">
      <c r="A1281" s="31">
        <v>38386</v>
      </c>
      <c r="B1281">
        <v>-2.2855705E-2</v>
      </c>
      <c r="C1281">
        <v>20050203</v>
      </c>
      <c r="D1281">
        <v>-0.27</v>
      </c>
      <c r="E1281">
        <v>8.9999999999999993E-3</v>
      </c>
      <c r="F1281">
        <f t="shared" si="70"/>
        <v>8.9999999999999992E-5</v>
      </c>
      <c r="H1281">
        <f t="shared" si="69"/>
        <v>-2.2945705E-2</v>
      </c>
      <c r="I1281">
        <f t="shared" si="71"/>
        <v>-2.7000000000000001E-3</v>
      </c>
    </row>
    <row r="1282" spans="1:9" x14ac:dyDescent="0.3">
      <c r="A1282" s="31">
        <v>38387</v>
      </c>
      <c r="B1282">
        <v>1.3237357999999999E-2</v>
      </c>
      <c r="C1282">
        <v>20050204</v>
      </c>
      <c r="D1282">
        <v>1.1200000000000001</v>
      </c>
      <c r="E1282">
        <v>8.9999999999999993E-3</v>
      </c>
      <c r="F1282">
        <f t="shared" si="70"/>
        <v>8.9999999999999992E-5</v>
      </c>
      <c r="H1282">
        <f t="shared" si="69"/>
        <v>1.3147358E-2</v>
      </c>
      <c r="I1282">
        <f t="shared" si="71"/>
        <v>1.1200000000000002E-2</v>
      </c>
    </row>
    <row r="1283" spans="1:9" x14ac:dyDescent="0.3">
      <c r="A1283" s="31">
        <v>38390</v>
      </c>
      <c r="B1283">
        <v>1.2684689999999999E-3</v>
      </c>
      <c r="C1283">
        <v>20050207</v>
      </c>
      <c r="D1283">
        <v>-0.11</v>
      </c>
      <c r="E1283">
        <v>8.9999999999999993E-3</v>
      </c>
      <c r="F1283">
        <f t="shared" si="70"/>
        <v>8.9999999999999992E-5</v>
      </c>
      <c r="H1283">
        <f t="shared" ref="H1283:H1346" si="72">B1283-F1283</f>
        <v>1.1784689999999999E-3</v>
      </c>
      <c r="I1283">
        <f t="shared" si="71"/>
        <v>-1.1000000000000001E-3</v>
      </c>
    </row>
    <row r="1284" spans="1:9" x14ac:dyDescent="0.3">
      <c r="A1284" s="31">
        <v>38391</v>
      </c>
      <c r="B1284">
        <v>2.4828972000000001E-2</v>
      </c>
      <c r="C1284">
        <v>20050208</v>
      </c>
      <c r="D1284">
        <v>0.08</v>
      </c>
      <c r="E1284">
        <v>8.9999999999999993E-3</v>
      </c>
      <c r="F1284">
        <f t="shared" ref="F1284:F1347" si="73">E1284/100</f>
        <v>8.9999999999999992E-5</v>
      </c>
      <c r="H1284">
        <f t="shared" si="72"/>
        <v>2.4738972000000001E-2</v>
      </c>
      <c r="I1284">
        <f t="shared" ref="I1284:I1347" si="74">D1284/100</f>
        <v>8.0000000000000004E-4</v>
      </c>
    </row>
    <row r="1285" spans="1:9" x14ac:dyDescent="0.3">
      <c r="A1285" s="31">
        <v>38392</v>
      </c>
      <c r="B1285">
        <v>-2.6699673E-2</v>
      </c>
      <c r="C1285">
        <v>20050209</v>
      </c>
      <c r="D1285">
        <v>-1</v>
      </c>
      <c r="E1285">
        <v>8.9999999999999993E-3</v>
      </c>
      <c r="F1285">
        <f t="shared" si="73"/>
        <v>8.9999999999999992E-5</v>
      </c>
      <c r="H1285">
        <f t="shared" si="72"/>
        <v>-2.6789673E-2</v>
      </c>
      <c r="I1285">
        <f t="shared" si="74"/>
        <v>-0.01</v>
      </c>
    </row>
    <row r="1286" spans="1:9" x14ac:dyDescent="0.3">
      <c r="A1286" s="31">
        <v>38393</v>
      </c>
      <c r="B1286">
        <v>-4.8259749999999997E-3</v>
      </c>
      <c r="C1286">
        <v>20050210</v>
      </c>
      <c r="D1286">
        <v>0.35</v>
      </c>
      <c r="E1286">
        <v>8.9999999999999993E-3</v>
      </c>
      <c r="F1286">
        <f t="shared" si="73"/>
        <v>8.9999999999999992E-5</v>
      </c>
      <c r="H1286">
        <f t="shared" si="72"/>
        <v>-4.9159749999999995E-3</v>
      </c>
      <c r="I1286">
        <f t="shared" si="74"/>
        <v>3.4999999999999996E-3</v>
      </c>
    </row>
    <row r="1287" spans="1:9" x14ac:dyDescent="0.3">
      <c r="A1287" s="31">
        <v>38394</v>
      </c>
      <c r="B1287">
        <v>3.6370579E-2</v>
      </c>
      <c r="C1287">
        <v>20050211</v>
      </c>
      <c r="D1287">
        <v>0.77</v>
      </c>
      <c r="E1287">
        <v>8.9999999999999993E-3</v>
      </c>
      <c r="F1287">
        <f t="shared" si="73"/>
        <v>8.9999999999999992E-5</v>
      </c>
      <c r="H1287">
        <f t="shared" si="72"/>
        <v>3.6280579E-2</v>
      </c>
      <c r="I1287">
        <f t="shared" si="74"/>
        <v>7.7000000000000002E-3</v>
      </c>
    </row>
    <row r="1288" spans="1:9" x14ac:dyDescent="0.3">
      <c r="A1288" s="31">
        <v>38397</v>
      </c>
      <c r="B1288">
        <v>4.2113017000000003E-2</v>
      </c>
      <c r="C1288">
        <v>20050214</v>
      </c>
      <c r="D1288">
        <v>0.09</v>
      </c>
      <c r="E1288">
        <v>8.9999999999999993E-3</v>
      </c>
      <c r="F1288">
        <f t="shared" si="73"/>
        <v>8.9999999999999992E-5</v>
      </c>
      <c r="H1288">
        <f t="shared" si="72"/>
        <v>4.2023017000000003E-2</v>
      </c>
      <c r="I1288">
        <f t="shared" si="74"/>
        <v>8.9999999999999998E-4</v>
      </c>
    </row>
    <row r="1289" spans="1:9" x14ac:dyDescent="0.3">
      <c r="A1289" s="31">
        <v>38398</v>
      </c>
      <c r="B1289">
        <v>4.4665090999999997E-2</v>
      </c>
      <c r="C1289">
        <v>20050215</v>
      </c>
      <c r="D1289">
        <v>0.28000000000000003</v>
      </c>
      <c r="E1289">
        <v>8.9999999999999993E-3</v>
      </c>
      <c r="F1289">
        <f t="shared" si="73"/>
        <v>8.9999999999999992E-5</v>
      </c>
      <c r="H1289">
        <f t="shared" si="72"/>
        <v>4.4575090999999997E-2</v>
      </c>
      <c r="I1289">
        <f t="shared" si="74"/>
        <v>2.8000000000000004E-3</v>
      </c>
    </row>
    <row r="1290" spans="1:9" x14ac:dyDescent="0.3">
      <c r="A1290" s="31">
        <v>38399</v>
      </c>
      <c r="B1290">
        <v>1.9454740000000002E-2</v>
      </c>
      <c r="C1290">
        <v>20050216</v>
      </c>
      <c r="D1290">
        <v>7.0000000000000007E-2</v>
      </c>
      <c r="E1290">
        <v>8.9999999999999993E-3</v>
      </c>
      <c r="F1290">
        <f t="shared" si="73"/>
        <v>8.9999999999999992E-5</v>
      </c>
      <c r="H1290">
        <f t="shared" si="72"/>
        <v>1.9364740000000002E-2</v>
      </c>
      <c r="I1290">
        <f t="shared" si="74"/>
        <v>7.000000000000001E-4</v>
      </c>
    </row>
    <row r="1291" spans="1:9" x14ac:dyDescent="0.3">
      <c r="A1291" s="31">
        <v>38400</v>
      </c>
      <c r="B1291">
        <v>-2.5740593999999999E-2</v>
      </c>
      <c r="C1291">
        <v>20050217</v>
      </c>
      <c r="D1291">
        <v>-0.79</v>
      </c>
      <c r="E1291">
        <v>8.9999999999999993E-3</v>
      </c>
      <c r="F1291">
        <f t="shared" si="73"/>
        <v>8.9999999999999992E-5</v>
      </c>
      <c r="H1291">
        <f t="shared" si="72"/>
        <v>-2.5830593999999998E-2</v>
      </c>
      <c r="I1291">
        <f t="shared" si="74"/>
        <v>-7.9000000000000008E-3</v>
      </c>
    </row>
    <row r="1292" spans="1:9" x14ac:dyDescent="0.3">
      <c r="A1292" s="31">
        <v>38401</v>
      </c>
      <c r="B1292">
        <v>-1.1388225E-2</v>
      </c>
      <c r="C1292">
        <v>20050218</v>
      </c>
      <c r="D1292">
        <v>0.01</v>
      </c>
      <c r="E1292">
        <v>8.9999999999999993E-3</v>
      </c>
      <c r="F1292">
        <f t="shared" si="73"/>
        <v>8.9999999999999992E-5</v>
      </c>
      <c r="H1292">
        <f t="shared" si="72"/>
        <v>-1.1478225E-2</v>
      </c>
      <c r="I1292">
        <f t="shared" si="74"/>
        <v>1E-4</v>
      </c>
    </row>
    <row r="1293" spans="1:9" x14ac:dyDescent="0.3">
      <c r="A1293" s="31">
        <v>38405</v>
      </c>
      <c r="B1293">
        <v>-1.7509466000000001E-2</v>
      </c>
      <c r="C1293">
        <v>20050222</v>
      </c>
      <c r="D1293">
        <v>-1.47</v>
      </c>
      <c r="E1293">
        <v>8.9999999999999993E-3</v>
      </c>
      <c r="F1293">
        <f t="shared" si="73"/>
        <v>8.9999999999999992E-5</v>
      </c>
      <c r="H1293">
        <f t="shared" si="72"/>
        <v>-1.7599466000000001E-2</v>
      </c>
      <c r="I1293">
        <f t="shared" si="74"/>
        <v>-1.47E-2</v>
      </c>
    </row>
    <row r="1294" spans="1:9" x14ac:dyDescent="0.3">
      <c r="A1294" s="31">
        <v>38406</v>
      </c>
      <c r="B1294">
        <v>3.4470659000000001E-2</v>
      </c>
      <c r="C1294">
        <v>20050223</v>
      </c>
      <c r="D1294">
        <v>0.53</v>
      </c>
      <c r="E1294">
        <v>8.9999999999999993E-3</v>
      </c>
      <c r="F1294">
        <f t="shared" si="73"/>
        <v>8.9999999999999992E-5</v>
      </c>
      <c r="H1294">
        <f t="shared" si="72"/>
        <v>3.4380659000000001E-2</v>
      </c>
      <c r="I1294">
        <f t="shared" si="74"/>
        <v>5.3E-3</v>
      </c>
    </row>
    <row r="1295" spans="1:9" x14ac:dyDescent="0.3">
      <c r="A1295" s="31">
        <v>38407</v>
      </c>
      <c r="B1295">
        <v>7.9337739999999993E-3</v>
      </c>
      <c r="C1295">
        <v>20050224</v>
      </c>
      <c r="D1295">
        <v>0.83</v>
      </c>
      <c r="E1295">
        <v>8.9999999999999993E-3</v>
      </c>
      <c r="F1295">
        <f t="shared" si="73"/>
        <v>8.9999999999999992E-5</v>
      </c>
      <c r="H1295">
        <f t="shared" si="72"/>
        <v>7.8437739999999995E-3</v>
      </c>
      <c r="I1295">
        <f t="shared" si="74"/>
        <v>8.3000000000000001E-3</v>
      </c>
    </row>
    <row r="1296" spans="1:9" x14ac:dyDescent="0.3">
      <c r="A1296" s="31">
        <v>38408</v>
      </c>
      <c r="B1296">
        <v>6.7465999999999999E-4</v>
      </c>
      <c r="C1296">
        <v>20050225</v>
      </c>
      <c r="D1296">
        <v>0.97</v>
      </c>
      <c r="E1296">
        <v>8.9999999999999993E-3</v>
      </c>
      <c r="F1296">
        <f t="shared" si="73"/>
        <v>8.9999999999999992E-5</v>
      </c>
      <c r="H1296">
        <f t="shared" si="72"/>
        <v>5.8465999999999998E-4</v>
      </c>
      <c r="I1296">
        <f t="shared" si="74"/>
        <v>9.7000000000000003E-3</v>
      </c>
    </row>
    <row r="1297" spans="1:9" x14ac:dyDescent="0.3">
      <c r="A1297" s="31">
        <v>38411</v>
      </c>
      <c r="B1297">
        <v>8.2032070000000006E-3</v>
      </c>
      <c r="C1297">
        <v>20050228</v>
      </c>
      <c r="D1297">
        <v>-0.61</v>
      </c>
      <c r="E1297">
        <v>8.9999999999999993E-3</v>
      </c>
      <c r="F1297">
        <f t="shared" si="73"/>
        <v>8.9999999999999992E-5</v>
      </c>
      <c r="H1297">
        <f t="shared" si="72"/>
        <v>8.1132070000000008E-3</v>
      </c>
      <c r="I1297">
        <f t="shared" si="74"/>
        <v>-6.0999999999999995E-3</v>
      </c>
    </row>
    <row r="1298" spans="1:9" x14ac:dyDescent="0.3">
      <c r="A1298" s="31">
        <v>38412</v>
      </c>
      <c r="B1298">
        <v>-8.0249799999999993E-3</v>
      </c>
      <c r="C1298">
        <v>20050301</v>
      </c>
      <c r="D1298">
        <v>0.57999999999999996</v>
      </c>
      <c r="E1298">
        <v>0.01</v>
      </c>
      <c r="F1298">
        <f t="shared" si="73"/>
        <v>1E-4</v>
      </c>
      <c r="H1298">
        <f t="shared" si="72"/>
        <v>-8.1249799999999987E-3</v>
      </c>
      <c r="I1298">
        <f t="shared" si="74"/>
        <v>5.7999999999999996E-3</v>
      </c>
    </row>
    <row r="1299" spans="1:9" x14ac:dyDescent="0.3">
      <c r="A1299" s="31">
        <v>38413</v>
      </c>
      <c r="B1299">
        <v>-8.5168899999999992E-3</v>
      </c>
      <c r="C1299">
        <v>20050302</v>
      </c>
      <c r="D1299">
        <v>-0.01</v>
      </c>
      <c r="E1299">
        <v>0.01</v>
      </c>
      <c r="F1299">
        <f t="shared" si="73"/>
        <v>1E-4</v>
      </c>
      <c r="H1299">
        <f t="shared" si="72"/>
        <v>-8.6168899999999986E-3</v>
      </c>
      <c r="I1299">
        <f t="shared" si="74"/>
        <v>-1E-4</v>
      </c>
    </row>
    <row r="1300" spans="1:9" x14ac:dyDescent="0.3">
      <c r="A1300" s="31">
        <v>38414</v>
      </c>
      <c r="B1300">
        <v>-5.2831929E-2</v>
      </c>
      <c r="C1300">
        <v>20050303</v>
      </c>
      <c r="D1300">
        <v>-0.01</v>
      </c>
      <c r="E1300">
        <v>0.01</v>
      </c>
      <c r="F1300">
        <f t="shared" si="73"/>
        <v>1E-4</v>
      </c>
      <c r="H1300">
        <f t="shared" si="72"/>
        <v>-5.2931929000000003E-2</v>
      </c>
      <c r="I1300">
        <f t="shared" si="74"/>
        <v>-1E-4</v>
      </c>
    </row>
    <row r="1301" spans="1:9" x14ac:dyDescent="0.3">
      <c r="A1301" s="31">
        <v>38415</v>
      </c>
      <c r="B1301">
        <v>2.4407762999999999E-2</v>
      </c>
      <c r="C1301">
        <v>20050304</v>
      </c>
      <c r="D1301">
        <v>0.89</v>
      </c>
      <c r="E1301">
        <v>0.01</v>
      </c>
      <c r="F1301">
        <f t="shared" si="73"/>
        <v>1E-4</v>
      </c>
      <c r="H1301">
        <f t="shared" si="72"/>
        <v>2.4307763E-2</v>
      </c>
      <c r="I1301">
        <f t="shared" si="74"/>
        <v>8.8999999999999999E-3</v>
      </c>
    </row>
    <row r="1302" spans="1:9" x14ac:dyDescent="0.3">
      <c r="A1302" s="31">
        <v>38418</v>
      </c>
      <c r="B1302">
        <v>-1.401574E-3</v>
      </c>
      <c r="C1302">
        <v>20050307</v>
      </c>
      <c r="D1302">
        <v>0.27</v>
      </c>
      <c r="E1302">
        <v>0.01</v>
      </c>
      <c r="F1302">
        <f t="shared" si="73"/>
        <v>1E-4</v>
      </c>
      <c r="H1302">
        <f t="shared" si="72"/>
        <v>-1.5015740000000001E-3</v>
      </c>
      <c r="I1302">
        <f t="shared" si="74"/>
        <v>2.7000000000000001E-3</v>
      </c>
    </row>
    <row r="1303" spans="1:9" x14ac:dyDescent="0.3">
      <c r="A1303" s="31">
        <v>38419</v>
      </c>
      <c r="B1303">
        <v>-5.1929853999999998E-2</v>
      </c>
      <c r="C1303">
        <v>20050308</v>
      </c>
      <c r="D1303">
        <v>-0.54</v>
      </c>
      <c r="E1303">
        <v>0.01</v>
      </c>
      <c r="F1303">
        <f t="shared" si="73"/>
        <v>1E-4</v>
      </c>
      <c r="H1303">
        <f t="shared" si="72"/>
        <v>-5.2029854E-2</v>
      </c>
      <c r="I1303">
        <f t="shared" si="74"/>
        <v>-5.4000000000000003E-3</v>
      </c>
    </row>
    <row r="1304" spans="1:9" x14ac:dyDescent="0.3">
      <c r="A1304" s="31">
        <v>38420</v>
      </c>
      <c r="B1304">
        <v>-2.9114245E-2</v>
      </c>
      <c r="C1304">
        <v>20050309</v>
      </c>
      <c r="D1304">
        <v>-0.96</v>
      </c>
      <c r="E1304">
        <v>0.01</v>
      </c>
      <c r="F1304">
        <f t="shared" si="73"/>
        <v>1E-4</v>
      </c>
      <c r="H1304">
        <f t="shared" si="72"/>
        <v>-2.9214245E-2</v>
      </c>
      <c r="I1304">
        <f t="shared" si="74"/>
        <v>-9.5999999999999992E-3</v>
      </c>
    </row>
    <row r="1305" spans="1:9" x14ac:dyDescent="0.3">
      <c r="A1305" s="31">
        <v>38421</v>
      </c>
      <c r="B1305">
        <v>1.2198307E-2</v>
      </c>
      <c r="C1305">
        <v>20050310</v>
      </c>
      <c r="D1305">
        <v>0.01</v>
      </c>
      <c r="E1305">
        <v>0.01</v>
      </c>
      <c r="F1305">
        <f t="shared" si="73"/>
        <v>1E-4</v>
      </c>
      <c r="H1305">
        <f t="shared" si="72"/>
        <v>1.2098307000000001E-2</v>
      </c>
      <c r="I1305">
        <f t="shared" si="74"/>
        <v>1E-4</v>
      </c>
    </row>
    <row r="1306" spans="1:9" x14ac:dyDescent="0.3">
      <c r="A1306" s="31">
        <v>38422</v>
      </c>
      <c r="B1306">
        <v>1.1046914E-2</v>
      </c>
      <c r="C1306">
        <v>20050311</v>
      </c>
      <c r="D1306">
        <v>-0.55000000000000004</v>
      </c>
      <c r="E1306">
        <v>0.01</v>
      </c>
      <c r="F1306">
        <f t="shared" si="73"/>
        <v>1E-4</v>
      </c>
      <c r="H1306">
        <f t="shared" si="72"/>
        <v>1.0946914E-2</v>
      </c>
      <c r="I1306">
        <f t="shared" si="74"/>
        <v>-5.5000000000000005E-3</v>
      </c>
    </row>
    <row r="1307" spans="1:9" x14ac:dyDescent="0.3">
      <c r="A1307" s="31">
        <v>38425</v>
      </c>
      <c r="B1307">
        <v>1.2416E-3</v>
      </c>
      <c r="C1307">
        <v>20050314</v>
      </c>
      <c r="D1307">
        <v>0.61</v>
      </c>
      <c r="E1307">
        <v>0.01</v>
      </c>
      <c r="F1307">
        <f t="shared" si="73"/>
        <v>1E-4</v>
      </c>
      <c r="H1307">
        <f t="shared" si="72"/>
        <v>1.1416E-3</v>
      </c>
      <c r="I1307">
        <f t="shared" si="74"/>
        <v>6.0999999999999995E-3</v>
      </c>
    </row>
    <row r="1308" spans="1:9" x14ac:dyDescent="0.3">
      <c r="A1308" s="31">
        <v>38426</v>
      </c>
      <c r="B1308">
        <v>1.5873000000000002E-2</v>
      </c>
      <c r="C1308">
        <v>20050315</v>
      </c>
      <c r="D1308">
        <v>-0.67</v>
      </c>
      <c r="E1308">
        <v>0.01</v>
      </c>
      <c r="F1308">
        <f t="shared" si="73"/>
        <v>1E-4</v>
      </c>
      <c r="H1308">
        <f t="shared" si="72"/>
        <v>1.5773000000000002E-2</v>
      </c>
      <c r="I1308">
        <f t="shared" si="74"/>
        <v>-6.7000000000000002E-3</v>
      </c>
    </row>
    <row r="1309" spans="1:9" x14ac:dyDescent="0.3">
      <c r="A1309" s="31">
        <v>38427</v>
      </c>
      <c r="B1309">
        <v>5.3711239999999997E-3</v>
      </c>
      <c r="C1309">
        <v>20050316</v>
      </c>
      <c r="D1309">
        <v>-0.84</v>
      </c>
      <c r="E1309">
        <v>0.01</v>
      </c>
      <c r="F1309">
        <f t="shared" si="73"/>
        <v>1E-4</v>
      </c>
      <c r="H1309">
        <f t="shared" si="72"/>
        <v>5.2711239999999994E-3</v>
      </c>
      <c r="I1309">
        <f t="shared" si="74"/>
        <v>-8.3999999999999995E-3</v>
      </c>
    </row>
    <row r="1310" spans="1:9" x14ac:dyDescent="0.3">
      <c r="A1310" s="31">
        <v>38428</v>
      </c>
      <c r="B1310">
        <v>2.5983479E-2</v>
      </c>
      <c r="C1310">
        <v>20050317</v>
      </c>
      <c r="D1310">
        <v>0.19</v>
      </c>
      <c r="E1310">
        <v>0.01</v>
      </c>
      <c r="F1310">
        <f t="shared" si="73"/>
        <v>1E-4</v>
      </c>
      <c r="H1310">
        <f t="shared" si="72"/>
        <v>2.5883479000000001E-2</v>
      </c>
      <c r="I1310">
        <f t="shared" si="74"/>
        <v>1.9E-3</v>
      </c>
    </row>
    <row r="1311" spans="1:9" x14ac:dyDescent="0.3">
      <c r="A1311" s="31">
        <v>38429</v>
      </c>
      <c r="B1311">
        <v>1.6804711999999999E-2</v>
      </c>
      <c r="C1311">
        <v>20050318</v>
      </c>
      <c r="D1311">
        <v>-0.13</v>
      </c>
      <c r="E1311">
        <v>0.01</v>
      </c>
      <c r="F1311">
        <f t="shared" si="73"/>
        <v>1E-4</v>
      </c>
      <c r="H1311">
        <f t="shared" si="72"/>
        <v>1.6704712E-2</v>
      </c>
      <c r="I1311">
        <f t="shared" si="74"/>
        <v>-1.2999999999999999E-3</v>
      </c>
    </row>
    <row r="1312" spans="1:9" x14ac:dyDescent="0.3">
      <c r="A1312" s="31">
        <v>38432</v>
      </c>
      <c r="B1312">
        <v>1.7225365999999999E-2</v>
      </c>
      <c r="C1312">
        <v>20050321</v>
      </c>
      <c r="D1312">
        <v>-0.38</v>
      </c>
      <c r="E1312">
        <v>0.01</v>
      </c>
      <c r="F1312">
        <f t="shared" si="73"/>
        <v>1E-4</v>
      </c>
      <c r="H1312">
        <f t="shared" si="72"/>
        <v>1.7125366E-2</v>
      </c>
      <c r="I1312">
        <f t="shared" si="74"/>
        <v>-3.8E-3</v>
      </c>
    </row>
    <row r="1313" spans="1:9" x14ac:dyDescent="0.3">
      <c r="A1313" s="31">
        <v>38433</v>
      </c>
      <c r="B1313">
        <v>-1.9908440999999999E-2</v>
      </c>
      <c r="C1313">
        <v>20050322</v>
      </c>
      <c r="D1313">
        <v>-0.92</v>
      </c>
      <c r="E1313">
        <v>0.01</v>
      </c>
      <c r="F1313">
        <f t="shared" si="73"/>
        <v>1E-4</v>
      </c>
      <c r="H1313">
        <f t="shared" si="72"/>
        <v>-2.0008440999999998E-2</v>
      </c>
      <c r="I1313">
        <f t="shared" si="74"/>
        <v>-9.1999999999999998E-3</v>
      </c>
    </row>
    <row r="1314" spans="1:9" x14ac:dyDescent="0.3">
      <c r="A1314" s="31">
        <v>38434</v>
      </c>
      <c r="B1314">
        <v>-6.5375340000000002E-3</v>
      </c>
      <c r="C1314">
        <v>20050323</v>
      </c>
      <c r="D1314">
        <v>-0.12</v>
      </c>
      <c r="E1314">
        <v>0.01</v>
      </c>
      <c r="F1314">
        <f t="shared" si="73"/>
        <v>1E-4</v>
      </c>
      <c r="H1314">
        <f t="shared" si="72"/>
        <v>-6.6375340000000005E-3</v>
      </c>
      <c r="I1314">
        <f t="shared" si="74"/>
        <v>-1.1999999999999999E-3</v>
      </c>
    </row>
    <row r="1315" spans="1:9" x14ac:dyDescent="0.3">
      <c r="A1315" s="31">
        <v>38435</v>
      </c>
      <c r="B1315">
        <v>-1.1750700000000001E-3</v>
      </c>
      <c r="C1315">
        <v>20050324</v>
      </c>
      <c r="D1315">
        <v>0.01</v>
      </c>
      <c r="E1315">
        <v>0.01</v>
      </c>
      <c r="F1315">
        <f t="shared" si="73"/>
        <v>1E-4</v>
      </c>
      <c r="H1315">
        <f t="shared" si="72"/>
        <v>-1.2750700000000001E-3</v>
      </c>
      <c r="I1315">
        <f t="shared" si="74"/>
        <v>1E-4</v>
      </c>
    </row>
    <row r="1316" spans="1:9" x14ac:dyDescent="0.3">
      <c r="A1316" s="31">
        <v>38439</v>
      </c>
      <c r="B1316">
        <v>7.0585400000000001E-4</v>
      </c>
      <c r="C1316">
        <v>20050328</v>
      </c>
      <c r="D1316">
        <v>0.15</v>
      </c>
      <c r="E1316">
        <v>0.01</v>
      </c>
      <c r="F1316">
        <f t="shared" si="73"/>
        <v>1E-4</v>
      </c>
      <c r="H1316">
        <f t="shared" si="72"/>
        <v>6.0585399999999996E-4</v>
      </c>
      <c r="I1316">
        <f t="shared" si="74"/>
        <v>1.5E-3</v>
      </c>
    </row>
    <row r="1317" spans="1:9" x14ac:dyDescent="0.3">
      <c r="A1317" s="31">
        <v>38440</v>
      </c>
      <c r="B1317">
        <v>-1.8339966999999999E-2</v>
      </c>
      <c r="C1317">
        <v>20050329</v>
      </c>
      <c r="D1317">
        <v>-0.86</v>
      </c>
      <c r="E1317">
        <v>0.01</v>
      </c>
      <c r="F1317">
        <f t="shared" si="73"/>
        <v>1E-4</v>
      </c>
      <c r="H1317">
        <f t="shared" si="72"/>
        <v>-1.8439966999999998E-2</v>
      </c>
      <c r="I1317">
        <f t="shared" si="74"/>
        <v>-8.6E-3</v>
      </c>
    </row>
    <row r="1318" spans="1:9" x14ac:dyDescent="0.3">
      <c r="A1318" s="31">
        <v>38441</v>
      </c>
      <c r="B1318">
        <v>2.5149682999999999E-2</v>
      </c>
      <c r="C1318">
        <v>20050330</v>
      </c>
      <c r="D1318">
        <v>1.35</v>
      </c>
      <c r="E1318">
        <v>0.01</v>
      </c>
      <c r="F1318">
        <f t="shared" si="73"/>
        <v>1E-4</v>
      </c>
      <c r="H1318">
        <f t="shared" si="72"/>
        <v>2.5049683E-2</v>
      </c>
      <c r="I1318">
        <f t="shared" si="74"/>
        <v>1.3500000000000002E-2</v>
      </c>
    </row>
    <row r="1319" spans="1:9" x14ac:dyDescent="0.3">
      <c r="A1319" s="31">
        <v>38442</v>
      </c>
      <c r="B1319">
        <v>-2.6401893999999999E-2</v>
      </c>
      <c r="C1319">
        <v>20050331</v>
      </c>
      <c r="D1319">
        <v>0</v>
      </c>
      <c r="E1319">
        <v>0.01</v>
      </c>
      <c r="F1319">
        <f t="shared" si="73"/>
        <v>1E-4</v>
      </c>
      <c r="H1319">
        <f t="shared" si="72"/>
        <v>-2.6501893999999998E-2</v>
      </c>
      <c r="I1319">
        <f t="shared" si="74"/>
        <v>0</v>
      </c>
    </row>
    <row r="1320" spans="1:9" x14ac:dyDescent="0.3">
      <c r="A1320" s="31">
        <v>38443</v>
      </c>
      <c r="B1320">
        <v>-1.8718473999999999E-2</v>
      </c>
      <c r="C1320">
        <v>20050401</v>
      </c>
      <c r="D1320">
        <v>-0.64</v>
      </c>
      <c r="E1320">
        <v>0.01</v>
      </c>
      <c r="F1320">
        <f t="shared" si="73"/>
        <v>1E-4</v>
      </c>
      <c r="H1320">
        <f t="shared" si="72"/>
        <v>-1.8818473999999998E-2</v>
      </c>
      <c r="I1320">
        <f t="shared" si="74"/>
        <v>-6.4000000000000003E-3</v>
      </c>
    </row>
    <row r="1321" spans="1:9" x14ac:dyDescent="0.3">
      <c r="A1321" s="31">
        <v>38446</v>
      </c>
      <c r="B1321">
        <v>4.8911900000000001E-3</v>
      </c>
      <c r="C1321">
        <v>20050404</v>
      </c>
      <c r="D1321">
        <v>0.28999999999999998</v>
      </c>
      <c r="E1321">
        <v>0.01</v>
      </c>
      <c r="F1321">
        <f t="shared" si="73"/>
        <v>1E-4</v>
      </c>
      <c r="H1321">
        <f t="shared" si="72"/>
        <v>4.7911899999999999E-3</v>
      </c>
      <c r="I1321">
        <f t="shared" si="74"/>
        <v>2.8999999999999998E-3</v>
      </c>
    </row>
    <row r="1322" spans="1:9" x14ac:dyDescent="0.3">
      <c r="A1322" s="31">
        <v>38447</v>
      </c>
      <c r="B1322">
        <v>1.9469437999999999E-2</v>
      </c>
      <c r="C1322">
        <v>20050405</v>
      </c>
      <c r="D1322">
        <v>0.4</v>
      </c>
      <c r="E1322">
        <v>0.01</v>
      </c>
      <c r="F1322">
        <f t="shared" si="73"/>
        <v>1E-4</v>
      </c>
      <c r="H1322">
        <f t="shared" si="72"/>
        <v>1.9369437999999999E-2</v>
      </c>
      <c r="I1322">
        <f t="shared" si="74"/>
        <v>4.0000000000000001E-3</v>
      </c>
    </row>
    <row r="1323" spans="1:9" x14ac:dyDescent="0.3">
      <c r="A1323" s="31">
        <v>38448</v>
      </c>
      <c r="B1323">
        <v>1.0503759E-2</v>
      </c>
      <c r="C1323">
        <v>20050406</v>
      </c>
      <c r="D1323">
        <v>0.22</v>
      </c>
      <c r="E1323">
        <v>0.01</v>
      </c>
      <c r="F1323">
        <f t="shared" si="73"/>
        <v>1E-4</v>
      </c>
      <c r="H1323">
        <f t="shared" si="72"/>
        <v>1.0403759E-2</v>
      </c>
      <c r="I1323">
        <f t="shared" si="74"/>
        <v>2.2000000000000001E-3</v>
      </c>
    </row>
    <row r="1324" spans="1:9" x14ac:dyDescent="0.3">
      <c r="A1324" s="31">
        <v>38449</v>
      </c>
      <c r="B1324">
        <v>2.9057395E-2</v>
      </c>
      <c r="C1324">
        <v>20050407</v>
      </c>
      <c r="D1324">
        <v>0.56999999999999995</v>
      </c>
      <c r="E1324">
        <v>0.01</v>
      </c>
      <c r="F1324">
        <f t="shared" si="73"/>
        <v>1E-4</v>
      </c>
      <c r="H1324">
        <f t="shared" si="72"/>
        <v>2.8957395E-2</v>
      </c>
      <c r="I1324">
        <f t="shared" si="74"/>
        <v>5.6999999999999993E-3</v>
      </c>
    </row>
    <row r="1325" spans="1:9" x14ac:dyDescent="0.3">
      <c r="A1325" s="31">
        <v>38450</v>
      </c>
      <c r="B1325">
        <v>4.1322379999999999E-3</v>
      </c>
      <c r="C1325">
        <v>20050408</v>
      </c>
      <c r="D1325">
        <v>-0.88</v>
      </c>
      <c r="E1325">
        <v>0.01</v>
      </c>
      <c r="F1325">
        <f t="shared" si="73"/>
        <v>1E-4</v>
      </c>
      <c r="H1325">
        <f t="shared" si="72"/>
        <v>4.0322379999999996E-3</v>
      </c>
      <c r="I1325">
        <f t="shared" si="74"/>
        <v>-8.8000000000000005E-3</v>
      </c>
    </row>
    <row r="1326" spans="1:9" x14ac:dyDescent="0.3">
      <c r="A1326" s="31">
        <v>38453</v>
      </c>
      <c r="B1326">
        <v>-4.1609589000000002E-2</v>
      </c>
      <c r="C1326">
        <v>20050411</v>
      </c>
      <c r="D1326">
        <v>-0.09</v>
      </c>
      <c r="E1326">
        <v>0.01</v>
      </c>
      <c r="F1326">
        <f t="shared" si="73"/>
        <v>1E-4</v>
      </c>
      <c r="H1326">
        <f t="shared" si="72"/>
        <v>-4.1709589000000005E-2</v>
      </c>
      <c r="I1326">
        <f t="shared" si="74"/>
        <v>-8.9999999999999998E-4</v>
      </c>
    </row>
    <row r="1327" spans="1:9" x14ac:dyDescent="0.3">
      <c r="A1327" s="31">
        <v>38454</v>
      </c>
      <c r="B1327">
        <v>1.7652713E-2</v>
      </c>
      <c r="C1327">
        <v>20050412</v>
      </c>
      <c r="D1327">
        <v>0.56000000000000005</v>
      </c>
      <c r="E1327">
        <v>0.01</v>
      </c>
      <c r="F1327">
        <f t="shared" si="73"/>
        <v>1E-4</v>
      </c>
      <c r="H1327">
        <f t="shared" si="72"/>
        <v>1.7552713000000001E-2</v>
      </c>
      <c r="I1327">
        <f t="shared" si="74"/>
        <v>5.6000000000000008E-3</v>
      </c>
    </row>
    <row r="1328" spans="1:9" x14ac:dyDescent="0.3">
      <c r="A1328" s="31">
        <v>38455</v>
      </c>
      <c r="B1328">
        <v>-3.7974659000000001E-2</v>
      </c>
      <c r="C1328">
        <v>20050413</v>
      </c>
      <c r="D1328">
        <v>-1.22</v>
      </c>
      <c r="E1328">
        <v>0.01</v>
      </c>
      <c r="F1328">
        <f t="shared" si="73"/>
        <v>1E-4</v>
      </c>
      <c r="H1328">
        <f t="shared" si="72"/>
        <v>-3.8074659000000004E-2</v>
      </c>
      <c r="I1328">
        <f t="shared" si="74"/>
        <v>-1.2199999999999999E-2</v>
      </c>
    </row>
    <row r="1329" spans="1:9" x14ac:dyDescent="0.3">
      <c r="A1329" s="31">
        <v>38456</v>
      </c>
      <c r="B1329">
        <v>-9.2105322000000003E-2</v>
      </c>
      <c r="C1329">
        <v>20050414</v>
      </c>
      <c r="D1329">
        <v>-1.1000000000000001</v>
      </c>
      <c r="E1329">
        <v>0.01</v>
      </c>
      <c r="F1329">
        <f t="shared" si="73"/>
        <v>1E-4</v>
      </c>
      <c r="H1329">
        <f t="shared" si="72"/>
        <v>-9.2205322000000006E-2</v>
      </c>
      <c r="I1329">
        <f t="shared" si="74"/>
        <v>-1.1000000000000001E-2</v>
      </c>
    </row>
    <row r="1330" spans="1:9" x14ac:dyDescent="0.3">
      <c r="A1330" s="31">
        <v>38457</v>
      </c>
      <c r="B1330">
        <v>-5.1261406000000002E-2</v>
      </c>
      <c r="C1330">
        <v>20050415</v>
      </c>
      <c r="D1330">
        <v>-1.59</v>
      </c>
      <c r="E1330">
        <v>0.01</v>
      </c>
      <c r="F1330">
        <f t="shared" si="73"/>
        <v>1E-4</v>
      </c>
      <c r="H1330">
        <f t="shared" si="72"/>
        <v>-5.1361406000000005E-2</v>
      </c>
      <c r="I1330">
        <f t="shared" si="74"/>
        <v>-1.5900000000000001E-2</v>
      </c>
    </row>
    <row r="1331" spans="1:9" x14ac:dyDescent="0.3">
      <c r="A1331" s="31">
        <v>38460</v>
      </c>
      <c r="B1331">
        <v>7.6379200000000003E-3</v>
      </c>
      <c r="C1331">
        <v>20050418</v>
      </c>
      <c r="D1331">
        <v>0.28999999999999998</v>
      </c>
      <c r="E1331">
        <v>0.01</v>
      </c>
      <c r="F1331">
        <f t="shared" si="73"/>
        <v>1E-4</v>
      </c>
      <c r="H1331">
        <f t="shared" si="72"/>
        <v>7.53792E-3</v>
      </c>
      <c r="I1331">
        <f t="shared" si="74"/>
        <v>2.8999999999999998E-3</v>
      </c>
    </row>
    <row r="1332" spans="1:9" x14ac:dyDescent="0.3">
      <c r="A1332" s="31">
        <v>38461</v>
      </c>
      <c r="B1332">
        <v>4.1268986000000001E-2</v>
      </c>
      <c r="C1332">
        <v>20050419</v>
      </c>
      <c r="D1332">
        <v>0.75</v>
      </c>
      <c r="E1332">
        <v>0.01</v>
      </c>
      <c r="F1332">
        <f t="shared" si="73"/>
        <v>1E-4</v>
      </c>
      <c r="H1332">
        <f t="shared" si="72"/>
        <v>4.1168985999999998E-2</v>
      </c>
      <c r="I1332">
        <f t="shared" si="74"/>
        <v>7.4999999999999997E-3</v>
      </c>
    </row>
    <row r="1333" spans="1:9" x14ac:dyDescent="0.3">
      <c r="A1333" s="31">
        <v>38462</v>
      </c>
      <c r="B1333">
        <v>-4.2599133999999997E-2</v>
      </c>
      <c r="C1333">
        <v>20050420</v>
      </c>
      <c r="D1333">
        <v>-1.35</v>
      </c>
      <c r="E1333">
        <v>0.01</v>
      </c>
      <c r="F1333">
        <f t="shared" si="73"/>
        <v>1E-4</v>
      </c>
      <c r="H1333">
        <f t="shared" si="72"/>
        <v>-4.2699134E-2</v>
      </c>
      <c r="I1333">
        <f t="shared" si="74"/>
        <v>-1.3500000000000002E-2</v>
      </c>
    </row>
    <row r="1334" spans="1:9" x14ac:dyDescent="0.3">
      <c r="A1334" s="31">
        <v>38463</v>
      </c>
      <c r="B1334">
        <v>4.7029063000000003E-2</v>
      </c>
      <c r="C1334">
        <v>20050421</v>
      </c>
      <c r="D1334">
        <v>1.87</v>
      </c>
      <c r="E1334">
        <v>0.01</v>
      </c>
      <c r="F1334">
        <f t="shared" si="73"/>
        <v>1E-4</v>
      </c>
      <c r="H1334">
        <f t="shared" si="72"/>
        <v>4.6929063E-2</v>
      </c>
      <c r="I1334">
        <f t="shared" si="74"/>
        <v>1.8700000000000001E-2</v>
      </c>
    </row>
    <row r="1335" spans="1:9" x14ac:dyDescent="0.3">
      <c r="A1335" s="31">
        <v>38464</v>
      </c>
      <c r="B1335">
        <v>-4.5185591999999997E-2</v>
      </c>
      <c r="C1335">
        <v>20050422</v>
      </c>
      <c r="D1335">
        <v>-0.83</v>
      </c>
      <c r="E1335">
        <v>0.01</v>
      </c>
      <c r="F1335">
        <f t="shared" si="73"/>
        <v>1E-4</v>
      </c>
      <c r="H1335">
        <f t="shared" si="72"/>
        <v>-4.5285592E-2</v>
      </c>
      <c r="I1335">
        <f t="shared" si="74"/>
        <v>-8.3000000000000001E-3</v>
      </c>
    </row>
    <row r="1336" spans="1:9" x14ac:dyDescent="0.3">
      <c r="A1336" s="31">
        <v>38467</v>
      </c>
      <c r="B1336">
        <v>4.1690129999999999E-2</v>
      </c>
      <c r="C1336">
        <v>20050425</v>
      </c>
      <c r="D1336">
        <v>0.93</v>
      </c>
      <c r="E1336">
        <v>0.01</v>
      </c>
      <c r="F1336">
        <f t="shared" si="73"/>
        <v>1E-4</v>
      </c>
      <c r="H1336">
        <f t="shared" si="72"/>
        <v>4.1590129999999996E-2</v>
      </c>
      <c r="I1336">
        <f t="shared" si="74"/>
        <v>9.300000000000001E-3</v>
      </c>
    </row>
    <row r="1337" spans="1:9" x14ac:dyDescent="0.3">
      <c r="A1337" s="31">
        <v>38468</v>
      </c>
      <c r="B1337">
        <v>-2.1362922999999999E-2</v>
      </c>
      <c r="C1337">
        <v>20050426</v>
      </c>
      <c r="D1337">
        <v>-0.88</v>
      </c>
      <c r="E1337">
        <v>0.01</v>
      </c>
      <c r="F1337">
        <f t="shared" si="73"/>
        <v>1E-4</v>
      </c>
      <c r="H1337">
        <f t="shared" si="72"/>
        <v>-2.1462922999999998E-2</v>
      </c>
      <c r="I1337">
        <f t="shared" si="74"/>
        <v>-8.8000000000000005E-3</v>
      </c>
    </row>
    <row r="1338" spans="1:9" x14ac:dyDescent="0.3">
      <c r="A1338" s="31">
        <v>38469</v>
      </c>
      <c r="B1338">
        <v>-6.6316079999999998E-3</v>
      </c>
      <c r="C1338">
        <v>20050427</v>
      </c>
      <c r="D1338">
        <v>0.3</v>
      </c>
      <c r="E1338">
        <v>0.01</v>
      </c>
      <c r="F1338">
        <f t="shared" si="73"/>
        <v>1E-4</v>
      </c>
      <c r="H1338">
        <f t="shared" si="72"/>
        <v>-6.731608E-3</v>
      </c>
      <c r="I1338">
        <f t="shared" si="74"/>
        <v>3.0000000000000001E-3</v>
      </c>
    </row>
    <row r="1339" spans="1:9" x14ac:dyDescent="0.3">
      <c r="A1339" s="31">
        <v>38470</v>
      </c>
      <c r="B1339">
        <v>-1.1404724E-2</v>
      </c>
      <c r="C1339">
        <v>20050428</v>
      </c>
      <c r="D1339">
        <v>-1.2</v>
      </c>
      <c r="E1339">
        <v>0.01</v>
      </c>
      <c r="F1339">
        <f t="shared" si="73"/>
        <v>1E-4</v>
      </c>
      <c r="H1339">
        <f t="shared" si="72"/>
        <v>-1.1504723999999999E-2</v>
      </c>
      <c r="I1339">
        <f t="shared" si="74"/>
        <v>-1.2E-2</v>
      </c>
    </row>
    <row r="1340" spans="1:9" x14ac:dyDescent="0.3">
      <c r="A1340" s="31">
        <v>38471</v>
      </c>
      <c r="B1340">
        <v>1.4631414000000001E-2</v>
      </c>
      <c r="C1340">
        <v>20050429</v>
      </c>
      <c r="D1340">
        <v>1.04</v>
      </c>
      <c r="E1340">
        <v>0.01</v>
      </c>
      <c r="F1340">
        <f t="shared" si="73"/>
        <v>1E-4</v>
      </c>
      <c r="H1340">
        <f t="shared" si="72"/>
        <v>1.4531414000000001E-2</v>
      </c>
      <c r="I1340">
        <f t="shared" si="74"/>
        <v>1.04E-2</v>
      </c>
    </row>
    <row r="1341" spans="1:9" x14ac:dyDescent="0.3">
      <c r="A1341" s="31">
        <v>38474</v>
      </c>
      <c r="B1341">
        <v>1.0260646E-2</v>
      </c>
      <c r="C1341">
        <v>20050502</v>
      </c>
      <c r="D1341">
        <v>0.52</v>
      </c>
      <c r="E1341">
        <v>1.0999999999999999E-2</v>
      </c>
      <c r="F1341">
        <f t="shared" si="73"/>
        <v>1.0999999999999999E-4</v>
      </c>
      <c r="H1341">
        <f t="shared" si="72"/>
        <v>1.0150645999999999E-2</v>
      </c>
      <c r="I1341">
        <f t="shared" si="74"/>
        <v>5.1999999999999998E-3</v>
      </c>
    </row>
    <row r="1342" spans="1:9" x14ac:dyDescent="0.3">
      <c r="A1342" s="31">
        <v>38475</v>
      </c>
      <c r="B1342">
        <v>-6.0390119999999999E-3</v>
      </c>
      <c r="C1342">
        <v>20050503</v>
      </c>
      <c r="D1342">
        <v>-0.04</v>
      </c>
      <c r="E1342">
        <v>1.0999999999999999E-2</v>
      </c>
      <c r="F1342">
        <f t="shared" si="73"/>
        <v>1.0999999999999999E-4</v>
      </c>
      <c r="H1342">
        <f t="shared" si="72"/>
        <v>-6.1490119999999997E-3</v>
      </c>
      <c r="I1342">
        <f t="shared" si="74"/>
        <v>-4.0000000000000002E-4</v>
      </c>
    </row>
    <row r="1343" spans="1:9" x14ac:dyDescent="0.3">
      <c r="A1343" s="31">
        <v>38476</v>
      </c>
      <c r="B1343">
        <v>2.5959746999999998E-2</v>
      </c>
      <c r="C1343">
        <v>20050504</v>
      </c>
      <c r="D1343">
        <v>1.28</v>
      </c>
      <c r="E1343">
        <v>1.0999999999999999E-2</v>
      </c>
      <c r="F1343">
        <f t="shared" si="73"/>
        <v>1.0999999999999999E-4</v>
      </c>
      <c r="H1343">
        <f t="shared" si="72"/>
        <v>2.5849746999999999E-2</v>
      </c>
      <c r="I1343">
        <f t="shared" si="74"/>
        <v>1.2800000000000001E-2</v>
      </c>
    </row>
    <row r="1344" spans="1:9" x14ac:dyDescent="0.3">
      <c r="A1344" s="31">
        <v>38477</v>
      </c>
      <c r="B1344">
        <v>-1.2651445000000001E-2</v>
      </c>
      <c r="C1344">
        <v>20050505</v>
      </c>
      <c r="D1344">
        <v>-0.19</v>
      </c>
      <c r="E1344">
        <v>1.0999999999999999E-2</v>
      </c>
      <c r="F1344">
        <f t="shared" si="73"/>
        <v>1.0999999999999999E-4</v>
      </c>
      <c r="H1344">
        <f t="shared" si="72"/>
        <v>-1.2761445000000001E-2</v>
      </c>
      <c r="I1344">
        <f t="shared" si="74"/>
        <v>-1.9E-3</v>
      </c>
    </row>
    <row r="1345" spans="1:9" x14ac:dyDescent="0.3">
      <c r="A1345" s="31">
        <v>38478</v>
      </c>
      <c r="B1345">
        <v>1.5267213E-2</v>
      </c>
      <c r="C1345">
        <v>20050506</v>
      </c>
      <c r="D1345">
        <v>-0.03</v>
      </c>
      <c r="E1345">
        <v>1.0999999999999999E-2</v>
      </c>
      <c r="F1345">
        <f t="shared" si="73"/>
        <v>1.0999999999999999E-4</v>
      </c>
      <c r="H1345">
        <f t="shared" si="72"/>
        <v>1.5157212999999999E-2</v>
      </c>
      <c r="I1345">
        <f t="shared" si="74"/>
        <v>-2.9999999999999997E-4</v>
      </c>
    </row>
    <row r="1346" spans="1:9" x14ac:dyDescent="0.3">
      <c r="A1346" s="31">
        <v>38481</v>
      </c>
      <c r="B1346">
        <v>-7.2502809999999999E-3</v>
      </c>
      <c r="C1346">
        <v>20050509</v>
      </c>
      <c r="D1346">
        <v>0.61</v>
      </c>
      <c r="E1346">
        <v>1.0999999999999999E-2</v>
      </c>
      <c r="F1346">
        <f t="shared" si="73"/>
        <v>1.0999999999999999E-4</v>
      </c>
      <c r="H1346">
        <f t="shared" si="72"/>
        <v>-7.3602809999999998E-3</v>
      </c>
      <c r="I1346">
        <f t="shared" si="74"/>
        <v>6.0999999999999995E-3</v>
      </c>
    </row>
    <row r="1347" spans="1:9" x14ac:dyDescent="0.3">
      <c r="A1347" s="31">
        <v>38482</v>
      </c>
      <c r="B1347">
        <v>-1.4877009E-2</v>
      </c>
      <c r="C1347">
        <v>20050510</v>
      </c>
      <c r="D1347">
        <v>-1.03</v>
      </c>
      <c r="E1347">
        <v>1.0999999999999999E-2</v>
      </c>
      <c r="F1347">
        <f t="shared" si="73"/>
        <v>1.0999999999999999E-4</v>
      </c>
      <c r="H1347">
        <f t="shared" ref="H1347:H1410" si="75">B1347-F1347</f>
        <v>-1.4987009000000001E-2</v>
      </c>
      <c r="I1347">
        <f t="shared" si="74"/>
        <v>-1.03E-2</v>
      </c>
    </row>
    <row r="1348" spans="1:9" x14ac:dyDescent="0.3">
      <c r="A1348" s="31">
        <v>38483</v>
      </c>
      <c r="B1348">
        <v>-2.2240461999999999E-2</v>
      </c>
      <c r="C1348">
        <v>20050511</v>
      </c>
      <c r="D1348">
        <v>0.39</v>
      </c>
      <c r="E1348">
        <v>1.0999999999999999E-2</v>
      </c>
      <c r="F1348">
        <f t="shared" ref="F1348:F1411" si="76">E1348/100</f>
        <v>1.0999999999999999E-4</v>
      </c>
      <c r="H1348">
        <f t="shared" si="75"/>
        <v>-2.2350461999999998E-2</v>
      </c>
      <c r="I1348">
        <f t="shared" ref="I1348:I1411" si="77">D1348/100</f>
        <v>3.9000000000000003E-3</v>
      </c>
    </row>
    <row r="1349" spans="1:9" x14ac:dyDescent="0.3">
      <c r="A1349" s="31">
        <v>38484</v>
      </c>
      <c r="B1349">
        <v>-4.1561346999999998E-2</v>
      </c>
      <c r="C1349">
        <v>20050512</v>
      </c>
      <c r="D1349">
        <v>-1.02</v>
      </c>
      <c r="E1349">
        <v>1.0999999999999999E-2</v>
      </c>
      <c r="F1349">
        <f t="shared" si="76"/>
        <v>1.0999999999999999E-4</v>
      </c>
      <c r="H1349">
        <f t="shared" si="75"/>
        <v>-4.1671346999999997E-2</v>
      </c>
      <c r="I1349">
        <f t="shared" si="77"/>
        <v>-1.0200000000000001E-2</v>
      </c>
    </row>
    <row r="1350" spans="1:9" x14ac:dyDescent="0.3">
      <c r="A1350" s="31">
        <v>38485</v>
      </c>
      <c r="B1350">
        <v>1.8751812999999999E-2</v>
      </c>
      <c r="C1350">
        <v>20050513</v>
      </c>
      <c r="D1350">
        <v>-0.5</v>
      </c>
      <c r="E1350">
        <v>1.0999999999999999E-2</v>
      </c>
      <c r="F1350">
        <f t="shared" si="76"/>
        <v>1.0999999999999999E-4</v>
      </c>
      <c r="H1350">
        <f t="shared" si="75"/>
        <v>1.8641813E-2</v>
      </c>
      <c r="I1350">
        <f t="shared" si="77"/>
        <v>-5.0000000000000001E-3</v>
      </c>
    </row>
    <row r="1351" spans="1:9" x14ac:dyDescent="0.3">
      <c r="A1351" s="31">
        <v>38488</v>
      </c>
      <c r="B1351">
        <v>2.2433096999999999E-2</v>
      </c>
      <c r="C1351">
        <v>20050516</v>
      </c>
      <c r="D1351">
        <v>1.03</v>
      </c>
      <c r="E1351">
        <v>1.0999999999999999E-2</v>
      </c>
      <c r="F1351">
        <f t="shared" si="76"/>
        <v>1.0999999999999999E-4</v>
      </c>
      <c r="H1351">
        <f t="shared" si="75"/>
        <v>2.2323097E-2</v>
      </c>
      <c r="I1351">
        <f t="shared" si="77"/>
        <v>1.03E-2</v>
      </c>
    </row>
    <row r="1352" spans="1:9" x14ac:dyDescent="0.3">
      <c r="A1352" s="31">
        <v>38489</v>
      </c>
      <c r="B1352">
        <v>-5.3445460000000004E-3</v>
      </c>
      <c r="C1352">
        <v>20050517</v>
      </c>
      <c r="D1352">
        <v>0.66</v>
      </c>
      <c r="E1352">
        <v>1.0999999999999999E-2</v>
      </c>
      <c r="F1352">
        <f t="shared" si="76"/>
        <v>1.0999999999999999E-4</v>
      </c>
      <c r="H1352">
        <f t="shared" si="75"/>
        <v>-5.4545460000000002E-3</v>
      </c>
      <c r="I1352">
        <f t="shared" si="77"/>
        <v>6.6E-3</v>
      </c>
    </row>
    <row r="1353" spans="1:9" x14ac:dyDescent="0.3">
      <c r="A1353" s="31">
        <v>38490</v>
      </c>
      <c r="B1353">
        <v>1.3574648E-2</v>
      </c>
      <c r="C1353">
        <v>20050518</v>
      </c>
      <c r="D1353">
        <v>1.1499999999999999</v>
      </c>
      <c r="E1353">
        <v>1.0999999999999999E-2</v>
      </c>
      <c r="F1353">
        <f t="shared" si="76"/>
        <v>1.0999999999999999E-4</v>
      </c>
      <c r="H1353">
        <f t="shared" si="75"/>
        <v>1.3464647999999999E-2</v>
      </c>
      <c r="I1353">
        <f t="shared" si="77"/>
        <v>1.15E-2</v>
      </c>
    </row>
    <row r="1354" spans="1:9" x14ac:dyDescent="0.3">
      <c r="A1354" s="31">
        <v>38491</v>
      </c>
      <c r="B1354">
        <v>4.7712027999999997E-2</v>
      </c>
      <c r="C1354">
        <v>20050519</v>
      </c>
      <c r="D1354">
        <v>0.47</v>
      </c>
      <c r="E1354">
        <v>1.0999999999999999E-2</v>
      </c>
      <c r="F1354">
        <f t="shared" si="76"/>
        <v>1.0999999999999999E-4</v>
      </c>
      <c r="H1354">
        <f t="shared" si="75"/>
        <v>4.7602027999999998E-2</v>
      </c>
      <c r="I1354">
        <f t="shared" si="77"/>
        <v>4.6999999999999993E-3</v>
      </c>
    </row>
    <row r="1355" spans="1:9" x14ac:dyDescent="0.3">
      <c r="A1355" s="31">
        <v>38492</v>
      </c>
      <c r="B1355">
        <v>0</v>
      </c>
      <c r="C1355">
        <v>20050520</v>
      </c>
      <c r="D1355">
        <v>-0.13</v>
      </c>
      <c r="E1355">
        <v>1.0999999999999999E-2</v>
      </c>
      <c r="F1355">
        <f t="shared" si="76"/>
        <v>1.0999999999999999E-4</v>
      </c>
      <c r="H1355">
        <f t="shared" si="75"/>
        <v>-1.0999999999999999E-4</v>
      </c>
      <c r="I1355">
        <f t="shared" si="77"/>
        <v>-1.2999999999999999E-3</v>
      </c>
    </row>
    <row r="1356" spans="1:9" x14ac:dyDescent="0.3">
      <c r="A1356" s="31">
        <v>38495</v>
      </c>
      <c r="B1356">
        <v>5.8854837E-2</v>
      </c>
      <c r="C1356">
        <v>20050523</v>
      </c>
      <c r="D1356">
        <v>0.43</v>
      </c>
      <c r="E1356">
        <v>1.0999999999999999E-2</v>
      </c>
      <c r="F1356">
        <f t="shared" si="76"/>
        <v>1.0999999999999999E-4</v>
      </c>
      <c r="H1356">
        <f t="shared" si="75"/>
        <v>5.8744837000000001E-2</v>
      </c>
      <c r="I1356">
        <f t="shared" si="77"/>
        <v>4.3E-3</v>
      </c>
    </row>
    <row r="1357" spans="1:9" x14ac:dyDescent="0.3">
      <c r="A1357" s="31">
        <v>38496</v>
      </c>
      <c r="B1357">
        <v>-1.5089929999999999E-3</v>
      </c>
      <c r="C1357">
        <v>20050524</v>
      </c>
      <c r="D1357">
        <v>0.05</v>
      </c>
      <c r="E1357">
        <v>1.0999999999999999E-2</v>
      </c>
      <c r="F1357">
        <f t="shared" si="76"/>
        <v>1.0999999999999999E-4</v>
      </c>
      <c r="H1357">
        <f t="shared" si="75"/>
        <v>-1.618993E-3</v>
      </c>
      <c r="I1357">
        <f t="shared" si="77"/>
        <v>5.0000000000000001E-4</v>
      </c>
    </row>
    <row r="1358" spans="1:9" x14ac:dyDescent="0.3">
      <c r="A1358" s="31">
        <v>38497</v>
      </c>
      <c r="B1358">
        <v>2.0150630000000001E-3</v>
      </c>
      <c r="C1358">
        <v>20050525</v>
      </c>
      <c r="D1358">
        <v>-0.44</v>
      </c>
      <c r="E1358">
        <v>1.0999999999999999E-2</v>
      </c>
      <c r="F1358">
        <f t="shared" si="76"/>
        <v>1.0999999999999999E-4</v>
      </c>
      <c r="H1358">
        <f t="shared" si="75"/>
        <v>1.905063E-3</v>
      </c>
      <c r="I1358">
        <f t="shared" si="77"/>
        <v>-4.4000000000000003E-3</v>
      </c>
    </row>
    <row r="1359" spans="1:9" x14ac:dyDescent="0.3">
      <c r="A1359" s="31">
        <v>38498</v>
      </c>
      <c r="B1359">
        <v>2.4132803000000001E-2</v>
      </c>
      <c r="C1359">
        <v>20050526</v>
      </c>
      <c r="D1359">
        <v>0.74</v>
      </c>
      <c r="E1359">
        <v>1.0999999999999999E-2</v>
      </c>
      <c r="F1359">
        <f t="shared" si="76"/>
        <v>1.0999999999999999E-4</v>
      </c>
      <c r="H1359">
        <f t="shared" si="75"/>
        <v>2.4022803000000002E-2</v>
      </c>
      <c r="I1359">
        <f t="shared" si="77"/>
        <v>7.4000000000000003E-3</v>
      </c>
    </row>
    <row r="1360" spans="1:9" x14ac:dyDescent="0.3">
      <c r="A1360" s="31">
        <v>38499</v>
      </c>
      <c r="B1360">
        <v>-4.4182689999999998E-3</v>
      </c>
      <c r="C1360">
        <v>20050527</v>
      </c>
      <c r="D1360">
        <v>0.18</v>
      </c>
      <c r="E1360">
        <v>1.0999999999999999E-2</v>
      </c>
      <c r="F1360">
        <f t="shared" si="76"/>
        <v>1.0999999999999999E-4</v>
      </c>
      <c r="H1360">
        <f t="shared" si="75"/>
        <v>-4.5282689999999997E-3</v>
      </c>
      <c r="I1360">
        <f t="shared" si="77"/>
        <v>1.8E-3</v>
      </c>
    </row>
    <row r="1361" spans="1:9" x14ac:dyDescent="0.3">
      <c r="A1361" s="31">
        <v>38503</v>
      </c>
      <c r="B1361">
        <v>-1.9741150999999998E-2</v>
      </c>
      <c r="C1361">
        <v>20050531</v>
      </c>
      <c r="D1361">
        <v>-0.49</v>
      </c>
      <c r="E1361">
        <v>1.0999999999999999E-2</v>
      </c>
      <c r="F1361">
        <f t="shared" si="76"/>
        <v>1.0999999999999999E-4</v>
      </c>
      <c r="H1361">
        <f t="shared" si="75"/>
        <v>-1.9851150999999997E-2</v>
      </c>
      <c r="I1361">
        <f t="shared" si="77"/>
        <v>-4.8999999999999998E-3</v>
      </c>
    </row>
    <row r="1362" spans="1:9" x14ac:dyDescent="0.3">
      <c r="A1362" s="31">
        <v>38504</v>
      </c>
      <c r="B1362">
        <v>1.3599309E-2</v>
      </c>
      <c r="C1362">
        <v>20050601</v>
      </c>
      <c r="D1362">
        <v>0.9</v>
      </c>
      <c r="E1362">
        <v>0.01</v>
      </c>
      <c r="F1362">
        <f t="shared" si="76"/>
        <v>1E-4</v>
      </c>
      <c r="H1362">
        <f t="shared" si="75"/>
        <v>1.3499309000000001E-2</v>
      </c>
      <c r="I1362">
        <f t="shared" si="77"/>
        <v>9.0000000000000011E-3</v>
      </c>
    </row>
    <row r="1363" spans="1:9" x14ac:dyDescent="0.3">
      <c r="A1363" s="31">
        <v>38505</v>
      </c>
      <c r="B1363">
        <v>-6.4515709999999997E-3</v>
      </c>
      <c r="C1363">
        <v>20050602</v>
      </c>
      <c r="D1363">
        <v>0.24</v>
      </c>
      <c r="E1363">
        <v>0.01</v>
      </c>
      <c r="F1363">
        <f t="shared" si="76"/>
        <v>1E-4</v>
      </c>
      <c r="H1363">
        <f t="shared" si="75"/>
        <v>-6.551571E-3</v>
      </c>
      <c r="I1363">
        <f t="shared" si="77"/>
        <v>2.3999999999999998E-3</v>
      </c>
    </row>
    <row r="1364" spans="1:9" x14ac:dyDescent="0.3">
      <c r="A1364" s="31">
        <v>38506</v>
      </c>
      <c r="B1364">
        <v>-4.4955026000000002E-2</v>
      </c>
      <c r="C1364">
        <v>20050603</v>
      </c>
      <c r="D1364">
        <v>-0.67</v>
      </c>
      <c r="E1364">
        <v>0.01</v>
      </c>
      <c r="F1364">
        <f t="shared" si="76"/>
        <v>1E-4</v>
      </c>
      <c r="H1364">
        <f t="shared" si="75"/>
        <v>-4.5055026000000005E-2</v>
      </c>
      <c r="I1364">
        <f t="shared" si="77"/>
        <v>-6.7000000000000002E-3</v>
      </c>
    </row>
    <row r="1365" spans="1:9" x14ac:dyDescent="0.3">
      <c r="A1365" s="31">
        <v>38509</v>
      </c>
      <c r="B1365">
        <v>-8.3682919999999994E-3</v>
      </c>
      <c r="C1365">
        <v>20050606</v>
      </c>
      <c r="D1365">
        <v>0.14000000000000001</v>
      </c>
      <c r="E1365">
        <v>0.01</v>
      </c>
      <c r="F1365">
        <f t="shared" si="76"/>
        <v>1E-4</v>
      </c>
      <c r="H1365">
        <f t="shared" si="75"/>
        <v>-8.4682919999999988E-3</v>
      </c>
      <c r="I1365">
        <f t="shared" si="77"/>
        <v>1.4000000000000002E-3</v>
      </c>
    </row>
    <row r="1366" spans="1:9" x14ac:dyDescent="0.3">
      <c r="A1366" s="31">
        <v>38510</v>
      </c>
      <c r="B1366">
        <v>-3.6392334999999998E-2</v>
      </c>
      <c r="C1366">
        <v>20050607</v>
      </c>
      <c r="D1366">
        <v>-0.03</v>
      </c>
      <c r="E1366">
        <v>0.01</v>
      </c>
      <c r="F1366">
        <f t="shared" si="76"/>
        <v>1E-4</v>
      </c>
      <c r="H1366">
        <f t="shared" si="75"/>
        <v>-3.6492335000000001E-2</v>
      </c>
      <c r="I1366">
        <f t="shared" si="77"/>
        <v>-2.9999999999999997E-4</v>
      </c>
    </row>
    <row r="1367" spans="1:9" x14ac:dyDescent="0.3">
      <c r="A1367" s="31">
        <v>38511</v>
      </c>
      <c r="B1367">
        <v>1.0399487000000001E-2</v>
      </c>
      <c r="C1367">
        <v>20050608</v>
      </c>
      <c r="D1367">
        <v>-0.28000000000000003</v>
      </c>
      <c r="E1367">
        <v>0.01</v>
      </c>
      <c r="F1367">
        <f t="shared" si="76"/>
        <v>1E-4</v>
      </c>
      <c r="H1367">
        <f t="shared" si="75"/>
        <v>1.0299487000000001E-2</v>
      </c>
      <c r="I1367">
        <f t="shared" si="77"/>
        <v>-2.8000000000000004E-3</v>
      </c>
    </row>
    <row r="1368" spans="1:9" x14ac:dyDescent="0.3">
      <c r="A1368" s="31">
        <v>38512</v>
      </c>
      <c r="B1368">
        <v>1.9772571999999999E-2</v>
      </c>
      <c r="C1368">
        <v>20050609</v>
      </c>
      <c r="D1368">
        <v>0.57999999999999996</v>
      </c>
      <c r="E1368">
        <v>0.01</v>
      </c>
      <c r="F1368">
        <f t="shared" si="76"/>
        <v>1E-4</v>
      </c>
      <c r="H1368">
        <f t="shared" si="75"/>
        <v>1.9672571999999999E-2</v>
      </c>
      <c r="I1368">
        <f t="shared" si="77"/>
        <v>5.7999999999999996E-3</v>
      </c>
    </row>
    <row r="1369" spans="1:9" x14ac:dyDescent="0.3">
      <c r="A1369" s="31">
        <v>38513</v>
      </c>
      <c r="B1369">
        <v>-4.8871185999999997E-2</v>
      </c>
      <c r="C1369">
        <v>20050610</v>
      </c>
      <c r="D1369">
        <v>-0.21</v>
      </c>
      <c r="E1369">
        <v>0.01</v>
      </c>
      <c r="F1369">
        <f t="shared" si="76"/>
        <v>1E-4</v>
      </c>
      <c r="H1369">
        <f t="shared" si="75"/>
        <v>-4.8971186E-2</v>
      </c>
      <c r="I1369">
        <f t="shared" si="77"/>
        <v>-2.0999999999999999E-3</v>
      </c>
    </row>
    <row r="1370" spans="1:9" x14ac:dyDescent="0.3">
      <c r="A1370" s="31">
        <v>38516</v>
      </c>
      <c r="B1370">
        <v>2.5132689999999998E-3</v>
      </c>
      <c r="C1370">
        <v>20050613</v>
      </c>
      <c r="D1370">
        <v>0.28000000000000003</v>
      </c>
      <c r="E1370">
        <v>0.01</v>
      </c>
      <c r="F1370">
        <f t="shared" si="76"/>
        <v>1E-4</v>
      </c>
      <c r="H1370">
        <f t="shared" si="75"/>
        <v>2.413269E-3</v>
      </c>
      <c r="I1370">
        <f t="shared" si="77"/>
        <v>2.8000000000000004E-3</v>
      </c>
    </row>
    <row r="1371" spans="1:9" x14ac:dyDescent="0.3">
      <c r="A1371" s="31">
        <v>38517</v>
      </c>
      <c r="B1371">
        <v>2.7854730000000001E-3</v>
      </c>
      <c r="C1371">
        <v>20050614</v>
      </c>
      <c r="D1371">
        <v>0.31</v>
      </c>
      <c r="E1371">
        <v>0.01</v>
      </c>
      <c r="F1371">
        <f t="shared" si="76"/>
        <v>1E-4</v>
      </c>
      <c r="H1371">
        <f t="shared" si="75"/>
        <v>2.6854730000000003E-3</v>
      </c>
      <c r="I1371">
        <f t="shared" si="77"/>
        <v>3.0999999999999999E-3</v>
      </c>
    </row>
    <row r="1372" spans="1:9" x14ac:dyDescent="0.3">
      <c r="A1372" s="31">
        <v>38518</v>
      </c>
      <c r="B1372">
        <v>3.1388920000000001E-2</v>
      </c>
      <c r="C1372">
        <v>20050615</v>
      </c>
      <c r="D1372">
        <v>0.22</v>
      </c>
      <c r="E1372">
        <v>0.01</v>
      </c>
      <c r="F1372">
        <f t="shared" si="76"/>
        <v>1E-4</v>
      </c>
      <c r="H1372">
        <f t="shared" si="75"/>
        <v>3.1288919999999998E-2</v>
      </c>
      <c r="I1372">
        <f t="shared" si="77"/>
        <v>2.2000000000000001E-3</v>
      </c>
    </row>
    <row r="1373" spans="1:9" x14ac:dyDescent="0.3">
      <c r="A1373" s="31">
        <v>38519</v>
      </c>
      <c r="B1373">
        <v>2.2892497000000001E-2</v>
      </c>
      <c r="C1373">
        <v>20050616</v>
      </c>
      <c r="D1373">
        <v>0.46</v>
      </c>
      <c r="E1373">
        <v>0.01</v>
      </c>
      <c r="F1373">
        <f t="shared" si="76"/>
        <v>1E-4</v>
      </c>
      <c r="H1373">
        <f t="shared" si="75"/>
        <v>2.2792497000000002E-2</v>
      </c>
      <c r="I1373">
        <f t="shared" si="77"/>
        <v>4.5999999999999999E-3</v>
      </c>
    </row>
    <row r="1374" spans="1:9" x14ac:dyDescent="0.3">
      <c r="A1374" s="31">
        <v>38520</v>
      </c>
      <c r="B1374">
        <v>8.6888320000000005E-3</v>
      </c>
      <c r="C1374">
        <v>20050617</v>
      </c>
      <c r="D1374">
        <v>0.36</v>
      </c>
      <c r="E1374">
        <v>0.01</v>
      </c>
      <c r="F1374">
        <f t="shared" si="76"/>
        <v>1E-4</v>
      </c>
      <c r="H1374">
        <f t="shared" si="75"/>
        <v>8.5888320000000011E-3</v>
      </c>
      <c r="I1374">
        <f t="shared" si="77"/>
        <v>3.5999999999999999E-3</v>
      </c>
    </row>
    <row r="1375" spans="1:9" x14ac:dyDescent="0.3">
      <c r="A1375" s="31">
        <v>38523</v>
      </c>
      <c r="B1375">
        <v>-1.8272011000000001E-2</v>
      </c>
      <c r="C1375">
        <v>20050620</v>
      </c>
      <c r="D1375">
        <v>-7.0000000000000007E-2</v>
      </c>
      <c r="E1375">
        <v>0.01</v>
      </c>
      <c r="F1375">
        <f t="shared" si="76"/>
        <v>1E-4</v>
      </c>
      <c r="H1375">
        <f t="shared" si="75"/>
        <v>-1.8372011000000001E-2</v>
      </c>
      <c r="I1375">
        <f t="shared" si="77"/>
        <v>-7.000000000000001E-4</v>
      </c>
    </row>
    <row r="1376" spans="1:9" x14ac:dyDescent="0.3">
      <c r="A1376" s="31">
        <v>38524</v>
      </c>
      <c r="B1376">
        <v>6.6471680000000002E-3</v>
      </c>
      <c r="C1376">
        <v>20050621</v>
      </c>
      <c r="D1376">
        <v>-0.18</v>
      </c>
      <c r="E1376">
        <v>0.01</v>
      </c>
      <c r="F1376">
        <f t="shared" si="76"/>
        <v>1E-4</v>
      </c>
      <c r="H1376">
        <f t="shared" si="75"/>
        <v>6.5471679999999999E-3</v>
      </c>
      <c r="I1376">
        <f t="shared" si="77"/>
        <v>-1.8E-3</v>
      </c>
    </row>
    <row r="1377" spans="1:9" x14ac:dyDescent="0.3">
      <c r="A1377" s="31">
        <v>38525</v>
      </c>
      <c r="B1377">
        <v>1.8225003E-2</v>
      </c>
      <c r="C1377">
        <v>20050622</v>
      </c>
      <c r="D1377">
        <v>0.05</v>
      </c>
      <c r="E1377">
        <v>0.01</v>
      </c>
      <c r="F1377">
        <f t="shared" si="76"/>
        <v>1E-4</v>
      </c>
      <c r="H1377">
        <f t="shared" si="75"/>
        <v>1.8125003000000001E-2</v>
      </c>
      <c r="I1377">
        <f t="shared" si="77"/>
        <v>5.0000000000000001E-4</v>
      </c>
    </row>
    <row r="1378" spans="1:9" x14ac:dyDescent="0.3">
      <c r="A1378" s="31">
        <v>38526</v>
      </c>
      <c r="B1378">
        <v>8.8197190000000002E-3</v>
      </c>
      <c r="C1378">
        <v>20050623</v>
      </c>
      <c r="D1378">
        <v>-1.07</v>
      </c>
      <c r="E1378">
        <v>0.01</v>
      </c>
      <c r="F1378">
        <f t="shared" si="76"/>
        <v>1E-4</v>
      </c>
      <c r="H1378">
        <f t="shared" si="75"/>
        <v>8.7197190000000008E-3</v>
      </c>
      <c r="I1378">
        <f t="shared" si="77"/>
        <v>-1.0700000000000001E-2</v>
      </c>
    </row>
    <row r="1379" spans="1:9" x14ac:dyDescent="0.3">
      <c r="A1379" s="31">
        <v>38527</v>
      </c>
      <c r="B1379">
        <v>-2.905634E-2</v>
      </c>
      <c r="C1379">
        <v>20050624</v>
      </c>
      <c r="D1379">
        <v>-0.72</v>
      </c>
      <c r="E1379">
        <v>0.01</v>
      </c>
      <c r="F1379">
        <f t="shared" si="76"/>
        <v>1E-4</v>
      </c>
      <c r="H1379">
        <f t="shared" si="75"/>
        <v>-2.9156339999999999E-2</v>
      </c>
      <c r="I1379">
        <f t="shared" si="77"/>
        <v>-7.1999999999999998E-3</v>
      </c>
    </row>
    <row r="1380" spans="1:9" x14ac:dyDescent="0.3">
      <c r="A1380" s="31">
        <v>38530</v>
      </c>
      <c r="B1380">
        <v>-1.7478811E-2</v>
      </c>
      <c r="C1380">
        <v>20050627</v>
      </c>
      <c r="D1380">
        <v>-7.0000000000000007E-2</v>
      </c>
      <c r="E1380">
        <v>0.01</v>
      </c>
      <c r="F1380">
        <f t="shared" si="76"/>
        <v>1E-4</v>
      </c>
      <c r="H1380">
        <f t="shared" si="75"/>
        <v>-1.7578811E-2</v>
      </c>
      <c r="I1380">
        <f t="shared" si="77"/>
        <v>-7.000000000000001E-4</v>
      </c>
    </row>
    <row r="1381" spans="1:9" x14ac:dyDescent="0.3">
      <c r="A1381" s="31">
        <v>38531</v>
      </c>
      <c r="B1381">
        <v>5.6604560000000003E-3</v>
      </c>
      <c r="C1381">
        <v>20050628</v>
      </c>
      <c r="D1381">
        <v>1.05</v>
      </c>
      <c r="E1381">
        <v>0.01</v>
      </c>
      <c r="F1381">
        <f t="shared" si="76"/>
        <v>1E-4</v>
      </c>
      <c r="H1381">
        <f t="shared" si="75"/>
        <v>5.5604560000000001E-3</v>
      </c>
      <c r="I1381">
        <f t="shared" si="77"/>
        <v>1.0500000000000001E-2</v>
      </c>
    </row>
    <row r="1382" spans="1:9" x14ac:dyDescent="0.3">
      <c r="A1382" s="31">
        <v>38532</v>
      </c>
      <c r="B1382">
        <v>-2.5194382000000001E-2</v>
      </c>
      <c r="C1382">
        <v>20050629</v>
      </c>
      <c r="D1382">
        <v>-7.0000000000000007E-2</v>
      </c>
      <c r="E1382">
        <v>0.01</v>
      </c>
      <c r="F1382">
        <f t="shared" si="76"/>
        <v>1E-4</v>
      </c>
      <c r="H1382">
        <f t="shared" si="75"/>
        <v>-2.5294382000000001E-2</v>
      </c>
      <c r="I1382">
        <f t="shared" si="77"/>
        <v>-7.000000000000001E-4</v>
      </c>
    </row>
    <row r="1383" spans="1:9" x14ac:dyDescent="0.3">
      <c r="A1383" s="31">
        <v>38533</v>
      </c>
      <c r="B1383">
        <v>1.209795E-2</v>
      </c>
      <c r="C1383">
        <v>20050630</v>
      </c>
      <c r="D1383">
        <v>-0.63</v>
      </c>
      <c r="E1383">
        <v>0.01</v>
      </c>
      <c r="F1383">
        <f t="shared" si="76"/>
        <v>1E-4</v>
      </c>
      <c r="H1383">
        <f t="shared" si="75"/>
        <v>1.199795E-2</v>
      </c>
      <c r="I1383">
        <f t="shared" si="77"/>
        <v>-6.3E-3</v>
      </c>
    </row>
    <row r="1384" spans="1:9" x14ac:dyDescent="0.3">
      <c r="A1384" s="31">
        <v>38534</v>
      </c>
      <c r="B1384">
        <v>-8.4216610000000004E-3</v>
      </c>
      <c r="C1384">
        <v>20050701</v>
      </c>
      <c r="D1384">
        <v>0.32</v>
      </c>
      <c r="E1384">
        <v>1.2E-2</v>
      </c>
      <c r="F1384">
        <f t="shared" si="76"/>
        <v>1.2E-4</v>
      </c>
      <c r="H1384">
        <f t="shared" si="75"/>
        <v>-8.5416610000000007E-3</v>
      </c>
      <c r="I1384">
        <f t="shared" si="77"/>
        <v>3.2000000000000002E-3</v>
      </c>
    </row>
    <row r="1385" spans="1:9" x14ac:dyDescent="0.3">
      <c r="A1385" s="31">
        <v>38538</v>
      </c>
      <c r="B1385">
        <v>4.0547933000000001E-2</v>
      </c>
      <c r="C1385">
        <v>20050705</v>
      </c>
      <c r="D1385">
        <v>0.92</v>
      </c>
      <c r="E1385">
        <v>1.2E-2</v>
      </c>
      <c r="F1385">
        <f t="shared" si="76"/>
        <v>1.2E-4</v>
      </c>
      <c r="H1385">
        <f t="shared" si="75"/>
        <v>4.0427932999999999E-2</v>
      </c>
      <c r="I1385">
        <f t="shared" si="77"/>
        <v>9.1999999999999998E-3</v>
      </c>
    </row>
    <row r="1386" spans="1:9" x14ac:dyDescent="0.3">
      <c r="A1386" s="31">
        <v>38539</v>
      </c>
      <c r="B1386">
        <v>-1.5534496E-2</v>
      </c>
      <c r="C1386">
        <v>20050706</v>
      </c>
      <c r="D1386">
        <v>-0.73</v>
      </c>
      <c r="E1386">
        <v>1.2E-2</v>
      </c>
      <c r="F1386">
        <f t="shared" si="76"/>
        <v>1.2E-4</v>
      </c>
      <c r="H1386">
        <f t="shared" si="75"/>
        <v>-1.5654496E-2</v>
      </c>
      <c r="I1386">
        <f t="shared" si="77"/>
        <v>-7.3000000000000001E-3</v>
      </c>
    </row>
    <row r="1387" spans="1:9" x14ac:dyDescent="0.3">
      <c r="A1387" s="31">
        <v>38540</v>
      </c>
      <c r="B1387">
        <v>6.4188739999999998E-3</v>
      </c>
      <c r="C1387">
        <v>20050707</v>
      </c>
      <c r="D1387">
        <v>0.26</v>
      </c>
      <c r="E1387">
        <v>1.2E-2</v>
      </c>
      <c r="F1387">
        <f t="shared" si="76"/>
        <v>1.2E-4</v>
      </c>
      <c r="H1387">
        <f t="shared" si="75"/>
        <v>6.2988739999999994E-3</v>
      </c>
      <c r="I1387">
        <f t="shared" si="77"/>
        <v>2.5999999999999999E-3</v>
      </c>
    </row>
    <row r="1388" spans="1:9" x14ac:dyDescent="0.3">
      <c r="A1388" s="31">
        <v>38541</v>
      </c>
      <c r="B1388">
        <v>1.6476187999999999E-2</v>
      </c>
      <c r="C1388">
        <v>20050708</v>
      </c>
      <c r="D1388">
        <v>1.21</v>
      </c>
      <c r="E1388">
        <v>1.2E-2</v>
      </c>
      <c r="F1388">
        <f t="shared" si="76"/>
        <v>1.2E-4</v>
      </c>
      <c r="H1388">
        <f t="shared" si="75"/>
        <v>1.6356188000000001E-2</v>
      </c>
      <c r="I1388">
        <f t="shared" si="77"/>
        <v>1.21E-2</v>
      </c>
    </row>
    <row r="1389" spans="1:9" x14ac:dyDescent="0.3">
      <c r="A1389" s="31">
        <v>38544</v>
      </c>
      <c r="B1389">
        <v>-3.921608E-3</v>
      </c>
      <c r="C1389">
        <v>20050711</v>
      </c>
      <c r="D1389">
        <v>0.69</v>
      </c>
      <c r="E1389">
        <v>1.2E-2</v>
      </c>
      <c r="F1389">
        <f t="shared" si="76"/>
        <v>1.2E-4</v>
      </c>
      <c r="H1389">
        <f t="shared" si="75"/>
        <v>-4.0416080000000004E-3</v>
      </c>
      <c r="I1389">
        <f t="shared" si="77"/>
        <v>6.8999999999999999E-3</v>
      </c>
    </row>
    <row r="1390" spans="1:9" x14ac:dyDescent="0.3">
      <c r="A1390" s="31">
        <v>38545</v>
      </c>
      <c r="B1390">
        <v>3.6746249999999999E-3</v>
      </c>
      <c r="C1390">
        <v>20050712</v>
      </c>
      <c r="D1390">
        <v>0.2</v>
      </c>
      <c r="E1390">
        <v>1.2E-2</v>
      </c>
      <c r="F1390">
        <f t="shared" si="76"/>
        <v>1.2E-4</v>
      </c>
      <c r="H1390">
        <f t="shared" si="75"/>
        <v>3.5546250000000001E-3</v>
      </c>
      <c r="I1390">
        <f t="shared" si="77"/>
        <v>2E-3</v>
      </c>
    </row>
    <row r="1391" spans="1:9" x14ac:dyDescent="0.3">
      <c r="A1391" s="31">
        <v>38546</v>
      </c>
      <c r="B1391">
        <v>2.8764849999999998E-3</v>
      </c>
      <c r="C1391">
        <v>20050713</v>
      </c>
      <c r="D1391">
        <v>0.02</v>
      </c>
      <c r="E1391">
        <v>1.2E-2</v>
      </c>
      <c r="F1391">
        <f t="shared" si="76"/>
        <v>1.2E-4</v>
      </c>
      <c r="H1391">
        <f t="shared" si="75"/>
        <v>2.7564849999999999E-3</v>
      </c>
      <c r="I1391">
        <f t="shared" si="77"/>
        <v>2.0000000000000001E-4</v>
      </c>
    </row>
    <row r="1392" spans="1:9" x14ac:dyDescent="0.3">
      <c r="A1392" s="31">
        <v>38547</v>
      </c>
      <c r="B1392">
        <v>6.2581531999999995E-2</v>
      </c>
      <c r="C1392">
        <v>20050714</v>
      </c>
      <c r="D1392">
        <v>0.14000000000000001</v>
      </c>
      <c r="E1392">
        <v>1.2E-2</v>
      </c>
      <c r="F1392">
        <f t="shared" si="76"/>
        <v>1.2E-4</v>
      </c>
      <c r="H1392">
        <f t="shared" si="75"/>
        <v>6.2461531999999993E-2</v>
      </c>
      <c r="I1392">
        <f t="shared" si="77"/>
        <v>1.4000000000000002E-3</v>
      </c>
    </row>
    <row r="1393" spans="1:9" x14ac:dyDescent="0.3">
      <c r="A1393" s="31">
        <v>38548</v>
      </c>
      <c r="B1393">
        <v>1.9631882999999999E-2</v>
      </c>
      <c r="C1393">
        <v>20050715</v>
      </c>
      <c r="D1393">
        <v>0.12</v>
      </c>
      <c r="E1393">
        <v>1.2E-2</v>
      </c>
      <c r="F1393">
        <f t="shared" si="76"/>
        <v>1.2E-4</v>
      </c>
      <c r="H1393">
        <f t="shared" si="75"/>
        <v>1.9511883000000001E-2</v>
      </c>
      <c r="I1393">
        <f t="shared" si="77"/>
        <v>1.1999999999999999E-3</v>
      </c>
    </row>
    <row r="1394" spans="1:9" x14ac:dyDescent="0.3">
      <c r="A1394" s="31">
        <v>38551</v>
      </c>
      <c r="B1394">
        <v>-1.4439850000000001E-3</v>
      </c>
      <c r="C1394">
        <v>20050718</v>
      </c>
      <c r="D1394">
        <v>-0.55000000000000004</v>
      </c>
      <c r="E1394">
        <v>1.2E-2</v>
      </c>
      <c r="F1394">
        <f t="shared" si="76"/>
        <v>1.2E-4</v>
      </c>
      <c r="H1394">
        <f t="shared" si="75"/>
        <v>-1.5639850000000002E-3</v>
      </c>
      <c r="I1394">
        <f t="shared" si="77"/>
        <v>-5.5000000000000005E-3</v>
      </c>
    </row>
    <row r="1395" spans="1:9" x14ac:dyDescent="0.3">
      <c r="A1395" s="31">
        <v>38552</v>
      </c>
      <c r="B1395">
        <v>4.0973651999999999E-2</v>
      </c>
      <c r="C1395">
        <v>20050719</v>
      </c>
      <c r="D1395">
        <v>0.75</v>
      </c>
      <c r="E1395">
        <v>1.2E-2</v>
      </c>
      <c r="F1395">
        <f t="shared" si="76"/>
        <v>1.2E-4</v>
      </c>
      <c r="H1395">
        <f t="shared" si="75"/>
        <v>4.0853651999999997E-2</v>
      </c>
      <c r="I1395">
        <f t="shared" si="77"/>
        <v>7.4999999999999997E-3</v>
      </c>
    </row>
    <row r="1396" spans="1:9" x14ac:dyDescent="0.3">
      <c r="A1396" s="31">
        <v>38553</v>
      </c>
      <c r="B1396">
        <v>1.01876E-2</v>
      </c>
      <c r="C1396">
        <v>20050720</v>
      </c>
      <c r="D1396">
        <v>0.54</v>
      </c>
      <c r="E1396">
        <v>1.2E-2</v>
      </c>
      <c r="F1396">
        <f t="shared" si="76"/>
        <v>1.2E-4</v>
      </c>
      <c r="H1396">
        <f t="shared" si="75"/>
        <v>1.0067599999999999E-2</v>
      </c>
      <c r="I1396">
        <f t="shared" si="77"/>
        <v>5.4000000000000003E-3</v>
      </c>
    </row>
    <row r="1397" spans="1:9" x14ac:dyDescent="0.3">
      <c r="A1397" s="31">
        <v>38554</v>
      </c>
      <c r="B1397">
        <v>-7.7928060000000002E-3</v>
      </c>
      <c r="C1397">
        <v>20050721</v>
      </c>
      <c r="D1397">
        <v>-0.74</v>
      </c>
      <c r="E1397">
        <v>1.2E-2</v>
      </c>
      <c r="F1397">
        <f t="shared" si="76"/>
        <v>1.2E-4</v>
      </c>
      <c r="H1397">
        <f t="shared" si="75"/>
        <v>-7.9128059999999997E-3</v>
      </c>
      <c r="I1397">
        <f t="shared" si="77"/>
        <v>-7.4000000000000003E-3</v>
      </c>
    </row>
    <row r="1398" spans="1:9" x14ac:dyDescent="0.3">
      <c r="A1398" s="31">
        <v>38555</v>
      </c>
      <c r="B1398">
        <v>1.6400995000000002E-2</v>
      </c>
      <c r="C1398">
        <v>20050722</v>
      </c>
      <c r="D1398">
        <v>0.56999999999999995</v>
      </c>
      <c r="E1398">
        <v>1.2E-2</v>
      </c>
      <c r="F1398">
        <f t="shared" si="76"/>
        <v>1.2E-4</v>
      </c>
      <c r="H1398">
        <f t="shared" si="75"/>
        <v>1.6280995000000003E-2</v>
      </c>
      <c r="I1398">
        <f t="shared" si="77"/>
        <v>5.6999999999999993E-3</v>
      </c>
    </row>
    <row r="1399" spans="1:9" x14ac:dyDescent="0.3">
      <c r="A1399" s="31">
        <v>38558</v>
      </c>
      <c r="B1399">
        <v>-4.3181510000000001E-3</v>
      </c>
      <c r="C1399">
        <v>20050725</v>
      </c>
      <c r="D1399">
        <v>-0.47</v>
      </c>
      <c r="E1399">
        <v>1.2E-2</v>
      </c>
      <c r="F1399">
        <f t="shared" si="76"/>
        <v>1.2E-4</v>
      </c>
      <c r="H1399">
        <f t="shared" si="75"/>
        <v>-4.4381510000000004E-3</v>
      </c>
      <c r="I1399">
        <f t="shared" si="77"/>
        <v>-4.6999999999999993E-3</v>
      </c>
    </row>
    <row r="1400" spans="1:9" x14ac:dyDescent="0.3">
      <c r="A1400" s="31">
        <v>38559</v>
      </c>
      <c r="B1400">
        <v>-4.1086580000000003E-3</v>
      </c>
      <c r="C1400">
        <v>20050726</v>
      </c>
      <c r="D1400">
        <v>0.21</v>
      </c>
      <c r="E1400">
        <v>1.2E-2</v>
      </c>
      <c r="F1400">
        <f t="shared" si="76"/>
        <v>1.2E-4</v>
      </c>
      <c r="H1400">
        <f t="shared" si="75"/>
        <v>-4.2286580000000006E-3</v>
      </c>
      <c r="I1400">
        <f t="shared" si="77"/>
        <v>2.0999999999999999E-3</v>
      </c>
    </row>
    <row r="1401" spans="1:9" x14ac:dyDescent="0.3">
      <c r="A1401" s="31">
        <v>38560</v>
      </c>
      <c r="B1401">
        <v>8.2512169999999999E-3</v>
      </c>
      <c r="C1401">
        <v>20050727</v>
      </c>
      <c r="D1401">
        <v>0.43</v>
      </c>
      <c r="E1401">
        <v>1.2E-2</v>
      </c>
      <c r="F1401">
        <f t="shared" si="76"/>
        <v>1.2E-4</v>
      </c>
      <c r="H1401">
        <f t="shared" si="75"/>
        <v>8.1312169999999996E-3</v>
      </c>
      <c r="I1401">
        <f t="shared" si="77"/>
        <v>4.3E-3</v>
      </c>
    </row>
    <row r="1402" spans="1:9" x14ac:dyDescent="0.3">
      <c r="A1402" s="31">
        <v>38561</v>
      </c>
      <c r="B1402">
        <v>-4.319219E-3</v>
      </c>
      <c r="C1402">
        <v>20050728</v>
      </c>
      <c r="D1402">
        <v>0.67</v>
      </c>
      <c r="E1402">
        <v>1.2E-2</v>
      </c>
      <c r="F1402">
        <f t="shared" si="76"/>
        <v>1.2E-4</v>
      </c>
      <c r="H1402">
        <f t="shared" si="75"/>
        <v>-4.4392190000000003E-3</v>
      </c>
      <c r="I1402">
        <f t="shared" si="77"/>
        <v>6.7000000000000002E-3</v>
      </c>
    </row>
    <row r="1403" spans="1:9" x14ac:dyDescent="0.3">
      <c r="A1403" s="31">
        <v>38562</v>
      </c>
      <c r="B1403">
        <v>-2.6255655999999999E-2</v>
      </c>
      <c r="C1403">
        <v>20050729</v>
      </c>
      <c r="D1403">
        <v>-0.66</v>
      </c>
      <c r="E1403">
        <v>1.2E-2</v>
      </c>
      <c r="F1403">
        <f t="shared" si="76"/>
        <v>1.2E-4</v>
      </c>
      <c r="H1403">
        <f t="shared" si="75"/>
        <v>-2.6375655999999997E-2</v>
      </c>
      <c r="I1403">
        <f t="shared" si="77"/>
        <v>-6.6E-3</v>
      </c>
    </row>
    <row r="1404" spans="1:9" x14ac:dyDescent="0.3">
      <c r="A1404" s="31">
        <v>38565</v>
      </c>
      <c r="B1404">
        <v>2.3446299999999999E-3</v>
      </c>
      <c r="C1404">
        <v>20050801</v>
      </c>
      <c r="D1404">
        <v>0.15</v>
      </c>
      <c r="E1404">
        <v>1.2999999999999999E-2</v>
      </c>
      <c r="F1404">
        <f t="shared" si="76"/>
        <v>1.2999999999999999E-4</v>
      </c>
      <c r="H1404">
        <f t="shared" si="75"/>
        <v>2.21463E-3</v>
      </c>
      <c r="I1404">
        <f t="shared" si="77"/>
        <v>1.5E-3</v>
      </c>
    </row>
    <row r="1405" spans="1:9" x14ac:dyDescent="0.3">
      <c r="A1405" s="31">
        <v>38566</v>
      </c>
      <c r="B1405">
        <v>1.0292365E-2</v>
      </c>
      <c r="C1405">
        <v>20050802</v>
      </c>
      <c r="D1405">
        <v>0.7</v>
      </c>
      <c r="E1405">
        <v>1.2999999999999999E-2</v>
      </c>
      <c r="F1405">
        <f t="shared" si="76"/>
        <v>1.2999999999999999E-4</v>
      </c>
      <c r="H1405">
        <f t="shared" si="75"/>
        <v>1.0162365E-2</v>
      </c>
      <c r="I1405">
        <f t="shared" si="77"/>
        <v>6.9999999999999993E-3</v>
      </c>
    </row>
    <row r="1406" spans="1:9" x14ac:dyDescent="0.3">
      <c r="A1406" s="31">
        <v>38567</v>
      </c>
      <c r="B1406">
        <v>6.9466500000000002E-4</v>
      </c>
      <c r="C1406">
        <v>20050803</v>
      </c>
      <c r="D1406">
        <v>-0.02</v>
      </c>
      <c r="E1406">
        <v>1.2999999999999999E-2</v>
      </c>
      <c r="F1406">
        <f t="shared" si="76"/>
        <v>1.2999999999999999E-4</v>
      </c>
      <c r="H1406">
        <f t="shared" si="75"/>
        <v>5.64665E-4</v>
      </c>
      <c r="I1406">
        <f t="shared" si="77"/>
        <v>-2.0000000000000001E-4</v>
      </c>
    </row>
    <row r="1407" spans="1:9" x14ac:dyDescent="0.3">
      <c r="A1407" s="31">
        <v>38568</v>
      </c>
      <c r="B1407">
        <v>-1.1800142E-2</v>
      </c>
      <c r="C1407">
        <v>20050804</v>
      </c>
      <c r="D1407">
        <v>-0.82</v>
      </c>
      <c r="E1407">
        <v>1.2999999999999999E-2</v>
      </c>
      <c r="F1407">
        <f t="shared" si="76"/>
        <v>1.2999999999999999E-4</v>
      </c>
      <c r="H1407">
        <f t="shared" si="75"/>
        <v>-1.1930141999999999E-2</v>
      </c>
      <c r="I1407">
        <f t="shared" si="77"/>
        <v>-8.199999999999999E-3</v>
      </c>
    </row>
    <row r="1408" spans="1:9" x14ac:dyDescent="0.3">
      <c r="A1408" s="31">
        <v>38569</v>
      </c>
      <c r="B1408">
        <v>6.5559030000000001E-3</v>
      </c>
      <c r="C1408">
        <v>20050805</v>
      </c>
      <c r="D1408">
        <v>-0.81</v>
      </c>
      <c r="E1408">
        <v>1.2999999999999999E-2</v>
      </c>
      <c r="F1408">
        <f t="shared" si="76"/>
        <v>1.2999999999999999E-4</v>
      </c>
      <c r="H1408">
        <f t="shared" si="75"/>
        <v>6.4259030000000002E-3</v>
      </c>
      <c r="I1408">
        <f t="shared" si="77"/>
        <v>-8.1000000000000013E-3</v>
      </c>
    </row>
    <row r="1409" spans="1:9" x14ac:dyDescent="0.3">
      <c r="A1409" s="31">
        <v>38572</v>
      </c>
      <c r="B1409">
        <v>-7.9088189999999992E-3</v>
      </c>
      <c r="C1409">
        <v>20050808</v>
      </c>
      <c r="D1409">
        <v>-0.32</v>
      </c>
      <c r="E1409">
        <v>1.2999999999999999E-2</v>
      </c>
      <c r="F1409">
        <f t="shared" si="76"/>
        <v>1.2999999999999999E-4</v>
      </c>
      <c r="H1409">
        <f t="shared" si="75"/>
        <v>-8.0388189999999991E-3</v>
      </c>
      <c r="I1409">
        <f t="shared" si="77"/>
        <v>-3.2000000000000002E-3</v>
      </c>
    </row>
    <row r="1410" spans="1:9" x14ac:dyDescent="0.3">
      <c r="A1410" s="31">
        <v>38573</v>
      </c>
      <c r="B1410">
        <v>2.7432545999999999E-2</v>
      </c>
      <c r="C1410">
        <v>20050809</v>
      </c>
      <c r="D1410">
        <v>0.55000000000000004</v>
      </c>
      <c r="E1410">
        <v>1.2999999999999999E-2</v>
      </c>
      <c r="F1410">
        <f t="shared" si="76"/>
        <v>1.2999999999999999E-4</v>
      </c>
      <c r="H1410">
        <f t="shared" si="75"/>
        <v>2.7302545999999997E-2</v>
      </c>
      <c r="I1410">
        <f t="shared" si="77"/>
        <v>5.5000000000000005E-3</v>
      </c>
    </row>
    <row r="1411" spans="1:9" x14ac:dyDescent="0.3">
      <c r="A1411" s="31">
        <v>38574</v>
      </c>
      <c r="B1411">
        <v>-1.0041046E-2</v>
      </c>
      <c r="C1411">
        <v>20050810</v>
      </c>
      <c r="D1411">
        <v>-0.13</v>
      </c>
      <c r="E1411">
        <v>1.2999999999999999E-2</v>
      </c>
      <c r="F1411">
        <f t="shared" si="76"/>
        <v>1.2999999999999999E-4</v>
      </c>
      <c r="H1411">
        <f t="shared" ref="H1411:H1474" si="78">B1411-F1411</f>
        <v>-1.0171046E-2</v>
      </c>
      <c r="I1411">
        <f t="shared" si="77"/>
        <v>-1.2999999999999999E-3</v>
      </c>
    </row>
    <row r="1412" spans="1:9" x14ac:dyDescent="0.3">
      <c r="A1412" s="31">
        <v>38575</v>
      </c>
      <c r="B1412">
        <v>1.4292276E-2</v>
      </c>
      <c r="C1412">
        <v>20050811</v>
      </c>
      <c r="D1412">
        <v>0.71</v>
      </c>
      <c r="E1412">
        <v>1.2999999999999999E-2</v>
      </c>
      <c r="F1412">
        <f t="shared" ref="F1412:F1475" si="79">E1412/100</f>
        <v>1.2999999999999999E-4</v>
      </c>
      <c r="H1412">
        <f t="shared" si="78"/>
        <v>1.4162276E-2</v>
      </c>
      <c r="I1412">
        <f t="shared" ref="I1412:I1475" si="80">D1412/100</f>
        <v>7.0999999999999995E-3</v>
      </c>
    </row>
    <row r="1413" spans="1:9" x14ac:dyDescent="0.3">
      <c r="A1413" s="31">
        <v>38576</v>
      </c>
      <c r="B1413">
        <v>4.7727237999999998E-2</v>
      </c>
      <c r="C1413">
        <v>20050812</v>
      </c>
      <c r="D1413">
        <v>-0.56999999999999995</v>
      </c>
      <c r="E1413">
        <v>1.2999999999999999E-2</v>
      </c>
      <c r="F1413">
        <f t="shared" si="79"/>
        <v>1.2999999999999999E-4</v>
      </c>
      <c r="H1413">
        <f t="shared" si="78"/>
        <v>4.7597238E-2</v>
      </c>
      <c r="I1413">
        <f t="shared" si="80"/>
        <v>-5.6999999999999993E-3</v>
      </c>
    </row>
    <row r="1414" spans="1:9" x14ac:dyDescent="0.3">
      <c r="A1414" s="31">
        <v>38579</v>
      </c>
      <c r="B1414">
        <v>3.4273360000000003E-2</v>
      </c>
      <c r="C1414">
        <v>20050815</v>
      </c>
      <c r="D1414">
        <v>0.3</v>
      </c>
      <c r="E1414">
        <v>1.2999999999999999E-2</v>
      </c>
      <c r="F1414">
        <f t="shared" si="79"/>
        <v>1.2999999999999999E-4</v>
      </c>
      <c r="H1414">
        <f t="shared" si="78"/>
        <v>3.4143360000000005E-2</v>
      </c>
      <c r="I1414">
        <f t="shared" si="80"/>
        <v>3.0000000000000001E-3</v>
      </c>
    </row>
    <row r="1415" spans="1:9" x14ac:dyDescent="0.3">
      <c r="A1415" s="31">
        <v>38580</v>
      </c>
      <c r="B1415">
        <v>-2.9991617000000002E-2</v>
      </c>
      <c r="C1415">
        <v>20050816</v>
      </c>
      <c r="D1415">
        <v>-1.22</v>
      </c>
      <c r="E1415">
        <v>1.2999999999999999E-2</v>
      </c>
      <c r="F1415">
        <f t="shared" si="79"/>
        <v>1.2999999999999999E-4</v>
      </c>
      <c r="H1415">
        <f t="shared" si="78"/>
        <v>-3.0121617000000003E-2</v>
      </c>
      <c r="I1415">
        <f t="shared" si="80"/>
        <v>-1.2199999999999999E-2</v>
      </c>
    </row>
    <row r="1416" spans="1:9" x14ac:dyDescent="0.3">
      <c r="A1416" s="31">
        <v>38581</v>
      </c>
      <c r="B1416">
        <v>1.9459491999999998E-2</v>
      </c>
      <c r="C1416">
        <v>20050817</v>
      </c>
      <c r="D1416">
        <v>0.05</v>
      </c>
      <c r="E1416">
        <v>1.2999999999999999E-2</v>
      </c>
      <c r="F1416">
        <f t="shared" si="79"/>
        <v>1.2999999999999999E-4</v>
      </c>
      <c r="H1416">
        <f t="shared" si="78"/>
        <v>1.9329491999999997E-2</v>
      </c>
      <c r="I1416">
        <f t="shared" si="80"/>
        <v>5.0000000000000001E-4</v>
      </c>
    </row>
    <row r="1417" spans="1:9" x14ac:dyDescent="0.3">
      <c r="A1417" s="31">
        <v>38582</v>
      </c>
      <c r="B1417">
        <v>-1.8027620000000001E-2</v>
      </c>
      <c r="C1417">
        <v>20050818</v>
      </c>
      <c r="D1417">
        <v>-0.15</v>
      </c>
      <c r="E1417">
        <v>1.2999999999999999E-2</v>
      </c>
      <c r="F1417">
        <f t="shared" si="79"/>
        <v>1.2999999999999999E-4</v>
      </c>
      <c r="H1417">
        <f t="shared" si="78"/>
        <v>-1.8157620000000003E-2</v>
      </c>
      <c r="I1417">
        <f t="shared" si="80"/>
        <v>-1.5E-3</v>
      </c>
    </row>
    <row r="1418" spans="1:9" x14ac:dyDescent="0.3">
      <c r="A1418" s="31">
        <v>38583</v>
      </c>
      <c r="B1418">
        <v>-1.0151132E-2</v>
      </c>
      <c r="C1418">
        <v>20050819</v>
      </c>
      <c r="D1418">
        <v>7.0000000000000007E-2</v>
      </c>
      <c r="E1418">
        <v>1.2999999999999999E-2</v>
      </c>
      <c r="F1418">
        <f t="shared" si="79"/>
        <v>1.2999999999999999E-4</v>
      </c>
      <c r="H1418">
        <f t="shared" si="78"/>
        <v>-1.0281132E-2</v>
      </c>
      <c r="I1418">
        <f t="shared" si="80"/>
        <v>7.000000000000001E-4</v>
      </c>
    </row>
    <row r="1419" spans="1:9" x14ac:dyDescent="0.3">
      <c r="A1419" s="31">
        <v>38586</v>
      </c>
      <c r="B1419">
        <v>8.7272700000000001E-4</v>
      </c>
      <c r="C1419">
        <v>20050822</v>
      </c>
      <c r="D1419">
        <v>0.19</v>
      </c>
      <c r="E1419">
        <v>1.2999999999999999E-2</v>
      </c>
      <c r="F1419">
        <f t="shared" si="79"/>
        <v>1.2999999999999999E-4</v>
      </c>
      <c r="H1419">
        <f t="shared" si="78"/>
        <v>7.4272699999999999E-4</v>
      </c>
      <c r="I1419">
        <f t="shared" si="80"/>
        <v>1.9E-3</v>
      </c>
    </row>
    <row r="1420" spans="1:9" x14ac:dyDescent="0.3">
      <c r="A1420" s="31">
        <v>38587</v>
      </c>
      <c r="B1420">
        <v>-2.8340359999999998E-3</v>
      </c>
      <c r="C1420">
        <v>20050823</v>
      </c>
      <c r="D1420">
        <v>-0.31</v>
      </c>
      <c r="E1420">
        <v>1.2999999999999999E-2</v>
      </c>
      <c r="F1420">
        <f t="shared" si="79"/>
        <v>1.2999999999999999E-4</v>
      </c>
      <c r="H1420">
        <f t="shared" si="78"/>
        <v>-2.9640359999999998E-3</v>
      </c>
      <c r="I1420">
        <f t="shared" si="80"/>
        <v>-3.0999999999999999E-3</v>
      </c>
    </row>
    <row r="1421" spans="1:9" x14ac:dyDescent="0.3">
      <c r="A1421" s="31">
        <v>38588</v>
      </c>
      <c r="B1421">
        <v>6.5585399999999999E-4</v>
      </c>
      <c r="C1421">
        <v>20050824</v>
      </c>
      <c r="D1421">
        <v>-0.56000000000000005</v>
      </c>
      <c r="E1421">
        <v>1.2999999999999999E-2</v>
      </c>
      <c r="F1421">
        <f t="shared" si="79"/>
        <v>1.2999999999999999E-4</v>
      </c>
      <c r="H1421">
        <f t="shared" si="78"/>
        <v>5.2585399999999997E-4</v>
      </c>
      <c r="I1421">
        <f t="shared" si="80"/>
        <v>-5.6000000000000008E-3</v>
      </c>
    </row>
    <row r="1422" spans="1:9" x14ac:dyDescent="0.3">
      <c r="A1422" s="31">
        <v>38589</v>
      </c>
      <c r="B1422">
        <v>6.3360480000000004E-3</v>
      </c>
      <c r="C1422">
        <v>20050825</v>
      </c>
      <c r="D1422">
        <v>0.21</v>
      </c>
      <c r="E1422">
        <v>1.2999999999999999E-2</v>
      </c>
      <c r="F1422">
        <f t="shared" si="79"/>
        <v>1.2999999999999999E-4</v>
      </c>
      <c r="H1422">
        <f t="shared" si="78"/>
        <v>6.2060480000000005E-3</v>
      </c>
      <c r="I1422">
        <f t="shared" si="80"/>
        <v>2.0999999999999999E-3</v>
      </c>
    </row>
    <row r="1423" spans="1:9" x14ac:dyDescent="0.3">
      <c r="A1423" s="31">
        <v>38590</v>
      </c>
      <c r="B1423">
        <v>-6.9474530000000001E-3</v>
      </c>
      <c r="C1423">
        <v>20050826</v>
      </c>
      <c r="D1423">
        <v>-0.66</v>
      </c>
      <c r="E1423">
        <v>1.2999999999999999E-2</v>
      </c>
      <c r="F1423">
        <f t="shared" si="79"/>
        <v>1.2999999999999999E-4</v>
      </c>
      <c r="H1423">
        <f t="shared" si="78"/>
        <v>-7.077453E-3</v>
      </c>
      <c r="I1423">
        <f t="shared" si="80"/>
        <v>-6.6E-3</v>
      </c>
    </row>
    <row r="1424" spans="1:9" x14ac:dyDescent="0.3">
      <c r="A1424" s="31">
        <v>38593</v>
      </c>
      <c r="B1424">
        <v>2.1862370000000002E-3</v>
      </c>
      <c r="C1424">
        <v>20050829</v>
      </c>
      <c r="D1424">
        <v>0.65</v>
      </c>
      <c r="E1424">
        <v>1.2999999999999999E-2</v>
      </c>
      <c r="F1424">
        <f t="shared" si="79"/>
        <v>1.2999999999999999E-4</v>
      </c>
      <c r="H1424">
        <f t="shared" si="78"/>
        <v>2.0562370000000003E-3</v>
      </c>
      <c r="I1424">
        <f t="shared" si="80"/>
        <v>6.5000000000000006E-3</v>
      </c>
    </row>
    <row r="1425" spans="1:9" x14ac:dyDescent="0.3">
      <c r="A1425" s="31">
        <v>38594</v>
      </c>
      <c r="B1425">
        <v>1.5924944999999999E-2</v>
      </c>
      <c r="C1425">
        <v>20050830</v>
      </c>
      <c r="D1425">
        <v>-0.31</v>
      </c>
      <c r="E1425">
        <v>1.2999999999999999E-2</v>
      </c>
      <c r="F1425">
        <f t="shared" si="79"/>
        <v>1.2999999999999999E-4</v>
      </c>
      <c r="H1425">
        <f t="shared" si="78"/>
        <v>1.5794944999999998E-2</v>
      </c>
      <c r="I1425">
        <f t="shared" si="80"/>
        <v>-3.0999999999999999E-3</v>
      </c>
    </row>
    <row r="1426" spans="1:9" x14ac:dyDescent="0.3">
      <c r="A1426" s="31">
        <v>38595</v>
      </c>
      <c r="B1426">
        <v>6.8713699999999999E-3</v>
      </c>
      <c r="C1426">
        <v>20050831</v>
      </c>
      <c r="D1426">
        <v>1.1000000000000001</v>
      </c>
      <c r="E1426">
        <v>1.2999999999999999E-2</v>
      </c>
      <c r="F1426">
        <f t="shared" si="79"/>
        <v>1.2999999999999999E-4</v>
      </c>
      <c r="H1426">
        <f t="shared" si="78"/>
        <v>6.74137E-3</v>
      </c>
      <c r="I1426">
        <f t="shared" si="80"/>
        <v>1.1000000000000001E-2</v>
      </c>
    </row>
    <row r="1427" spans="1:9" x14ac:dyDescent="0.3">
      <c r="A1427" s="31">
        <v>38596</v>
      </c>
      <c r="B1427">
        <v>-1.3435723E-2</v>
      </c>
      <c r="C1427">
        <v>20050901</v>
      </c>
      <c r="D1427">
        <v>0.13</v>
      </c>
      <c r="E1427">
        <v>1.4E-2</v>
      </c>
      <c r="F1427">
        <f t="shared" si="79"/>
        <v>1.4000000000000001E-4</v>
      </c>
      <c r="H1427">
        <f t="shared" si="78"/>
        <v>-1.3575723E-2</v>
      </c>
      <c r="I1427">
        <f t="shared" si="80"/>
        <v>1.2999999999999999E-3</v>
      </c>
    </row>
    <row r="1428" spans="1:9" x14ac:dyDescent="0.3">
      <c r="A1428" s="31">
        <v>38597</v>
      </c>
      <c r="B1428">
        <v>-8.64615E-4</v>
      </c>
      <c r="C1428">
        <v>20050902</v>
      </c>
      <c r="D1428">
        <v>-0.36</v>
      </c>
      <c r="E1428">
        <v>1.4E-2</v>
      </c>
      <c r="F1428">
        <f t="shared" si="79"/>
        <v>1.4000000000000001E-4</v>
      </c>
      <c r="H1428">
        <f t="shared" si="78"/>
        <v>-1.0046149999999999E-3</v>
      </c>
      <c r="I1428">
        <f t="shared" si="80"/>
        <v>-3.5999999999999999E-3</v>
      </c>
    </row>
    <row r="1429" spans="1:9" x14ac:dyDescent="0.3">
      <c r="A1429" s="31">
        <v>38601</v>
      </c>
      <c r="B1429">
        <v>5.5819947000000002E-2</v>
      </c>
      <c r="C1429">
        <v>20050906</v>
      </c>
      <c r="D1429">
        <v>1.22</v>
      </c>
      <c r="E1429">
        <v>1.4E-2</v>
      </c>
      <c r="F1429">
        <f t="shared" si="79"/>
        <v>1.4000000000000001E-4</v>
      </c>
      <c r="H1429">
        <f t="shared" si="78"/>
        <v>5.5679947E-2</v>
      </c>
      <c r="I1429">
        <f t="shared" si="80"/>
        <v>1.2199999999999999E-2</v>
      </c>
    </row>
    <row r="1430" spans="1:9" x14ac:dyDescent="0.3">
      <c r="A1430" s="31">
        <v>38602</v>
      </c>
      <c r="B1430">
        <v>-2.4589949999999998E-3</v>
      </c>
      <c r="C1430">
        <v>20050907</v>
      </c>
      <c r="D1430">
        <v>0.3</v>
      </c>
      <c r="E1430">
        <v>1.4E-2</v>
      </c>
      <c r="F1430">
        <f t="shared" si="79"/>
        <v>1.4000000000000001E-4</v>
      </c>
      <c r="H1430">
        <f t="shared" si="78"/>
        <v>-2.5989949999999998E-3</v>
      </c>
      <c r="I1430">
        <f t="shared" si="80"/>
        <v>3.0000000000000001E-3</v>
      </c>
    </row>
    <row r="1431" spans="1:9" x14ac:dyDescent="0.3">
      <c r="A1431" s="31">
        <v>38603</v>
      </c>
      <c r="B1431">
        <v>2.2596517999999999E-2</v>
      </c>
      <c r="C1431">
        <v>20050908</v>
      </c>
      <c r="D1431">
        <v>-0.4</v>
      </c>
      <c r="E1431">
        <v>1.4E-2</v>
      </c>
      <c r="F1431">
        <f t="shared" si="79"/>
        <v>1.4000000000000001E-4</v>
      </c>
      <c r="H1431">
        <f t="shared" si="78"/>
        <v>2.2456517999999998E-2</v>
      </c>
      <c r="I1431">
        <f t="shared" si="80"/>
        <v>-4.0000000000000001E-3</v>
      </c>
    </row>
    <row r="1432" spans="1:9" x14ac:dyDescent="0.3">
      <c r="A1432" s="31">
        <v>38604</v>
      </c>
      <c r="B1432">
        <v>3.0735287999999999E-2</v>
      </c>
      <c r="C1432">
        <v>20050909</v>
      </c>
      <c r="D1432">
        <v>0.73</v>
      </c>
      <c r="E1432">
        <v>1.4E-2</v>
      </c>
      <c r="F1432">
        <f t="shared" si="79"/>
        <v>1.4000000000000001E-4</v>
      </c>
      <c r="H1432">
        <f t="shared" si="78"/>
        <v>3.0595287999999998E-2</v>
      </c>
      <c r="I1432">
        <f t="shared" si="80"/>
        <v>7.3000000000000001E-3</v>
      </c>
    </row>
    <row r="1433" spans="1:9" x14ac:dyDescent="0.3">
      <c r="A1433" s="31">
        <v>38607</v>
      </c>
      <c r="B1433">
        <v>1.7540469999999999E-3</v>
      </c>
      <c r="C1433">
        <v>20050912</v>
      </c>
      <c r="D1433">
        <v>0</v>
      </c>
      <c r="E1433">
        <v>1.4E-2</v>
      </c>
      <c r="F1433">
        <f t="shared" si="79"/>
        <v>1.4000000000000001E-4</v>
      </c>
      <c r="H1433">
        <f t="shared" si="78"/>
        <v>1.614047E-3</v>
      </c>
      <c r="I1433">
        <f t="shared" si="80"/>
        <v>0</v>
      </c>
    </row>
    <row r="1434" spans="1:9" x14ac:dyDescent="0.3">
      <c r="A1434" s="31">
        <v>38608</v>
      </c>
      <c r="B1434">
        <v>-1.1284082000000001E-2</v>
      </c>
      <c r="C1434">
        <v>20050913</v>
      </c>
      <c r="D1434">
        <v>-0.76</v>
      </c>
      <c r="E1434">
        <v>1.4E-2</v>
      </c>
      <c r="F1434">
        <f t="shared" si="79"/>
        <v>1.4000000000000001E-4</v>
      </c>
      <c r="H1434">
        <f t="shared" si="78"/>
        <v>-1.1424082E-2</v>
      </c>
      <c r="I1434">
        <f t="shared" si="80"/>
        <v>-7.6E-3</v>
      </c>
    </row>
    <row r="1435" spans="1:9" x14ac:dyDescent="0.3">
      <c r="A1435" s="31">
        <v>38609</v>
      </c>
      <c r="B1435">
        <v>-2.3809506000000001E-2</v>
      </c>
      <c r="C1435">
        <v>20050914</v>
      </c>
      <c r="D1435">
        <v>-0.44</v>
      </c>
      <c r="E1435">
        <v>1.4E-2</v>
      </c>
      <c r="F1435">
        <f t="shared" si="79"/>
        <v>1.4000000000000001E-4</v>
      </c>
      <c r="H1435">
        <f t="shared" si="78"/>
        <v>-2.3949506000000002E-2</v>
      </c>
      <c r="I1435">
        <f t="shared" si="80"/>
        <v>-4.4000000000000003E-3</v>
      </c>
    </row>
    <row r="1436" spans="1:9" x14ac:dyDescent="0.3">
      <c r="A1436" s="31">
        <v>38610</v>
      </c>
      <c r="B1436">
        <v>5.2408450000000001E-3</v>
      </c>
      <c r="C1436">
        <v>20050915</v>
      </c>
      <c r="D1436">
        <v>-0.02</v>
      </c>
      <c r="E1436">
        <v>1.4E-2</v>
      </c>
      <c r="F1436">
        <f t="shared" si="79"/>
        <v>1.4000000000000001E-4</v>
      </c>
      <c r="H1436">
        <f t="shared" si="78"/>
        <v>5.1008449999999997E-3</v>
      </c>
      <c r="I1436">
        <f t="shared" si="80"/>
        <v>-2.0000000000000001E-4</v>
      </c>
    </row>
    <row r="1437" spans="1:9" x14ac:dyDescent="0.3">
      <c r="A1437" s="31">
        <v>38611</v>
      </c>
      <c r="B1437">
        <v>2.6869865E-2</v>
      </c>
      <c r="C1437">
        <v>20050916</v>
      </c>
      <c r="D1437">
        <v>0.72</v>
      </c>
      <c r="E1437">
        <v>1.4E-2</v>
      </c>
      <c r="F1437">
        <f t="shared" si="79"/>
        <v>1.4000000000000001E-4</v>
      </c>
      <c r="H1437">
        <f t="shared" si="78"/>
        <v>2.6729864999999998E-2</v>
      </c>
      <c r="I1437">
        <f t="shared" si="80"/>
        <v>7.1999999999999998E-3</v>
      </c>
    </row>
    <row r="1438" spans="1:9" x14ac:dyDescent="0.3">
      <c r="A1438" s="31">
        <v>38614</v>
      </c>
      <c r="B1438">
        <v>2.7924239999999999E-2</v>
      </c>
      <c r="C1438">
        <v>20050919</v>
      </c>
      <c r="D1438">
        <v>-0.55000000000000004</v>
      </c>
      <c r="E1438">
        <v>1.4E-2</v>
      </c>
      <c r="F1438">
        <f t="shared" si="79"/>
        <v>1.4000000000000001E-4</v>
      </c>
      <c r="H1438">
        <f t="shared" si="78"/>
        <v>2.7784239999999998E-2</v>
      </c>
      <c r="I1438">
        <f t="shared" si="80"/>
        <v>-5.5000000000000005E-3</v>
      </c>
    </row>
    <row r="1439" spans="1:9" x14ac:dyDescent="0.3">
      <c r="A1439" s="31">
        <v>38615</v>
      </c>
      <c r="B1439">
        <v>1.0448314E-2</v>
      </c>
      <c r="C1439">
        <v>20050920</v>
      </c>
      <c r="D1439">
        <v>-0.78</v>
      </c>
      <c r="E1439">
        <v>1.4E-2</v>
      </c>
      <c r="F1439">
        <f t="shared" si="79"/>
        <v>1.4000000000000001E-4</v>
      </c>
      <c r="H1439">
        <f t="shared" si="78"/>
        <v>1.0308314000000001E-2</v>
      </c>
      <c r="I1439">
        <f t="shared" si="80"/>
        <v>-7.8000000000000005E-3</v>
      </c>
    </row>
    <row r="1440" spans="1:9" x14ac:dyDescent="0.3">
      <c r="A1440" s="31">
        <v>38616</v>
      </c>
      <c r="B1440">
        <v>-2.0304531000000001E-2</v>
      </c>
      <c r="C1440">
        <v>20050921</v>
      </c>
      <c r="D1440">
        <v>-1.03</v>
      </c>
      <c r="E1440">
        <v>1.4E-2</v>
      </c>
      <c r="F1440">
        <f t="shared" si="79"/>
        <v>1.4000000000000001E-4</v>
      </c>
      <c r="H1440">
        <f t="shared" si="78"/>
        <v>-2.0444531000000002E-2</v>
      </c>
      <c r="I1440">
        <f t="shared" si="80"/>
        <v>-1.03E-2</v>
      </c>
    </row>
    <row r="1441" spans="1:9" x14ac:dyDescent="0.3">
      <c r="A1441" s="31">
        <v>38617</v>
      </c>
      <c r="B1441">
        <v>-4.0299189999999999E-3</v>
      </c>
      <c r="C1441">
        <v>20050922</v>
      </c>
      <c r="D1441">
        <v>0.3</v>
      </c>
      <c r="E1441">
        <v>1.4E-2</v>
      </c>
      <c r="F1441">
        <f t="shared" si="79"/>
        <v>1.4000000000000001E-4</v>
      </c>
      <c r="H1441">
        <f t="shared" si="78"/>
        <v>-4.1699190000000002E-3</v>
      </c>
      <c r="I1441">
        <f t="shared" si="80"/>
        <v>3.0000000000000001E-3</v>
      </c>
    </row>
    <row r="1442" spans="1:9" x14ac:dyDescent="0.3">
      <c r="A1442" s="31">
        <v>38618</v>
      </c>
      <c r="B1442">
        <v>2.5048153E-2</v>
      </c>
      <c r="C1442">
        <v>20050923</v>
      </c>
      <c r="D1442">
        <v>0.15</v>
      </c>
      <c r="E1442">
        <v>1.4E-2</v>
      </c>
      <c r="F1442">
        <f t="shared" si="79"/>
        <v>1.4000000000000001E-4</v>
      </c>
      <c r="H1442">
        <f t="shared" si="78"/>
        <v>2.4908152999999999E-2</v>
      </c>
      <c r="I1442">
        <f t="shared" si="80"/>
        <v>1.5E-3</v>
      </c>
    </row>
    <row r="1443" spans="1:9" x14ac:dyDescent="0.3">
      <c r="A1443" s="31">
        <v>38621</v>
      </c>
      <c r="B1443">
        <v>1.2030063000000001E-2</v>
      </c>
      <c r="C1443">
        <v>20050926</v>
      </c>
      <c r="D1443">
        <v>0.12</v>
      </c>
      <c r="E1443">
        <v>1.4E-2</v>
      </c>
      <c r="F1443">
        <f t="shared" si="79"/>
        <v>1.4000000000000001E-4</v>
      </c>
      <c r="H1443">
        <f t="shared" si="78"/>
        <v>1.1890063000000001E-2</v>
      </c>
      <c r="I1443">
        <f t="shared" si="80"/>
        <v>1.1999999999999999E-3</v>
      </c>
    </row>
    <row r="1444" spans="1:9" x14ac:dyDescent="0.3">
      <c r="A1444" s="31">
        <v>38622</v>
      </c>
      <c r="B1444">
        <v>-7.4294490000000003E-3</v>
      </c>
      <c r="C1444">
        <v>20050927</v>
      </c>
      <c r="D1444">
        <v>-0.02</v>
      </c>
      <c r="E1444">
        <v>1.4E-2</v>
      </c>
      <c r="F1444">
        <f t="shared" si="79"/>
        <v>1.4000000000000001E-4</v>
      </c>
      <c r="H1444">
        <f t="shared" si="78"/>
        <v>-7.5694490000000007E-3</v>
      </c>
      <c r="I1444">
        <f t="shared" si="80"/>
        <v>-2.0000000000000001E-4</v>
      </c>
    </row>
    <row r="1445" spans="1:9" x14ac:dyDescent="0.3">
      <c r="A1445" s="31">
        <v>38623</v>
      </c>
      <c r="B1445">
        <v>-4.4161618E-2</v>
      </c>
      <c r="C1445">
        <v>20050928</v>
      </c>
      <c r="D1445">
        <v>0.06</v>
      </c>
      <c r="E1445">
        <v>1.4E-2</v>
      </c>
      <c r="F1445">
        <f t="shared" si="79"/>
        <v>1.4000000000000001E-4</v>
      </c>
      <c r="H1445">
        <f t="shared" si="78"/>
        <v>-4.4301618000000001E-2</v>
      </c>
      <c r="I1445">
        <f t="shared" si="80"/>
        <v>5.9999999999999995E-4</v>
      </c>
    </row>
    <row r="1446" spans="1:9" x14ac:dyDescent="0.3">
      <c r="A1446" s="31">
        <v>38624</v>
      </c>
      <c r="B1446">
        <v>2.4667155E-2</v>
      </c>
      <c r="C1446">
        <v>20050929</v>
      </c>
      <c r="D1446">
        <v>0.92</v>
      </c>
      <c r="E1446">
        <v>1.4E-2</v>
      </c>
      <c r="F1446">
        <f t="shared" si="79"/>
        <v>1.4000000000000001E-4</v>
      </c>
      <c r="H1446">
        <f t="shared" si="78"/>
        <v>2.4527154999999998E-2</v>
      </c>
      <c r="I1446">
        <f t="shared" si="80"/>
        <v>9.1999999999999998E-3</v>
      </c>
    </row>
    <row r="1447" spans="1:9" x14ac:dyDescent="0.3">
      <c r="A1447" s="31">
        <v>38625</v>
      </c>
      <c r="B1447">
        <v>2.4264434000000001E-2</v>
      </c>
      <c r="C1447">
        <v>20050930</v>
      </c>
      <c r="D1447">
        <v>0.2</v>
      </c>
      <c r="E1447">
        <v>1.4E-2</v>
      </c>
      <c r="F1447">
        <f t="shared" si="79"/>
        <v>1.4000000000000001E-4</v>
      </c>
      <c r="H1447">
        <f t="shared" si="78"/>
        <v>2.4124434E-2</v>
      </c>
      <c r="I1447">
        <f t="shared" si="80"/>
        <v>2E-3</v>
      </c>
    </row>
    <row r="1448" spans="1:9" x14ac:dyDescent="0.3">
      <c r="A1448" s="31">
        <v>38628</v>
      </c>
      <c r="B1448">
        <v>1.5482149000000001E-2</v>
      </c>
      <c r="C1448">
        <v>20051003</v>
      </c>
      <c r="D1448">
        <v>0</v>
      </c>
      <c r="E1448">
        <v>1.2999999999999999E-2</v>
      </c>
      <c r="F1448">
        <f t="shared" si="79"/>
        <v>1.2999999999999999E-4</v>
      </c>
      <c r="H1448">
        <f t="shared" si="78"/>
        <v>1.5352149000000001E-2</v>
      </c>
      <c r="I1448">
        <f t="shared" si="80"/>
        <v>0</v>
      </c>
    </row>
    <row r="1449" spans="1:9" x14ac:dyDescent="0.3">
      <c r="A1449" s="31">
        <v>38629</v>
      </c>
      <c r="B1449">
        <v>-1.2674479000000001E-2</v>
      </c>
      <c r="C1449">
        <v>20051004</v>
      </c>
      <c r="D1449">
        <v>-0.97</v>
      </c>
      <c r="E1449">
        <v>1.2999999999999999E-2</v>
      </c>
      <c r="F1449">
        <f t="shared" si="79"/>
        <v>1.2999999999999999E-4</v>
      </c>
      <c r="H1449">
        <f t="shared" si="78"/>
        <v>-1.2804479000000001E-2</v>
      </c>
      <c r="I1449">
        <f t="shared" si="80"/>
        <v>-9.7000000000000003E-3</v>
      </c>
    </row>
    <row r="1450" spans="1:9" x14ac:dyDescent="0.3">
      <c r="A1450" s="31">
        <v>38630</v>
      </c>
      <c r="B1450">
        <v>-1.8044619000000001E-2</v>
      </c>
      <c r="C1450">
        <v>20051005</v>
      </c>
      <c r="D1450">
        <v>-1.63</v>
      </c>
      <c r="E1450">
        <v>1.2999999999999999E-2</v>
      </c>
      <c r="F1450">
        <f t="shared" si="79"/>
        <v>1.2999999999999999E-4</v>
      </c>
      <c r="H1450">
        <f t="shared" si="78"/>
        <v>-1.8174619000000003E-2</v>
      </c>
      <c r="I1450">
        <f t="shared" si="80"/>
        <v>-1.6299999999999999E-2</v>
      </c>
    </row>
    <row r="1451" spans="1:9" x14ac:dyDescent="0.3">
      <c r="A1451" s="31">
        <v>38631</v>
      </c>
      <c r="B1451">
        <v>-2.0464171E-2</v>
      </c>
      <c r="C1451">
        <v>20051006</v>
      </c>
      <c r="D1451">
        <v>-0.56999999999999995</v>
      </c>
      <c r="E1451">
        <v>1.2999999999999999E-2</v>
      </c>
      <c r="F1451">
        <f t="shared" si="79"/>
        <v>1.2999999999999999E-4</v>
      </c>
      <c r="H1451">
        <f t="shared" si="78"/>
        <v>-2.0594171000000001E-2</v>
      </c>
      <c r="I1451">
        <f t="shared" si="80"/>
        <v>-5.6999999999999993E-3</v>
      </c>
    </row>
    <row r="1452" spans="1:9" x14ac:dyDescent="0.3">
      <c r="A1452" s="31">
        <v>38632</v>
      </c>
      <c r="B1452">
        <v>-7.7369730000000003E-3</v>
      </c>
      <c r="C1452">
        <v>20051007</v>
      </c>
      <c r="D1452">
        <v>0.42</v>
      </c>
      <c r="E1452">
        <v>1.2999999999999999E-2</v>
      </c>
      <c r="F1452">
        <f t="shared" si="79"/>
        <v>1.2999999999999999E-4</v>
      </c>
      <c r="H1452">
        <f t="shared" si="78"/>
        <v>-7.8669730000000011E-3</v>
      </c>
      <c r="I1452">
        <f t="shared" si="80"/>
        <v>4.1999999999999997E-3</v>
      </c>
    </row>
    <row r="1453" spans="1:9" x14ac:dyDescent="0.3">
      <c r="A1453" s="31">
        <v>38635</v>
      </c>
      <c r="B1453">
        <v>-1.8128661000000001E-2</v>
      </c>
      <c r="C1453">
        <v>20051010</v>
      </c>
      <c r="D1453">
        <v>-0.73</v>
      </c>
      <c r="E1453">
        <v>1.2999999999999999E-2</v>
      </c>
      <c r="F1453">
        <f t="shared" si="79"/>
        <v>1.2999999999999999E-4</v>
      </c>
      <c r="H1453">
        <f t="shared" si="78"/>
        <v>-1.8258661000000002E-2</v>
      </c>
      <c r="I1453">
        <f t="shared" si="80"/>
        <v>-7.3000000000000001E-3</v>
      </c>
    </row>
    <row r="1454" spans="1:9" x14ac:dyDescent="0.3">
      <c r="A1454" s="31">
        <v>38636</v>
      </c>
      <c r="B1454">
        <v>2.4220790999999998E-2</v>
      </c>
      <c r="C1454">
        <v>20051011</v>
      </c>
      <c r="D1454">
        <v>-0.33</v>
      </c>
      <c r="E1454">
        <v>1.2999999999999999E-2</v>
      </c>
      <c r="F1454">
        <f t="shared" si="79"/>
        <v>1.2999999999999999E-4</v>
      </c>
      <c r="H1454">
        <f t="shared" si="78"/>
        <v>2.4090790999999997E-2</v>
      </c>
      <c r="I1454">
        <f t="shared" si="80"/>
        <v>-3.3E-3</v>
      </c>
    </row>
    <row r="1455" spans="1:9" x14ac:dyDescent="0.3">
      <c r="A1455" s="31">
        <v>38637</v>
      </c>
      <c r="B1455">
        <v>-4.5357630000000003E-2</v>
      </c>
      <c r="C1455">
        <v>20051012</v>
      </c>
      <c r="D1455">
        <v>-0.79</v>
      </c>
      <c r="E1455">
        <v>1.2999999999999999E-2</v>
      </c>
      <c r="F1455">
        <f t="shared" si="79"/>
        <v>1.2999999999999999E-4</v>
      </c>
      <c r="H1455">
        <f t="shared" si="78"/>
        <v>-4.5487630000000001E-2</v>
      </c>
      <c r="I1455">
        <f t="shared" si="80"/>
        <v>-7.9000000000000008E-3</v>
      </c>
    </row>
    <row r="1456" spans="1:9" x14ac:dyDescent="0.3">
      <c r="A1456" s="31">
        <v>38638</v>
      </c>
      <c r="B1456">
        <v>9.1167547000000002E-2</v>
      </c>
      <c r="C1456">
        <v>20051013</v>
      </c>
      <c r="D1456">
        <v>-0.09</v>
      </c>
      <c r="E1456">
        <v>1.2999999999999999E-2</v>
      </c>
      <c r="F1456">
        <f t="shared" si="79"/>
        <v>1.2999999999999999E-4</v>
      </c>
      <c r="H1456">
        <f t="shared" si="78"/>
        <v>9.1037546999999996E-2</v>
      </c>
      <c r="I1456">
        <f t="shared" si="80"/>
        <v>-8.9999999999999998E-4</v>
      </c>
    </row>
    <row r="1457" spans="1:9" x14ac:dyDescent="0.3">
      <c r="A1457" s="31">
        <v>38639</v>
      </c>
      <c r="B1457">
        <v>4.838078E-3</v>
      </c>
      <c r="C1457">
        <v>20051014</v>
      </c>
      <c r="D1457">
        <v>0.92</v>
      </c>
      <c r="E1457">
        <v>1.2999999999999999E-2</v>
      </c>
      <c r="F1457">
        <f t="shared" si="79"/>
        <v>1.2999999999999999E-4</v>
      </c>
      <c r="H1457">
        <f t="shared" si="78"/>
        <v>4.7080780000000001E-3</v>
      </c>
      <c r="I1457">
        <f t="shared" si="80"/>
        <v>9.1999999999999998E-3</v>
      </c>
    </row>
    <row r="1458" spans="1:9" x14ac:dyDescent="0.3">
      <c r="A1458" s="31">
        <v>38642</v>
      </c>
      <c r="B1458">
        <v>-1.0370396E-2</v>
      </c>
      <c r="C1458">
        <v>20051017</v>
      </c>
      <c r="D1458">
        <v>0.28999999999999998</v>
      </c>
      <c r="E1458">
        <v>1.2999999999999999E-2</v>
      </c>
      <c r="F1458">
        <f t="shared" si="79"/>
        <v>1.2999999999999999E-4</v>
      </c>
      <c r="H1458">
        <f t="shared" si="78"/>
        <v>-1.0500396E-2</v>
      </c>
      <c r="I1458">
        <f t="shared" si="80"/>
        <v>2.8999999999999998E-3</v>
      </c>
    </row>
    <row r="1459" spans="1:9" x14ac:dyDescent="0.3">
      <c r="A1459" s="31">
        <v>38643</v>
      </c>
      <c r="B1459">
        <v>-2.3016458E-2</v>
      </c>
      <c r="C1459">
        <v>20051018</v>
      </c>
      <c r="D1459">
        <v>-1.03</v>
      </c>
      <c r="E1459">
        <v>1.2999999999999999E-2</v>
      </c>
      <c r="F1459">
        <f t="shared" si="79"/>
        <v>1.2999999999999999E-4</v>
      </c>
      <c r="H1459">
        <f t="shared" si="78"/>
        <v>-2.3146458000000002E-2</v>
      </c>
      <c r="I1459">
        <f t="shared" si="80"/>
        <v>-1.03E-2</v>
      </c>
    </row>
    <row r="1460" spans="1:9" x14ac:dyDescent="0.3">
      <c r="A1460" s="31">
        <v>38644</v>
      </c>
      <c r="B1460">
        <v>5.2288827000000003E-2</v>
      </c>
      <c r="C1460">
        <v>20051019</v>
      </c>
      <c r="D1460">
        <v>1.45</v>
      </c>
      <c r="E1460">
        <v>1.2999999999999999E-2</v>
      </c>
      <c r="F1460">
        <f t="shared" si="79"/>
        <v>1.2999999999999999E-4</v>
      </c>
      <c r="H1460">
        <f t="shared" si="78"/>
        <v>5.2158827000000005E-2</v>
      </c>
      <c r="I1460">
        <f t="shared" si="80"/>
        <v>1.4499999999999999E-2</v>
      </c>
    </row>
    <row r="1461" spans="1:9" x14ac:dyDescent="0.3">
      <c r="A1461" s="31">
        <v>38645</v>
      </c>
      <c r="B1461">
        <v>2.1842022999999999E-2</v>
      </c>
      <c r="C1461">
        <v>20051020</v>
      </c>
      <c r="D1461">
        <v>-1.44</v>
      </c>
      <c r="E1461">
        <v>1.2999999999999999E-2</v>
      </c>
      <c r="F1461">
        <f t="shared" si="79"/>
        <v>1.2999999999999999E-4</v>
      </c>
      <c r="H1461">
        <f t="shared" si="78"/>
        <v>2.1712022999999997E-2</v>
      </c>
      <c r="I1461">
        <f t="shared" si="80"/>
        <v>-1.44E-2</v>
      </c>
    </row>
    <row r="1462" spans="1:9" x14ac:dyDescent="0.3">
      <c r="A1462" s="31">
        <v>38646</v>
      </c>
      <c r="B1462">
        <v>-8.5500449999999992E-3</v>
      </c>
      <c r="C1462">
        <v>20051021</v>
      </c>
      <c r="D1462">
        <v>0.32</v>
      </c>
      <c r="E1462">
        <v>1.2999999999999999E-2</v>
      </c>
      <c r="F1462">
        <f t="shared" si="79"/>
        <v>1.2999999999999999E-4</v>
      </c>
      <c r="H1462">
        <f t="shared" si="78"/>
        <v>-8.6800449999999991E-3</v>
      </c>
      <c r="I1462">
        <f t="shared" si="80"/>
        <v>3.2000000000000002E-3</v>
      </c>
    </row>
    <row r="1463" spans="1:9" x14ac:dyDescent="0.3">
      <c r="A1463" s="31">
        <v>38649</v>
      </c>
      <c r="B1463">
        <v>2.0301851999999999E-2</v>
      </c>
      <c r="C1463">
        <v>20051024</v>
      </c>
      <c r="D1463">
        <v>1.7</v>
      </c>
      <c r="E1463">
        <v>1.2999999999999999E-2</v>
      </c>
      <c r="F1463">
        <f t="shared" si="79"/>
        <v>1.2999999999999999E-4</v>
      </c>
      <c r="H1463">
        <f t="shared" si="78"/>
        <v>2.0171851999999997E-2</v>
      </c>
      <c r="I1463">
        <f t="shared" si="80"/>
        <v>1.7000000000000001E-2</v>
      </c>
    </row>
    <row r="1464" spans="1:9" x14ac:dyDescent="0.3">
      <c r="A1464" s="31">
        <v>38650</v>
      </c>
      <c r="B1464">
        <v>-1.2150068999999999E-2</v>
      </c>
      <c r="C1464">
        <v>20051025</v>
      </c>
      <c r="D1464">
        <v>-0.3</v>
      </c>
      <c r="E1464">
        <v>1.2999999999999999E-2</v>
      </c>
      <c r="F1464">
        <f t="shared" si="79"/>
        <v>1.2999999999999999E-4</v>
      </c>
      <c r="H1464">
        <f t="shared" si="78"/>
        <v>-1.2280068999999999E-2</v>
      </c>
      <c r="I1464">
        <f t="shared" si="80"/>
        <v>-3.0000000000000001E-3</v>
      </c>
    </row>
    <row r="1465" spans="1:9" x14ac:dyDescent="0.3">
      <c r="A1465" s="31">
        <v>38651</v>
      </c>
      <c r="B1465">
        <v>1.6577545999999999E-2</v>
      </c>
      <c r="C1465">
        <v>20051026</v>
      </c>
      <c r="D1465">
        <v>-0.46</v>
      </c>
      <c r="E1465">
        <v>1.2999999999999999E-2</v>
      </c>
      <c r="F1465">
        <f t="shared" si="79"/>
        <v>1.2999999999999999E-4</v>
      </c>
      <c r="H1465">
        <f t="shared" si="78"/>
        <v>1.6447545999999997E-2</v>
      </c>
      <c r="I1465">
        <f t="shared" si="80"/>
        <v>-4.5999999999999999E-3</v>
      </c>
    </row>
    <row r="1466" spans="1:9" x14ac:dyDescent="0.3">
      <c r="A1466" s="31">
        <v>38652</v>
      </c>
      <c r="B1466">
        <v>-2.8406084000000002E-2</v>
      </c>
      <c r="C1466">
        <v>20051027</v>
      </c>
      <c r="D1466">
        <v>-1.24</v>
      </c>
      <c r="E1466">
        <v>1.2999999999999999E-2</v>
      </c>
      <c r="F1466">
        <f t="shared" si="79"/>
        <v>1.2999999999999999E-4</v>
      </c>
      <c r="H1466">
        <f t="shared" si="78"/>
        <v>-2.8536084000000003E-2</v>
      </c>
      <c r="I1466">
        <f t="shared" si="80"/>
        <v>-1.24E-2</v>
      </c>
    </row>
    <row r="1467" spans="1:9" x14ac:dyDescent="0.3">
      <c r="A1467" s="31">
        <v>38653</v>
      </c>
      <c r="B1467">
        <v>-1.6964422999999999E-2</v>
      </c>
      <c r="C1467">
        <v>20051028</v>
      </c>
      <c r="D1467">
        <v>1.55</v>
      </c>
      <c r="E1467">
        <v>1.2999999999999999E-2</v>
      </c>
      <c r="F1467">
        <f t="shared" si="79"/>
        <v>1.2999999999999999E-4</v>
      </c>
      <c r="H1467">
        <f t="shared" si="78"/>
        <v>-1.7094423000000001E-2</v>
      </c>
      <c r="I1467">
        <f t="shared" si="80"/>
        <v>1.55E-2</v>
      </c>
    </row>
    <row r="1468" spans="1:9" x14ac:dyDescent="0.3">
      <c r="A1468" s="31">
        <v>38656</v>
      </c>
      <c r="B1468">
        <v>5.7279214000000002E-2</v>
      </c>
      <c r="C1468">
        <v>20051031</v>
      </c>
      <c r="D1468">
        <v>0.96</v>
      </c>
      <c r="E1468">
        <v>1.2999999999999999E-2</v>
      </c>
      <c r="F1468">
        <f t="shared" si="79"/>
        <v>1.2999999999999999E-4</v>
      </c>
      <c r="H1468">
        <f t="shared" si="78"/>
        <v>5.7149214000000004E-2</v>
      </c>
      <c r="I1468">
        <f t="shared" si="80"/>
        <v>9.5999999999999992E-3</v>
      </c>
    </row>
    <row r="1469" spans="1:9" x14ac:dyDescent="0.3">
      <c r="A1469" s="31">
        <v>38657</v>
      </c>
      <c r="B1469">
        <v>-1.5627740000000001E-3</v>
      </c>
      <c r="C1469">
        <v>20051101</v>
      </c>
      <c r="D1469">
        <v>-0.27</v>
      </c>
      <c r="E1469">
        <v>1.4999999999999999E-2</v>
      </c>
      <c r="F1469">
        <f t="shared" si="79"/>
        <v>1.4999999999999999E-4</v>
      </c>
      <c r="H1469">
        <f t="shared" si="78"/>
        <v>-1.712774E-3</v>
      </c>
      <c r="I1469">
        <f t="shared" si="80"/>
        <v>-2.7000000000000001E-3</v>
      </c>
    </row>
    <row r="1470" spans="1:9" x14ac:dyDescent="0.3">
      <c r="A1470" s="31">
        <v>38658</v>
      </c>
      <c r="B1470">
        <v>4.2608708000000002E-2</v>
      </c>
      <c r="C1470">
        <v>20051102</v>
      </c>
      <c r="D1470">
        <v>1.1499999999999999</v>
      </c>
      <c r="E1470">
        <v>1.4999999999999999E-2</v>
      </c>
      <c r="F1470">
        <f t="shared" si="79"/>
        <v>1.4999999999999999E-4</v>
      </c>
      <c r="H1470">
        <f t="shared" si="78"/>
        <v>4.2458708000000005E-2</v>
      </c>
      <c r="I1470">
        <f t="shared" si="80"/>
        <v>1.15E-2</v>
      </c>
    </row>
    <row r="1471" spans="1:9" x14ac:dyDescent="0.3">
      <c r="A1471" s="31">
        <v>38659</v>
      </c>
      <c r="B1471">
        <v>3.1691384000000003E-2</v>
      </c>
      <c r="C1471">
        <v>20051103</v>
      </c>
      <c r="D1471">
        <v>0.43</v>
      </c>
      <c r="E1471">
        <v>1.4999999999999999E-2</v>
      </c>
      <c r="F1471">
        <f t="shared" si="79"/>
        <v>1.4999999999999999E-4</v>
      </c>
      <c r="H1471">
        <f t="shared" si="78"/>
        <v>3.1541384000000006E-2</v>
      </c>
      <c r="I1471">
        <f t="shared" si="80"/>
        <v>4.3E-3</v>
      </c>
    </row>
    <row r="1472" spans="1:9" x14ac:dyDescent="0.3">
      <c r="A1472" s="31">
        <v>38660</v>
      </c>
      <c r="B1472">
        <v>-1.1316069E-2</v>
      </c>
      <c r="C1472">
        <v>20051104</v>
      </c>
      <c r="D1472">
        <v>0.01</v>
      </c>
      <c r="E1472">
        <v>1.4999999999999999E-2</v>
      </c>
      <c r="F1472">
        <f t="shared" si="79"/>
        <v>1.4999999999999999E-4</v>
      </c>
      <c r="H1472">
        <f t="shared" si="78"/>
        <v>-1.1466069000000001E-2</v>
      </c>
      <c r="I1472">
        <f t="shared" si="80"/>
        <v>1E-4</v>
      </c>
    </row>
    <row r="1473" spans="1:9" x14ac:dyDescent="0.3">
      <c r="A1473" s="31">
        <v>38663</v>
      </c>
      <c r="B1473">
        <v>-1.5045003E-2</v>
      </c>
      <c r="C1473">
        <v>20051107</v>
      </c>
      <c r="D1473">
        <v>0.25</v>
      </c>
      <c r="E1473">
        <v>1.4999999999999999E-2</v>
      </c>
      <c r="F1473">
        <f t="shared" si="79"/>
        <v>1.4999999999999999E-4</v>
      </c>
      <c r="H1473">
        <f t="shared" si="78"/>
        <v>-1.5195003E-2</v>
      </c>
      <c r="I1473">
        <f t="shared" si="80"/>
        <v>2.5000000000000001E-3</v>
      </c>
    </row>
    <row r="1474" spans="1:9" x14ac:dyDescent="0.3">
      <c r="A1474" s="31">
        <v>38664</v>
      </c>
      <c r="B1474">
        <v>-5.4789640000000002E-3</v>
      </c>
      <c r="C1474">
        <v>20051108</v>
      </c>
      <c r="D1474">
        <v>-0.37</v>
      </c>
      <c r="E1474">
        <v>1.4999999999999999E-2</v>
      </c>
      <c r="F1474">
        <f t="shared" si="79"/>
        <v>1.4999999999999999E-4</v>
      </c>
      <c r="H1474">
        <f t="shared" si="78"/>
        <v>-5.6289640000000002E-3</v>
      </c>
      <c r="I1474">
        <f t="shared" si="80"/>
        <v>-3.7000000000000002E-3</v>
      </c>
    </row>
    <row r="1475" spans="1:9" x14ac:dyDescent="0.3">
      <c r="A1475" s="31">
        <v>38665</v>
      </c>
      <c r="B1475">
        <v>3.5058279999999999E-3</v>
      </c>
      <c r="C1475">
        <v>20051109</v>
      </c>
      <c r="D1475">
        <v>0.15</v>
      </c>
      <c r="E1475">
        <v>1.4999999999999999E-2</v>
      </c>
      <c r="F1475">
        <f t="shared" si="79"/>
        <v>1.4999999999999999E-4</v>
      </c>
      <c r="H1475">
        <f t="shared" ref="H1475:H1538" si="81">B1475-F1475</f>
        <v>3.3558279999999999E-3</v>
      </c>
      <c r="I1475">
        <f t="shared" si="80"/>
        <v>1.5E-3</v>
      </c>
    </row>
    <row r="1476" spans="1:9" x14ac:dyDescent="0.3">
      <c r="A1476" s="31">
        <v>38666</v>
      </c>
      <c r="B1476">
        <v>1.7800693999999999E-2</v>
      </c>
      <c r="C1476">
        <v>20051110</v>
      </c>
      <c r="D1476">
        <v>0.8</v>
      </c>
      <c r="E1476">
        <v>1.4999999999999999E-2</v>
      </c>
      <c r="F1476">
        <f t="shared" ref="F1476:F1539" si="82">E1476/100</f>
        <v>1.4999999999999999E-4</v>
      </c>
      <c r="H1476">
        <f t="shared" si="81"/>
        <v>1.7650693999999998E-2</v>
      </c>
      <c r="I1476">
        <f t="shared" ref="I1476:I1539" si="83">D1476/100</f>
        <v>8.0000000000000002E-3</v>
      </c>
    </row>
    <row r="1477" spans="1:9" x14ac:dyDescent="0.3">
      <c r="A1477" s="31">
        <v>38667</v>
      </c>
      <c r="B1477">
        <v>5.8842859999999999E-3</v>
      </c>
      <c r="C1477">
        <v>20051111</v>
      </c>
      <c r="D1477">
        <v>0.27</v>
      </c>
      <c r="E1477">
        <v>1.4999999999999999E-2</v>
      </c>
      <c r="F1477">
        <f t="shared" si="82"/>
        <v>1.4999999999999999E-4</v>
      </c>
      <c r="H1477">
        <f t="shared" si="81"/>
        <v>5.7342859999999999E-3</v>
      </c>
      <c r="I1477">
        <f t="shared" si="83"/>
        <v>2.7000000000000001E-3</v>
      </c>
    </row>
    <row r="1478" spans="1:9" x14ac:dyDescent="0.3">
      <c r="A1478" s="31">
        <v>38670</v>
      </c>
      <c r="B1478">
        <v>-1.4624659999999999E-3</v>
      </c>
      <c r="C1478">
        <v>20051114</v>
      </c>
      <c r="D1478">
        <v>-0.1</v>
      </c>
      <c r="E1478">
        <v>1.4999999999999999E-2</v>
      </c>
      <c r="F1478">
        <f t="shared" si="82"/>
        <v>1.4999999999999999E-4</v>
      </c>
      <c r="H1478">
        <f t="shared" si="81"/>
        <v>-1.6124659999999999E-3</v>
      </c>
      <c r="I1478">
        <f t="shared" si="83"/>
        <v>-1E-3</v>
      </c>
    </row>
    <row r="1479" spans="1:9" x14ac:dyDescent="0.3">
      <c r="A1479" s="31">
        <v>38671</v>
      </c>
      <c r="B1479">
        <v>1.3506884E-2</v>
      </c>
      <c r="C1479">
        <v>20051115</v>
      </c>
      <c r="D1479">
        <v>-0.49</v>
      </c>
      <c r="E1479">
        <v>1.4999999999999999E-2</v>
      </c>
      <c r="F1479">
        <f t="shared" si="82"/>
        <v>1.4999999999999999E-4</v>
      </c>
      <c r="H1479">
        <f t="shared" si="81"/>
        <v>1.3356883999999999E-2</v>
      </c>
      <c r="I1479">
        <f t="shared" si="83"/>
        <v>-4.8999999999999998E-3</v>
      </c>
    </row>
    <row r="1480" spans="1:9" x14ac:dyDescent="0.3">
      <c r="A1480" s="31">
        <v>38672</v>
      </c>
      <c r="B1480">
        <v>4.2870875000000003E-2</v>
      </c>
      <c r="C1480">
        <v>20051116</v>
      </c>
      <c r="D1480">
        <v>0.11</v>
      </c>
      <c r="E1480">
        <v>1.4999999999999999E-2</v>
      </c>
      <c r="F1480">
        <f t="shared" si="82"/>
        <v>1.4999999999999999E-4</v>
      </c>
      <c r="H1480">
        <f t="shared" si="81"/>
        <v>4.2720875000000005E-2</v>
      </c>
      <c r="I1480">
        <f t="shared" si="83"/>
        <v>1.1000000000000001E-3</v>
      </c>
    </row>
    <row r="1481" spans="1:9" x14ac:dyDescent="0.3">
      <c r="A1481" s="31">
        <v>38673</v>
      </c>
      <c r="B1481">
        <v>-6.6204819999999996E-3</v>
      </c>
      <c r="C1481">
        <v>20051117</v>
      </c>
      <c r="D1481">
        <v>1.06</v>
      </c>
      <c r="E1481">
        <v>1.4999999999999999E-2</v>
      </c>
      <c r="F1481">
        <f t="shared" si="82"/>
        <v>1.4999999999999999E-4</v>
      </c>
      <c r="H1481">
        <f t="shared" si="81"/>
        <v>-6.7704819999999995E-3</v>
      </c>
      <c r="I1481">
        <f t="shared" si="83"/>
        <v>1.06E-2</v>
      </c>
    </row>
    <row r="1482" spans="1:9" x14ac:dyDescent="0.3">
      <c r="A1482" s="31">
        <v>38674</v>
      </c>
      <c r="B1482">
        <v>6.1997699999999996E-4</v>
      </c>
      <c r="C1482">
        <v>20051118</v>
      </c>
      <c r="D1482">
        <v>0.43</v>
      </c>
      <c r="E1482">
        <v>1.4999999999999999E-2</v>
      </c>
      <c r="F1482">
        <f t="shared" si="82"/>
        <v>1.4999999999999999E-4</v>
      </c>
      <c r="H1482">
        <f t="shared" si="81"/>
        <v>4.69977E-4</v>
      </c>
      <c r="I1482">
        <f t="shared" si="83"/>
        <v>4.3E-3</v>
      </c>
    </row>
    <row r="1483" spans="1:9" x14ac:dyDescent="0.3">
      <c r="A1483" s="31">
        <v>38677</v>
      </c>
      <c r="B1483">
        <v>6.1958109999999999E-3</v>
      </c>
      <c r="C1483">
        <v>20051121</v>
      </c>
      <c r="D1483">
        <v>0.6</v>
      </c>
      <c r="E1483">
        <v>1.4999999999999999E-2</v>
      </c>
      <c r="F1483">
        <f t="shared" si="82"/>
        <v>1.4999999999999999E-4</v>
      </c>
      <c r="H1483">
        <f t="shared" si="81"/>
        <v>6.0458109999999999E-3</v>
      </c>
      <c r="I1483">
        <f t="shared" si="83"/>
        <v>6.0000000000000001E-3</v>
      </c>
    </row>
    <row r="1484" spans="1:9" x14ac:dyDescent="0.3">
      <c r="A1484" s="31">
        <v>38678</v>
      </c>
      <c r="B1484">
        <v>2.4014740999999999E-2</v>
      </c>
      <c r="C1484">
        <v>20051122</v>
      </c>
      <c r="D1484">
        <v>0.48</v>
      </c>
      <c r="E1484">
        <v>1.4999999999999999E-2</v>
      </c>
      <c r="F1484">
        <f t="shared" si="82"/>
        <v>1.4999999999999999E-4</v>
      </c>
      <c r="H1484">
        <f t="shared" si="81"/>
        <v>2.3864740999999998E-2</v>
      </c>
      <c r="I1484">
        <f t="shared" si="83"/>
        <v>4.7999999999999996E-3</v>
      </c>
    </row>
    <row r="1485" spans="1:9" x14ac:dyDescent="0.3">
      <c r="A1485" s="31">
        <v>38679</v>
      </c>
      <c r="B1485">
        <v>8.8695730000000004E-3</v>
      </c>
      <c r="C1485">
        <v>20051123</v>
      </c>
      <c r="D1485">
        <v>0.31</v>
      </c>
      <c r="E1485">
        <v>1.4999999999999999E-2</v>
      </c>
      <c r="F1485">
        <f t="shared" si="82"/>
        <v>1.4999999999999999E-4</v>
      </c>
      <c r="H1485">
        <f t="shared" si="81"/>
        <v>8.7195729999999996E-3</v>
      </c>
      <c r="I1485">
        <f t="shared" si="83"/>
        <v>3.0999999999999999E-3</v>
      </c>
    </row>
    <row r="1486" spans="1:9" x14ac:dyDescent="0.3">
      <c r="A1486" s="31">
        <v>38681</v>
      </c>
      <c r="B1486">
        <v>3.3228964E-2</v>
      </c>
      <c r="C1486">
        <v>20051125</v>
      </c>
      <c r="D1486">
        <v>0.18</v>
      </c>
      <c r="E1486">
        <v>1.4999999999999999E-2</v>
      </c>
      <c r="F1486">
        <f t="shared" si="82"/>
        <v>1.4999999999999999E-4</v>
      </c>
      <c r="H1486">
        <f t="shared" si="81"/>
        <v>3.3078964000000002E-2</v>
      </c>
      <c r="I1486">
        <f t="shared" si="83"/>
        <v>1.8E-3</v>
      </c>
    </row>
    <row r="1487" spans="1:9" x14ac:dyDescent="0.3">
      <c r="A1487" s="31">
        <v>38684</v>
      </c>
      <c r="B1487">
        <v>4.6150469999999997E-3</v>
      </c>
      <c r="C1487">
        <v>20051128</v>
      </c>
      <c r="D1487">
        <v>-1.01</v>
      </c>
      <c r="E1487">
        <v>1.4999999999999999E-2</v>
      </c>
      <c r="F1487">
        <f t="shared" si="82"/>
        <v>1.4999999999999999E-4</v>
      </c>
      <c r="H1487">
        <f t="shared" si="81"/>
        <v>4.4650469999999998E-3</v>
      </c>
      <c r="I1487">
        <f t="shared" si="83"/>
        <v>-1.01E-2</v>
      </c>
    </row>
    <row r="1488" spans="1:9" x14ac:dyDescent="0.3">
      <c r="A1488" s="31">
        <v>38685</v>
      </c>
      <c r="B1488">
        <v>-2.2394560000000001E-2</v>
      </c>
      <c r="C1488">
        <v>20051129</v>
      </c>
      <c r="D1488">
        <v>0.01</v>
      </c>
      <c r="E1488">
        <v>1.4999999999999999E-2</v>
      </c>
      <c r="F1488">
        <f t="shared" si="82"/>
        <v>1.4999999999999999E-4</v>
      </c>
      <c r="H1488">
        <f t="shared" si="81"/>
        <v>-2.2544560000000002E-2</v>
      </c>
      <c r="I1488">
        <f t="shared" si="83"/>
        <v>1E-4</v>
      </c>
    </row>
    <row r="1489" spans="1:9" x14ac:dyDescent="0.3">
      <c r="A1489" s="31">
        <v>38686</v>
      </c>
      <c r="B1489">
        <v>-4.1115830000000003E-3</v>
      </c>
      <c r="C1489">
        <v>20051130</v>
      </c>
      <c r="D1489">
        <v>-0.43</v>
      </c>
      <c r="E1489">
        <v>1.4999999999999999E-2</v>
      </c>
      <c r="F1489">
        <f t="shared" si="82"/>
        <v>1.4999999999999999E-4</v>
      </c>
      <c r="H1489">
        <f t="shared" si="81"/>
        <v>-4.2615830000000002E-3</v>
      </c>
      <c r="I1489">
        <f t="shared" si="83"/>
        <v>-4.3E-3</v>
      </c>
    </row>
    <row r="1490" spans="1:9" x14ac:dyDescent="0.3">
      <c r="A1490" s="31">
        <v>38687</v>
      </c>
      <c r="B1490">
        <v>5.5737215999999999E-2</v>
      </c>
      <c r="C1490">
        <v>20051201</v>
      </c>
      <c r="D1490">
        <v>1.27</v>
      </c>
      <c r="E1490">
        <v>1.4999999999999999E-2</v>
      </c>
      <c r="F1490">
        <f t="shared" si="82"/>
        <v>1.4999999999999999E-4</v>
      </c>
      <c r="H1490">
        <f t="shared" si="81"/>
        <v>5.5587216000000002E-2</v>
      </c>
      <c r="I1490">
        <f t="shared" si="83"/>
        <v>1.2699999999999999E-2</v>
      </c>
    </row>
    <row r="1491" spans="1:9" x14ac:dyDescent="0.3">
      <c r="A1491" s="31">
        <v>38688</v>
      </c>
      <c r="B1491">
        <v>1.4384053000000001E-2</v>
      </c>
      <c r="C1491">
        <v>20051202</v>
      </c>
      <c r="D1491">
        <v>0.05</v>
      </c>
      <c r="E1491">
        <v>1.4999999999999999E-2</v>
      </c>
      <c r="F1491">
        <f t="shared" si="82"/>
        <v>1.4999999999999999E-4</v>
      </c>
      <c r="H1491">
        <f t="shared" si="81"/>
        <v>1.4234053E-2</v>
      </c>
      <c r="I1491">
        <f t="shared" si="83"/>
        <v>5.0000000000000001E-4</v>
      </c>
    </row>
    <row r="1492" spans="1:9" x14ac:dyDescent="0.3">
      <c r="A1492" s="31">
        <v>38691</v>
      </c>
      <c r="B1492">
        <v>-1.1152383E-2</v>
      </c>
      <c r="C1492">
        <v>20051205</v>
      </c>
      <c r="D1492">
        <v>-0.3</v>
      </c>
      <c r="E1492">
        <v>1.4999999999999999E-2</v>
      </c>
      <c r="F1492">
        <f t="shared" si="82"/>
        <v>1.4999999999999999E-4</v>
      </c>
      <c r="H1492">
        <f t="shared" si="81"/>
        <v>-1.1302383000000001E-2</v>
      </c>
      <c r="I1492">
        <f t="shared" si="83"/>
        <v>-3.0000000000000001E-3</v>
      </c>
    </row>
    <row r="1493" spans="1:9" x14ac:dyDescent="0.3">
      <c r="A1493" s="31">
        <v>38692</v>
      </c>
      <c r="B1493">
        <v>3.1049894000000001E-2</v>
      </c>
      <c r="C1493">
        <v>20051206</v>
      </c>
      <c r="D1493">
        <v>0.12</v>
      </c>
      <c r="E1493">
        <v>1.4999999999999999E-2</v>
      </c>
      <c r="F1493">
        <f t="shared" si="82"/>
        <v>1.4999999999999999E-4</v>
      </c>
      <c r="H1493">
        <f t="shared" si="81"/>
        <v>3.0899894000000001E-2</v>
      </c>
      <c r="I1493">
        <f t="shared" si="83"/>
        <v>1.1999999999999999E-3</v>
      </c>
    </row>
    <row r="1494" spans="1:9" x14ac:dyDescent="0.3">
      <c r="A1494" s="31">
        <v>38693</v>
      </c>
      <c r="B1494">
        <v>-1.3505209999999999E-3</v>
      </c>
      <c r="C1494">
        <v>20051207</v>
      </c>
      <c r="D1494">
        <v>-0.49</v>
      </c>
      <c r="E1494">
        <v>1.4999999999999999E-2</v>
      </c>
      <c r="F1494">
        <f t="shared" si="82"/>
        <v>1.4999999999999999E-4</v>
      </c>
      <c r="H1494">
        <f t="shared" si="81"/>
        <v>-1.5005209999999999E-3</v>
      </c>
      <c r="I1494">
        <f t="shared" si="83"/>
        <v>-4.8999999999999998E-3</v>
      </c>
    </row>
    <row r="1495" spans="1:9" x14ac:dyDescent="0.3">
      <c r="A1495" s="31">
        <v>38694</v>
      </c>
      <c r="B1495">
        <v>1.7580110000000001E-3</v>
      </c>
      <c r="C1495">
        <v>20051208</v>
      </c>
      <c r="D1495">
        <v>-0.03</v>
      </c>
      <c r="E1495">
        <v>1.4999999999999999E-2</v>
      </c>
      <c r="F1495">
        <f t="shared" si="82"/>
        <v>1.4999999999999999E-4</v>
      </c>
      <c r="H1495">
        <f t="shared" si="81"/>
        <v>1.6080110000000001E-3</v>
      </c>
      <c r="I1495">
        <f t="shared" si="83"/>
        <v>-2.9999999999999997E-4</v>
      </c>
    </row>
    <row r="1496" spans="1:9" x14ac:dyDescent="0.3">
      <c r="A1496" s="31">
        <v>38695</v>
      </c>
      <c r="B1496">
        <v>3.3814240000000001E-3</v>
      </c>
      <c r="C1496">
        <v>20051209</v>
      </c>
      <c r="D1496">
        <v>0.27</v>
      </c>
      <c r="E1496">
        <v>1.4999999999999999E-2</v>
      </c>
      <c r="F1496">
        <f t="shared" si="82"/>
        <v>1.4999999999999999E-4</v>
      </c>
      <c r="H1496">
        <f t="shared" si="81"/>
        <v>3.2314240000000001E-3</v>
      </c>
      <c r="I1496">
        <f t="shared" si="83"/>
        <v>2.7000000000000001E-3</v>
      </c>
    </row>
    <row r="1497" spans="1:9" x14ac:dyDescent="0.3">
      <c r="A1497" s="31">
        <v>38698</v>
      </c>
      <c r="B1497">
        <v>7.796341E-3</v>
      </c>
      <c r="C1497">
        <v>20051212</v>
      </c>
      <c r="D1497">
        <v>0.1</v>
      </c>
      <c r="E1497">
        <v>1.4999999999999999E-2</v>
      </c>
      <c r="F1497">
        <f t="shared" si="82"/>
        <v>1.4999999999999999E-4</v>
      </c>
      <c r="H1497">
        <f t="shared" si="81"/>
        <v>7.6463410000000001E-3</v>
      </c>
      <c r="I1497">
        <f t="shared" si="83"/>
        <v>1E-3</v>
      </c>
    </row>
    <row r="1498" spans="1:9" x14ac:dyDescent="0.3">
      <c r="A1498" s="31">
        <v>38699</v>
      </c>
      <c r="B1498">
        <v>9.3445099999999999E-4</v>
      </c>
      <c r="C1498">
        <v>20051213</v>
      </c>
      <c r="D1498">
        <v>0.44</v>
      </c>
      <c r="E1498">
        <v>1.4999999999999999E-2</v>
      </c>
      <c r="F1498">
        <f t="shared" si="82"/>
        <v>1.4999999999999999E-4</v>
      </c>
      <c r="H1498">
        <f t="shared" si="81"/>
        <v>7.8445100000000003E-4</v>
      </c>
      <c r="I1498">
        <f t="shared" si="83"/>
        <v>4.4000000000000003E-3</v>
      </c>
    </row>
    <row r="1499" spans="1:9" x14ac:dyDescent="0.3">
      <c r="A1499" s="31">
        <v>38700</v>
      </c>
      <c r="B1499">
        <v>-3.9610576000000002E-2</v>
      </c>
      <c r="C1499">
        <v>20051214</v>
      </c>
      <c r="D1499">
        <v>0.34</v>
      </c>
      <c r="E1499">
        <v>1.4999999999999999E-2</v>
      </c>
      <c r="F1499">
        <f t="shared" si="82"/>
        <v>1.4999999999999999E-4</v>
      </c>
      <c r="H1499">
        <f t="shared" si="81"/>
        <v>-3.9760575999999999E-2</v>
      </c>
      <c r="I1499">
        <f t="shared" si="83"/>
        <v>3.4000000000000002E-3</v>
      </c>
    </row>
    <row r="1500" spans="1:9" x14ac:dyDescent="0.3">
      <c r="A1500" s="31">
        <v>38701</v>
      </c>
      <c r="B1500">
        <v>2.3607580000000001E-3</v>
      </c>
      <c r="C1500">
        <v>20051215</v>
      </c>
      <c r="D1500">
        <v>-0.23</v>
      </c>
      <c r="E1500">
        <v>1.4999999999999999E-2</v>
      </c>
      <c r="F1500">
        <f t="shared" si="82"/>
        <v>1.4999999999999999E-4</v>
      </c>
      <c r="H1500">
        <f t="shared" si="81"/>
        <v>2.2107580000000002E-3</v>
      </c>
      <c r="I1500">
        <f t="shared" si="83"/>
        <v>-2.3E-3</v>
      </c>
    </row>
    <row r="1501" spans="1:9" x14ac:dyDescent="0.3">
      <c r="A1501" s="31">
        <v>38702</v>
      </c>
      <c r="B1501">
        <v>-1.4824047E-2</v>
      </c>
      <c r="C1501">
        <v>20051216</v>
      </c>
      <c r="D1501">
        <v>-0.28999999999999998</v>
      </c>
      <c r="E1501">
        <v>1.4999999999999999E-2</v>
      </c>
      <c r="F1501">
        <f t="shared" si="82"/>
        <v>1.4999999999999999E-4</v>
      </c>
      <c r="H1501">
        <f t="shared" si="81"/>
        <v>-1.4974047000000001E-2</v>
      </c>
      <c r="I1501">
        <f t="shared" si="83"/>
        <v>-2.8999999999999998E-3</v>
      </c>
    </row>
    <row r="1502" spans="1:9" x14ac:dyDescent="0.3">
      <c r="A1502" s="31">
        <v>38705</v>
      </c>
      <c r="B1502">
        <v>3.7968870000000001E-3</v>
      </c>
      <c r="C1502">
        <v>20051219</v>
      </c>
      <c r="D1502">
        <v>-0.73</v>
      </c>
      <c r="E1502">
        <v>1.4999999999999999E-2</v>
      </c>
      <c r="F1502">
        <f t="shared" si="82"/>
        <v>1.4999999999999999E-4</v>
      </c>
      <c r="H1502">
        <f t="shared" si="81"/>
        <v>3.6468870000000001E-3</v>
      </c>
      <c r="I1502">
        <f t="shared" si="83"/>
        <v>-7.3000000000000001E-3</v>
      </c>
    </row>
    <row r="1503" spans="1:9" x14ac:dyDescent="0.3">
      <c r="A1503" s="31">
        <v>38706</v>
      </c>
      <c r="B1503">
        <v>1.0227002000000001E-2</v>
      </c>
      <c r="C1503">
        <v>20051220</v>
      </c>
      <c r="D1503">
        <v>-0.02</v>
      </c>
      <c r="E1503">
        <v>1.4999999999999999E-2</v>
      </c>
      <c r="F1503">
        <f t="shared" si="82"/>
        <v>1.4999999999999999E-4</v>
      </c>
      <c r="H1503">
        <f t="shared" si="81"/>
        <v>1.0077002E-2</v>
      </c>
      <c r="I1503">
        <f t="shared" si="83"/>
        <v>-2.0000000000000001E-4</v>
      </c>
    </row>
    <row r="1504" spans="1:9" x14ac:dyDescent="0.3">
      <c r="A1504" s="31">
        <v>38707</v>
      </c>
      <c r="B1504">
        <v>1.9276096999999999E-2</v>
      </c>
      <c r="C1504">
        <v>20051221</v>
      </c>
      <c r="D1504">
        <v>0.33</v>
      </c>
      <c r="E1504">
        <v>1.4999999999999999E-2</v>
      </c>
      <c r="F1504">
        <f t="shared" si="82"/>
        <v>1.4999999999999999E-4</v>
      </c>
      <c r="H1504">
        <f t="shared" si="81"/>
        <v>1.9126096999999998E-2</v>
      </c>
      <c r="I1504">
        <f t="shared" si="83"/>
        <v>3.3E-3</v>
      </c>
    </row>
    <row r="1505" spans="1:9" x14ac:dyDescent="0.3">
      <c r="A1505" s="31">
        <v>38708</v>
      </c>
      <c r="B1505">
        <v>7.0747839999999998E-3</v>
      </c>
      <c r="C1505">
        <v>20051222</v>
      </c>
      <c r="D1505">
        <v>0.45</v>
      </c>
      <c r="E1505">
        <v>1.4999999999999999E-2</v>
      </c>
      <c r="F1505">
        <f t="shared" si="82"/>
        <v>1.4999999999999999E-4</v>
      </c>
      <c r="H1505">
        <f t="shared" si="81"/>
        <v>6.9247839999999998E-3</v>
      </c>
      <c r="I1505">
        <f t="shared" si="83"/>
        <v>4.5000000000000005E-3</v>
      </c>
    </row>
    <row r="1506" spans="1:9" x14ac:dyDescent="0.3">
      <c r="A1506" s="31">
        <v>38709</v>
      </c>
      <c r="B1506">
        <v>-9.0515839999999997E-3</v>
      </c>
      <c r="C1506">
        <v>20051223</v>
      </c>
      <c r="D1506">
        <v>0.08</v>
      </c>
      <c r="E1506">
        <v>1.4999999999999999E-2</v>
      </c>
      <c r="F1506">
        <f t="shared" si="82"/>
        <v>1.4999999999999999E-4</v>
      </c>
      <c r="H1506">
        <f t="shared" si="81"/>
        <v>-9.2015840000000005E-3</v>
      </c>
      <c r="I1506">
        <f t="shared" si="83"/>
        <v>8.0000000000000004E-4</v>
      </c>
    </row>
    <row r="1507" spans="1:9" x14ac:dyDescent="0.3">
      <c r="A1507" s="31">
        <v>38713</v>
      </c>
      <c r="B1507">
        <v>1.199734E-2</v>
      </c>
      <c r="C1507">
        <v>20051227</v>
      </c>
      <c r="D1507">
        <v>-1</v>
      </c>
      <c r="E1507">
        <v>1.4999999999999999E-2</v>
      </c>
      <c r="F1507">
        <f t="shared" si="82"/>
        <v>1.4999999999999999E-4</v>
      </c>
      <c r="H1507">
        <f t="shared" si="81"/>
        <v>1.184734E-2</v>
      </c>
      <c r="I1507">
        <f t="shared" si="83"/>
        <v>-0.01</v>
      </c>
    </row>
    <row r="1508" spans="1:9" x14ac:dyDescent="0.3">
      <c r="A1508" s="31">
        <v>38714</v>
      </c>
      <c r="B1508">
        <v>-8.8913329999999995E-3</v>
      </c>
      <c r="C1508">
        <v>20051228</v>
      </c>
      <c r="D1508">
        <v>0.19</v>
      </c>
      <c r="E1508">
        <v>1.4999999999999999E-2</v>
      </c>
      <c r="F1508">
        <f t="shared" si="82"/>
        <v>1.4999999999999999E-4</v>
      </c>
      <c r="H1508">
        <f t="shared" si="81"/>
        <v>-9.0413330000000004E-3</v>
      </c>
      <c r="I1508">
        <f t="shared" si="83"/>
        <v>1.9E-3</v>
      </c>
    </row>
    <row r="1509" spans="1:9" x14ac:dyDescent="0.3">
      <c r="A1509" s="31">
        <v>38715</v>
      </c>
      <c r="B1509">
        <v>-2.8816132000000001E-2</v>
      </c>
      <c r="C1509">
        <v>20051229</v>
      </c>
      <c r="D1509">
        <v>-0.27</v>
      </c>
      <c r="E1509">
        <v>1.4999999999999999E-2</v>
      </c>
      <c r="F1509">
        <f t="shared" si="82"/>
        <v>1.4999999999999999E-4</v>
      </c>
      <c r="H1509">
        <f t="shared" si="81"/>
        <v>-2.8966132000000002E-2</v>
      </c>
      <c r="I1509">
        <f t="shared" si="83"/>
        <v>-2.7000000000000001E-3</v>
      </c>
    </row>
    <row r="1510" spans="1:9" x14ac:dyDescent="0.3">
      <c r="A1510" s="31">
        <v>38716</v>
      </c>
      <c r="B1510">
        <v>6.1581869999999999E-3</v>
      </c>
      <c r="C1510">
        <v>20051230</v>
      </c>
      <c r="D1510">
        <v>-0.5</v>
      </c>
      <c r="E1510">
        <v>1.4999999999999999E-2</v>
      </c>
      <c r="F1510">
        <f t="shared" si="82"/>
        <v>1.4999999999999999E-4</v>
      </c>
      <c r="H1510">
        <f t="shared" si="81"/>
        <v>6.0081869999999999E-3</v>
      </c>
      <c r="I1510">
        <f t="shared" si="83"/>
        <v>-5.0000000000000001E-3</v>
      </c>
    </row>
    <row r="1511" spans="1:9" x14ac:dyDescent="0.3">
      <c r="A1511" s="31">
        <v>38720</v>
      </c>
      <c r="B1511">
        <v>3.9783012E-2</v>
      </c>
      <c r="C1511">
        <v>20060103</v>
      </c>
      <c r="D1511">
        <v>1.5</v>
      </c>
      <c r="E1511">
        <v>1.7000000000000001E-2</v>
      </c>
      <c r="F1511">
        <f t="shared" si="82"/>
        <v>1.7000000000000001E-4</v>
      </c>
      <c r="H1511">
        <f t="shared" si="81"/>
        <v>3.9613012000000003E-2</v>
      </c>
      <c r="I1511">
        <f t="shared" si="83"/>
        <v>1.4999999999999999E-2</v>
      </c>
    </row>
    <row r="1512" spans="1:9" x14ac:dyDescent="0.3">
      <c r="A1512" s="31">
        <v>38721</v>
      </c>
      <c r="B1512">
        <v>2.9431599999999998E-3</v>
      </c>
      <c r="C1512">
        <v>20060104</v>
      </c>
      <c r="D1512">
        <v>0.46</v>
      </c>
      <c r="E1512">
        <v>1.7000000000000001E-2</v>
      </c>
      <c r="F1512">
        <f t="shared" si="82"/>
        <v>1.7000000000000001E-4</v>
      </c>
      <c r="H1512">
        <f t="shared" si="81"/>
        <v>2.7731599999999998E-3</v>
      </c>
      <c r="I1512">
        <f t="shared" si="83"/>
        <v>4.5999999999999999E-3</v>
      </c>
    </row>
    <row r="1513" spans="1:9" x14ac:dyDescent="0.3">
      <c r="A1513" s="31">
        <v>38722</v>
      </c>
      <c r="B1513">
        <v>-7.8698680000000003E-3</v>
      </c>
      <c r="C1513">
        <v>20060105</v>
      </c>
      <c r="D1513">
        <v>0.03</v>
      </c>
      <c r="E1513">
        <v>1.7000000000000001E-2</v>
      </c>
      <c r="F1513">
        <f t="shared" si="82"/>
        <v>1.7000000000000001E-4</v>
      </c>
      <c r="H1513">
        <f t="shared" si="81"/>
        <v>-8.0398680000000004E-3</v>
      </c>
      <c r="I1513">
        <f t="shared" si="83"/>
        <v>2.9999999999999997E-4</v>
      </c>
    </row>
    <row r="1514" spans="1:9" x14ac:dyDescent="0.3">
      <c r="A1514" s="31">
        <v>38723</v>
      </c>
      <c r="B1514">
        <v>2.5813470000000002E-2</v>
      </c>
      <c r="C1514">
        <v>20060106</v>
      </c>
      <c r="D1514">
        <v>0.92</v>
      </c>
      <c r="E1514">
        <v>1.7000000000000001E-2</v>
      </c>
      <c r="F1514">
        <f t="shared" si="82"/>
        <v>1.7000000000000001E-4</v>
      </c>
      <c r="H1514">
        <f t="shared" si="81"/>
        <v>2.5643470000000002E-2</v>
      </c>
      <c r="I1514">
        <f t="shared" si="83"/>
        <v>9.1999999999999998E-3</v>
      </c>
    </row>
    <row r="1515" spans="1:9" x14ac:dyDescent="0.3">
      <c r="A1515" s="31">
        <v>38726</v>
      </c>
      <c r="B1515">
        <v>-3.2765400000000001E-3</v>
      </c>
      <c r="C1515">
        <v>20060109</v>
      </c>
      <c r="D1515">
        <v>0.45</v>
      </c>
      <c r="E1515">
        <v>1.7000000000000001E-2</v>
      </c>
      <c r="F1515">
        <f t="shared" si="82"/>
        <v>1.7000000000000001E-4</v>
      </c>
      <c r="H1515">
        <f t="shared" si="81"/>
        <v>-3.4465400000000001E-3</v>
      </c>
      <c r="I1515">
        <f t="shared" si="83"/>
        <v>4.5000000000000005E-3</v>
      </c>
    </row>
    <row r="1516" spans="1:9" x14ac:dyDescent="0.3">
      <c r="A1516" s="31">
        <v>38727</v>
      </c>
      <c r="B1516">
        <v>6.3247830000000005E-2</v>
      </c>
      <c r="C1516">
        <v>20060110</v>
      </c>
      <c r="D1516">
        <v>0.05</v>
      </c>
      <c r="E1516">
        <v>1.7000000000000001E-2</v>
      </c>
      <c r="F1516">
        <f t="shared" si="82"/>
        <v>1.7000000000000001E-4</v>
      </c>
      <c r="H1516">
        <f t="shared" si="81"/>
        <v>6.3077830000000001E-2</v>
      </c>
      <c r="I1516">
        <f t="shared" si="83"/>
        <v>5.0000000000000001E-4</v>
      </c>
    </row>
    <row r="1517" spans="1:9" x14ac:dyDescent="0.3">
      <c r="A1517" s="31">
        <v>38728</v>
      </c>
      <c r="B1517">
        <v>3.7595857000000003E-2</v>
      </c>
      <c r="C1517">
        <v>20060111</v>
      </c>
      <c r="D1517">
        <v>0.28000000000000003</v>
      </c>
      <c r="E1517">
        <v>1.7000000000000001E-2</v>
      </c>
      <c r="F1517">
        <f t="shared" si="82"/>
        <v>1.7000000000000001E-4</v>
      </c>
      <c r="H1517">
        <f t="shared" si="81"/>
        <v>3.7425857000000007E-2</v>
      </c>
      <c r="I1517">
        <f t="shared" si="83"/>
        <v>2.8000000000000004E-3</v>
      </c>
    </row>
    <row r="1518" spans="1:9" x14ac:dyDescent="0.3">
      <c r="A1518" s="31">
        <v>38729</v>
      </c>
      <c r="B1518">
        <v>4.6602960000000004E-3</v>
      </c>
      <c r="C1518">
        <v>20060112</v>
      </c>
      <c r="D1518">
        <v>-0.65</v>
      </c>
      <c r="E1518">
        <v>1.7000000000000001E-2</v>
      </c>
      <c r="F1518">
        <f t="shared" si="82"/>
        <v>1.7000000000000001E-4</v>
      </c>
      <c r="H1518">
        <f t="shared" si="81"/>
        <v>4.4902960000000004E-3</v>
      </c>
      <c r="I1518">
        <f t="shared" si="83"/>
        <v>-6.5000000000000006E-3</v>
      </c>
    </row>
    <row r="1519" spans="1:9" x14ac:dyDescent="0.3">
      <c r="A1519" s="31">
        <v>38730</v>
      </c>
      <c r="B1519">
        <v>1.5409674E-2</v>
      </c>
      <c r="C1519">
        <v>20060113</v>
      </c>
      <c r="D1519">
        <v>0.17</v>
      </c>
      <c r="E1519">
        <v>1.7000000000000001E-2</v>
      </c>
      <c r="F1519">
        <f t="shared" si="82"/>
        <v>1.7000000000000001E-4</v>
      </c>
      <c r="H1519">
        <f t="shared" si="81"/>
        <v>1.5239674E-2</v>
      </c>
      <c r="I1519">
        <f t="shared" si="83"/>
        <v>1.7000000000000001E-3</v>
      </c>
    </row>
    <row r="1520" spans="1:9" x14ac:dyDescent="0.3">
      <c r="A1520" s="31">
        <v>38734</v>
      </c>
      <c r="B1520">
        <v>-1.0279237E-2</v>
      </c>
      <c r="C1520">
        <v>20060117</v>
      </c>
      <c r="D1520">
        <v>-0.4</v>
      </c>
      <c r="E1520">
        <v>1.7000000000000001E-2</v>
      </c>
      <c r="F1520">
        <f t="shared" si="82"/>
        <v>1.7000000000000001E-4</v>
      </c>
      <c r="H1520">
        <f t="shared" si="81"/>
        <v>-1.0449237E-2</v>
      </c>
      <c r="I1520">
        <f t="shared" si="83"/>
        <v>-4.0000000000000001E-3</v>
      </c>
    </row>
    <row r="1521" spans="1:9" x14ac:dyDescent="0.3">
      <c r="A1521" s="31">
        <v>38735</v>
      </c>
      <c r="B1521">
        <v>-2.6207042999999999E-2</v>
      </c>
      <c r="C1521">
        <v>20060118</v>
      </c>
      <c r="D1521">
        <v>-0.35</v>
      </c>
      <c r="E1521">
        <v>1.7000000000000001E-2</v>
      </c>
      <c r="F1521">
        <f t="shared" si="82"/>
        <v>1.7000000000000001E-4</v>
      </c>
      <c r="H1521">
        <f t="shared" si="81"/>
        <v>-2.6377042999999999E-2</v>
      </c>
      <c r="I1521">
        <f t="shared" si="83"/>
        <v>-3.4999999999999996E-3</v>
      </c>
    </row>
    <row r="1522" spans="1:9" x14ac:dyDescent="0.3">
      <c r="A1522" s="31">
        <v>38736</v>
      </c>
      <c r="B1522">
        <v>-4.1884947999999998E-2</v>
      </c>
      <c r="C1522">
        <v>20060119</v>
      </c>
      <c r="D1522">
        <v>0.63</v>
      </c>
      <c r="E1522">
        <v>1.7000000000000001E-2</v>
      </c>
      <c r="F1522">
        <f t="shared" si="82"/>
        <v>1.7000000000000001E-4</v>
      </c>
      <c r="H1522">
        <f t="shared" si="81"/>
        <v>-4.2054947999999995E-2</v>
      </c>
      <c r="I1522">
        <f t="shared" si="83"/>
        <v>6.3E-3</v>
      </c>
    </row>
    <row r="1523" spans="1:9" x14ac:dyDescent="0.3">
      <c r="A1523" s="31">
        <v>38737</v>
      </c>
      <c r="B1523">
        <v>-3.7274711000000002E-2</v>
      </c>
      <c r="C1523">
        <v>20060120</v>
      </c>
      <c r="D1523">
        <v>-1.8</v>
      </c>
      <c r="E1523">
        <v>1.7000000000000001E-2</v>
      </c>
      <c r="F1523">
        <f t="shared" si="82"/>
        <v>1.7000000000000001E-4</v>
      </c>
      <c r="H1523">
        <f t="shared" si="81"/>
        <v>-3.7444711000000006E-2</v>
      </c>
      <c r="I1523">
        <f t="shared" si="83"/>
        <v>-1.8000000000000002E-2</v>
      </c>
    </row>
    <row r="1524" spans="1:9" x14ac:dyDescent="0.3">
      <c r="A1524" s="31">
        <v>38740</v>
      </c>
      <c r="B1524">
        <v>2.0778317000000001E-2</v>
      </c>
      <c r="C1524">
        <v>20060123</v>
      </c>
      <c r="D1524">
        <v>0.18</v>
      </c>
      <c r="E1524">
        <v>1.7000000000000001E-2</v>
      </c>
      <c r="F1524">
        <f t="shared" si="82"/>
        <v>1.7000000000000001E-4</v>
      </c>
      <c r="H1524">
        <f t="shared" si="81"/>
        <v>2.0608317000000001E-2</v>
      </c>
      <c r="I1524">
        <f t="shared" si="83"/>
        <v>1.8E-3</v>
      </c>
    </row>
    <row r="1525" spans="1:9" x14ac:dyDescent="0.3">
      <c r="A1525" s="31">
        <v>38741</v>
      </c>
      <c r="B1525">
        <v>-2.0986187999999999E-2</v>
      </c>
      <c r="C1525">
        <v>20060124</v>
      </c>
      <c r="D1525">
        <v>0.44</v>
      </c>
      <c r="E1525">
        <v>1.7000000000000001E-2</v>
      </c>
      <c r="F1525">
        <f t="shared" si="82"/>
        <v>1.7000000000000001E-4</v>
      </c>
      <c r="H1525">
        <f t="shared" si="81"/>
        <v>-2.1156187999999999E-2</v>
      </c>
      <c r="I1525">
        <f t="shared" si="83"/>
        <v>4.4000000000000003E-3</v>
      </c>
    </row>
    <row r="1526" spans="1:9" x14ac:dyDescent="0.3">
      <c r="A1526" s="31">
        <v>38742</v>
      </c>
      <c r="B1526">
        <v>-2.4197843E-2</v>
      </c>
      <c r="C1526">
        <v>20060125</v>
      </c>
      <c r="D1526">
        <v>-0.22</v>
      </c>
      <c r="E1526">
        <v>1.7000000000000001E-2</v>
      </c>
      <c r="F1526">
        <f t="shared" si="82"/>
        <v>1.7000000000000001E-4</v>
      </c>
      <c r="H1526">
        <f t="shared" si="81"/>
        <v>-2.4367843E-2</v>
      </c>
      <c r="I1526">
        <f t="shared" si="83"/>
        <v>-2.2000000000000001E-3</v>
      </c>
    </row>
    <row r="1527" spans="1:9" x14ac:dyDescent="0.3">
      <c r="A1527" s="31">
        <v>38743</v>
      </c>
      <c r="B1527">
        <v>-2.5202091999999999E-2</v>
      </c>
      <c r="C1527">
        <v>20060126</v>
      </c>
      <c r="D1527">
        <v>0.79</v>
      </c>
      <c r="E1527">
        <v>1.7000000000000001E-2</v>
      </c>
      <c r="F1527">
        <f t="shared" si="82"/>
        <v>1.7000000000000001E-4</v>
      </c>
      <c r="H1527">
        <f t="shared" si="81"/>
        <v>-2.5372091999999999E-2</v>
      </c>
      <c r="I1527">
        <f t="shared" si="83"/>
        <v>7.9000000000000008E-3</v>
      </c>
    </row>
    <row r="1528" spans="1:9" x14ac:dyDescent="0.3">
      <c r="A1528" s="31">
        <v>38744</v>
      </c>
      <c r="B1528">
        <v>-4.1476990000000004E-3</v>
      </c>
      <c r="C1528">
        <v>20060127</v>
      </c>
      <c r="D1528">
        <v>0.67</v>
      </c>
      <c r="E1528">
        <v>1.7000000000000001E-2</v>
      </c>
      <c r="F1528">
        <f t="shared" si="82"/>
        <v>1.7000000000000001E-4</v>
      </c>
      <c r="H1528">
        <f t="shared" si="81"/>
        <v>-4.3176990000000004E-3</v>
      </c>
      <c r="I1528">
        <f t="shared" si="83"/>
        <v>6.7000000000000002E-3</v>
      </c>
    </row>
    <row r="1529" spans="1:9" x14ac:dyDescent="0.3">
      <c r="A1529" s="31">
        <v>38747</v>
      </c>
      <c r="B1529">
        <v>4.1232836000000002E-2</v>
      </c>
      <c r="C1529">
        <v>20060130</v>
      </c>
      <c r="D1529">
        <v>0.1</v>
      </c>
      <c r="E1529">
        <v>1.7000000000000001E-2</v>
      </c>
      <c r="F1529">
        <f t="shared" si="82"/>
        <v>1.7000000000000001E-4</v>
      </c>
      <c r="H1529">
        <f t="shared" si="81"/>
        <v>4.1062836000000005E-2</v>
      </c>
      <c r="I1529">
        <f t="shared" si="83"/>
        <v>1E-3</v>
      </c>
    </row>
    <row r="1530" spans="1:9" x14ac:dyDescent="0.3">
      <c r="A1530" s="31">
        <v>38748</v>
      </c>
      <c r="B1530">
        <v>6.8000279999999996E-3</v>
      </c>
      <c r="C1530">
        <v>20060131</v>
      </c>
      <c r="D1530">
        <v>-0.21</v>
      </c>
      <c r="E1530">
        <v>1.7000000000000001E-2</v>
      </c>
      <c r="F1530">
        <f t="shared" si="82"/>
        <v>1.7000000000000001E-4</v>
      </c>
      <c r="H1530">
        <f t="shared" si="81"/>
        <v>6.6300279999999996E-3</v>
      </c>
      <c r="I1530">
        <f t="shared" si="83"/>
        <v>-2.0999999999999999E-3</v>
      </c>
    </row>
    <row r="1531" spans="1:9" x14ac:dyDescent="0.3">
      <c r="A1531" s="31">
        <v>38749</v>
      </c>
      <c r="B1531">
        <v>-1.191948E-3</v>
      </c>
      <c r="C1531">
        <v>20060201</v>
      </c>
      <c r="D1531">
        <v>0.14000000000000001</v>
      </c>
      <c r="E1531">
        <v>1.7999999999999999E-2</v>
      </c>
      <c r="F1531">
        <f t="shared" si="82"/>
        <v>1.7999999999999998E-4</v>
      </c>
      <c r="H1531">
        <f t="shared" si="81"/>
        <v>-1.371948E-3</v>
      </c>
      <c r="I1531">
        <f t="shared" si="83"/>
        <v>1.4000000000000002E-3</v>
      </c>
    </row>
    <row r="1532" spans="1:9" x14ac:dyDescent="0.3">
      <c r="A1532" s="31">
        <v>38750</v>
      </c>
      <c r="B1532">
        <v>-4.4020150000000001E-2</v>
      </c>
      <c r="C1532">
        <v>20060202</v>
      </c>
      <c r="D1532">
        <v>-0.88</v>
      </c>
      <c r="E1532">
        <v>1.7999999999999999E-2</v>
      </c>
      <c r="F1532">
        <f t="shared" si="82"/>
        <v>1.7999999999999998E-4</v>
      </c>
      <c r="H1532">
        <f t="shared" si="81"/>
        <v>-4.4200150000000001E-2</v>
      </c>
      <c r="I1532">
        <f t="shared" si="83"/>
        <v>-8.8000000000000005E-3</v>
      </c>
    </row>
    <row r="1533" spans="1:9" x14ac:dyDescent="0.3">
      <c r="A1533" s="31">
        <v>38751</v>
      </c>
      <c r="B1533">
        <v>-3.5089919999999998E-3</v>
      </c>
      <c r="C1533">
        <v>20060203</v>
      </c>
      <c r="D1533">
        <v>-0.51</v>
      </c>
      <c r="E1533">
        <v>1.7999999999999999E-2</v>
      </c>
      <c r="F1533">
        <f t="shared" si="82"/>
        <v>1.7999999999999998E-4</v>
      </c>
      <c r="H1533">
        <f t="shared" si="81"/>
        <v>-3.6889919999999999E-3</v>
      </c>
      <c r="I1533">
        <f t="shared" si="83"/>
        <v>-5.1000000000000004E-3</v>
      </c>
    </row>
    <row r="1534" spans="1:9" x14ac:dyDescent="0.3">
      <c r="A1534" s="31">
        <v>38754</v>
      </c>
      <c r="B1534">
        <v>-6.3287221000000005E-2</v>
      </c>
      <c r="C1534">
        <v>20060206</v>
      </c>
      <c r="D1534">
        <v>0.1</v>
      </c>
      <c r="E1534">
        <v>1.7999999999999999E-2</v>
      </c>
      <c r="F1534">
        <f t="shared" si="82"/>
        <v>1.7999999999999998E-4</v>
      </c>
      <c r="H1534">
        <f t="shared" si="81"/>
        <v>-6.3467221000000004E-2</v>
      </c>
      <c r="I1534">
        <f t="shared" si="83"/>
        <v>1E-3</v>
      </c>
    </row>
    <row r="1535" spans="1:9" x14ac:dyDescent="0.3">
      <c r="A1535" s="31">
        <v>38755</v>
      </c>
      <c r="B1535">
        <v>4.4575839999999997E-3</v>
      </c>
      <c r="C1535">
        <v>20060207</v>
      </c>
      <c r="D1535">
        <v>-0.92</v>
      </c>
      <c r="E1535">
        <v>1.7999999999999999E-2</v>
      </c>
      <c r="F1535">
        <f t="shared" si="82"/>
        <v>1.7999999999999998E-4</v>
      </c>
      <c r="H1535">
        <f t="shared" si="81"/>
        <v>4.2775840000000001E-3</v>
      </c>
      <c r="I1535">
        <f t="shared" si="83"/>
        <v>-9.1999999999999998E-3</v>
      </c>
    </row>
    <row r="1536" spans="1:9" x14ac:dyDescent="0.3">
      <c r="A1536" s="31">
        <v>38756</v>
      </c>
      <c r="B1536">
        <v>1.7899396000000001E-2</v>
      </c>
      <c r="C1536">
        <v>20060208</v>
      </c>
      <c r="D1536">
        <v>0.77</v>
      </c>
      <c r="E1536">
        <v>1.7999999999999999E-2</v>
      </c>
      <c r="F1536">
        <f t="shared" si="82"/>
        <v>1.7999999999999998E-4</v>
      </c>
      <c r="H1536">
        <f t="shared" si="81"/>
        <v>1.7719396000000002E-2</v>
      </c>
      <c r="I1536">
        <f t="shared" si="83"/>
        <v>7.7000000000000002E-3</v>
      </c>
    </row>
    <row r="1537" spans="1:9" x14ac:dyDescent="0.3">
      <c r="A1537" s="31">
        <v>38757</v>
      </c>
      <c r="B1537">
        <v>-5.6096509000000003E-2</v>
      </c>
      <c r="C1537">
        <v>20060209</v>
      </c>
      <c r="D1537">
        <v>-0.19</v>
      </c>
      <c r="E1537">
        <v>1.7999999999999999E-2</v>
      </c>
      <c r="F1537">
        <f t="shared" si="82"/>
        <v>1.7999999999999998E-4</v>
      </c>
      <c r="H1537">
        <f t="shared" si="81"/>
        <v>-5.6276509000000002E-2</v>
      </c>
      <c r="I1537">
        <f t="shared" si="83"/>
        <v>-1.9E-3</v>
      </c>
    </row>
    <row r="1538" spans="1:9" x14ac:dyDescent="0.3">
      <c r="A1538" s="31">
        <v>38758</v>
      </c>
      <c r="B1538">
        <v>3.6335655000000001E-2</v>
      </c>
      <c r="C1538">
        <v>20060210</v>
      </c>
      <c r="D1538">
        <v>0.15</v>
      </c>
      <c r="E1538">
        <v>1.7999999999999999E-2</v>
      </c>
      <c r="F1538">
        <f t="shared" si="82"/>
        <v>1.7999999999999998E-4</v>
      </c>
      <c r="H1538">
        <f t="shared" si="81"/>
        <v>3.6155655000000002E-2</v>
      </c>
      <c r="I1538">
        <f t="shared" si="83"/>
        <v>1.5E-3</v>
      </c>
    </row>
    <row r="1539" spans="1:9" x14ac:dyDescent="0.3">
      <c r="A1539" s="31">
        <v>38761</v>
      </c>
      <c r="B1539">
        <v>-3.8627226000000001E-2</v>
      </c>
      <c r="C1539">
        <v>20060213</v>
      </c>
      <c r="D1539">
        <v>-0.47</v>
      </c>
      <c r="E1539">
        <v>1.7999999999999999E-2</v>
      </c>
      <c r="F1539">
        <f t="shared" si="82"/>
        <v>1.7999999999999998E-4</v>
      </c>
      <c r="H1539">
        <f t="shared" ref="H1539:H1602" si="84">B1539-F1539</f>
        <v>-3.8807226E-2</v>
      </c>
      <c r="I1539">
        <f t="shared" si="83"/>
        <v>-4.6999999999999993E-3</v>
      </c>
    </row>
    <row r="1540" spans="1:9" x14ac:dyDescent="0.3">
      <c r="A1540" s="31">
        <v>38762</v>
      </c>
      <c r="B1540">
        <v>4.5356169000000002E-2</v>
      </c>
      <c r="C1540">
        <v>20060214</v>
      </c>
      <c r="D1540">
        <v>1.01</v>
      </c>
      <c r="E1540">
        <v>1.7999999999999999E-2</v>
      </c>
      <c r="F1540">
        <f t="shared" ref="F1540:F1603" si="85">E1540/100</f>
        <v>1.7999999999999998E-4</v>
      </c>
      <c r="H1540">
        <f t="shared" si="84"/>
        <v>4.5176169000000002E-2</v>
      </c>
      <c r="I1540">
        <f t="shared" ref="I1540:I1603" si="86">D1540/100</f>
        <v>1.01E-2</v>
      </c>
    </row>
    <row r="1541" spans="1:9" x14ac:dyDescent="0.3">
      <c r="A1541" s="31">
        <v>38763</v>
      </c>
      <c r="B1541">
        <v>2.3283386999999999E-2</v>
      </c>
      <c r="C1541">
        <v>20060215</v>
      </c>
      <c r="D1541">
        <v>0.41</v>
      </c>
      <c r="E1541">
        <v>1.7999999999999999E-2</v>
      </c>
      <c r="F1541">
        <f t="shared" si="85"/>
        <v>1.7999999999999998E-4</v>
      </c>
      <c r="H1541">
        <f t="shared" si="84"/>
        <v>2.3103387E-2</v>
      </c>
      <c r="I1541">
        <f t="shared" si="86"/>
        <v>4.0999999999999995E-3</v>
      </c>
    </row>
    <row r="1542" spans="1:9" x14ac:dyDescent="0.3">
      <c r="A1542" s="31">
        <v>38764</v>
      </c>
      <c r="B1542">
        <v>1.9503012E-2</v>
      </c>
      <c r="C1542">
        <v>20060216</v>
      </c>
      <c r="D1542">
        <v>0.75</v>
      </c>
      <c r="E1542">
        <v>1.7999999999999999E-2</v>
      </c>
      <c r="F1542">
        <f t="shared" si="85"/>
        <v>1.7999999999999998E-4</v>
      </c>
      <c r="H1542">
        <f t="shared" si="84"/>
        <v>1.9323012000000001E-2</v>
      </c>
      <c r="I1542">
        <f t="shared" si="86"/>
        <v>7.4999999999999997E-3</v>
      </c>
    </row>
    <row r="1543" spans="1:9" x14ac:dyDescent="0.3">
      <c r="A1543" s="31">
        <v>38765</v>
      </c>
      <c r="B1543">
        <v>-3.967674E-3</v>
      </c>
      <c r="C1543">
        <v>20060217</v>
      </c>
      <c r="D1543">
        <v>-0.16</v>
      </c>
      <c r="E1543">
        <v>1.7999999999999999E-2</v>
      </c>
      <c r="F1543">
        <f t="shared" si="85"/>
        <v>1.7999999999999998E-4</v>
      </c>
      <c r="H1543">
        <f t="shared" si="84"/>
        <v>-4.1476739999999996E-3</v>
      </c>
      <c r="I1543">
        <f t="shared" si="86"/>
        <v>-1.6000000000000001E-3</v>
      </c>
    </row>
    <row r="1544" spans="1:9" x14ac:dyDescent="0.3">
      <c r="A1544" s="31">
        <v>38769</v>
      </c>
      <c r="B1544">
        <v>-1.7214383999999999E-2</v>
      </c>
      <c r="C1544">
        <v>20060221</v>
      </c>
      <c r="D1544">
        <v>-0.38</v>
      </c>
      <c r="E1544">
        <v>1.7999999999999999E-2</v>
      </c>
      <c r="F1544">
        <f t="shared" si="85"/>
        <v>1.7999999999999998E-4</v>
      </c>
      <c r="H1544">
        <f t="shared" si="84"/>
        <v>-1.7394383999999999E-2</v>
      </c>
      <c r="I1544">
        <f t="shared" si="86"/>
        <v>-3.8E-3</v>
      </c>
    </row>
    <row r="1545" spans="1:9" x14ac:dyDescent="0.3">
      <c r="A1545" s="31">
        <v>38770</v>
      </c>
      <c r="B1545">
        <v>3.2426140999999999E-2</v>
      </c>
      <c r="C1545">
        <v>20060222</v>
      </c>
      <c r="D1545">
        <v>0.73</v>
      </c>
      <c r="E1545">
        <v>1.7999999999999999E-2</v>
      </c>
      <c r="F1545">
        <f t="shared" si="85"/>
        <v>1.7999999999999998E-4</v>
      </c>
      <c r="H1545">
        <f t="shared" si="84"/>
        <v>3.2246140999999999E-2</v>
      </c>
      <c r="I1545">
        <f t="shared" si="86"/>
        <v>7.3000000000000001E-3</v>
      </c>
    </row>
    <row r="1546" spans="1:9" x14ac:dyDescent="0.3">
      <c r="A1546" s="31">
        <v>38771</v>
      </c>
      <c r="B1546">
        <v>6.029169E-3</v>
      </c>
      <c r="C1546">
        <v>20060223</v>
      </c>
      <c r="D1546">
        <v>-0.28999999999999998</v>
      </c>
      <c r="E1546">
        <v>1.7999999999999999E-2</v>
      </c>
      <c r="F1546">
        <f t="shared" si="85"/>
        <v>1.7999999999999998E-4</v>
      </c>
      <c r="H1546">
        <f t="shared" si="84"/>
        <v>5.8491690000000004E-3</v>
      </c>
      <c r="I1546">
        <f t="shared" si="86"/>
        <v>-2.8999999999999998E-3</v>
      </c>
    </row>
    <row r="1547" spans="1:9" x14ac:dyDescent="0.3">
      <c r="A1547" s="31">
        <v>38772</v>
      </c>
      <c r="B1547">
        <v>-4.0418240000000003E-3</v>
      </c>
      <c r="C1547">
        <v>20060224</v>
      </c>
      <c r="D1547">
        <v>0.19</v>
      </c>
      <c r="E1547">
        <v>1.7999999999999999E-2</v>
      </c>
      <c r="F1547">
        <f t="shared" si="85"/>
        <v>1.7999999999999998E-4</v>
      </c>
      <c r="H1547">
        <f t="shared" si="84"/>
        <v>-4.2218239999999999E-3</v>
      </c>
      <c r="I1547">
        <f t="shared" si="86"/>
        <v>1.9E-3</v>
      </c>
    </row>
    <row r="1548" spans="1:9" x14ac:dyDescent="0.3">
      <c r="A1548" s="31">
        <v>38775</v>
      </c>
      <c r="B1548">
        <v>-6.5771229999999998E-3</v>
      </c>
      <c r="C1548">
        <v>20060227</v>
      </c>
      <c r="D1548">
        <v>0.4</v>
      </c>
      <c r="E1548">
        <v>1.7999999999999999E-2</v>
      </c>
      <c r="F1548">
        <f t="shared" si="85"/>
        <v>1.7999999999999998E-4</v>
      </c>
      <c r="H1548">
        <f t="shared" si="84"/>
        <v>-6.7571229999999994E-3</v>
      </c>
      <c r="I1548">
        <f t="shared" si="86"/>
        <v>4.0000000000000001E-3</v>
      </c>
    </row>
    <row r="1549" spans="1:9" x14ac:dyDescent="0.3">
      <c r="A1549" s="31">
        <v>38776</v>
      </c>
      <c r="B1549">
        <v>-3.5216227000000003E-2</v>
      </c>
      <c r="C1549">
        <v>20060228</v>
      </c>
      <c r="D1549">
        <v>-1.1000000000000001</v>
      </c>
      <c r="E1549">
        <v>1.7999999999999999E-2</v>
      </c>
      <c r="F1549">
        <f t="shared" si="85"/>
        <v>1.7999999999999998E-4</v>
      </c>
      <c r="H1549">
        <f t="shared" si="84"/>
        <v>-3.5396227000000002E-2</v>
      </c>
      <c r="I1549">
        <f t="shared" si="86"/>
        <v>-1.1000000000000001E-2</v>
      </c>
    </row>
    <row r="1550" spans="1:9" x14ac:dyDescent="0.3">
      <c r="A1550" s="31">
        <v>38777</v>
      </c>
      <c r="B1550">
        <v>8.9064179999999993E-3</v>
      </c>
      <c r="C1550">
        <v>20060301</v>
      </c>
      <c r="D1550">
        <v>0.9</v>
      </c>
      <c r="E1550">
        <v>1.6E-2</v>
      </c>
      <c r="F1550">
        <f t="shared" si="85"/>
        <v>1.6000000000000001E-4</v>
      </c>
      <c r="H1550">
        <f t="shared" si="84"/>
        <v>8.7464179999999989E-3</v>
      </c>
      <c r="I1550">
        <f t="shared" si="86"/>
        <v>9.0000000000000011E-3</v>
      </c>
    </row>
    <row r="1551" spans="1:9" x14ac:dyDescent="0.3">
      <c r="A1551" s="31">
        <v>38778</v>
      </c>
      <c r="B1551">
        <v>7.3806389999999996E-3</v>
      </c>
      <c r="C1551">
        <v>20060302</v>
      </c>
      <c r="D1551">
        <v>-0.16</v>
      </c>
      <c r="E1551">
        <v>1.6E-2</v>
      </c>
      <c r="F1551">
        <f t="shared" si="85"/>
        <v>1.6000000000000001E-4</v>
      </c>
      <c r="H1551">
        <f t="shared" si="84"/>
        <v>7.2206389999999992E-3</v>
      </c>
      <c r="I1551">
        <f t="shared" si="86"/>
        <v>-1.6000000000000001E-3</v>
      </c>
    </row>
    <row r="1552" spans="1:9" x14ac:dyDescent="0.3">
      <c r="A1552" s="31">
        <v>38779</v>
      </c>
      <c r="B1552">
        <v>-2.7151261999999999E-2</v>
      </c>
      <c r="C1552">
        <v>20060303</v>
      </c>
      <c r="D1552">
        <v>-0.15</v>
      </c>
      <c r="E1552">
        <v>1.6E-2</v>
      </c>
      <c r="F1552">
        <f t="shared" si="85"/>
        <v>1.6000000000000001E-4</v>
      </c>
      <c r="H1552">
        <f t="shared" si="84"/>
        <v>-2.7311261999999999E-2</v>
      </c>
      <c r="I1552">
        <f t="shared" si="86"/>
        <v>-1.5E-3</v>
      </c>
    </row>
    <row r="1553" spans="1:9" x14ac:dyDescent="0.3">
      <c r="A1553" s="31">
        <v>38782</v>
      </c>
      <c r="B1553">
        <v>-3.3077344000000002E-2</v>
      </c>
      <c r="C1553">
        <v>20060306</v>
      </c>
      <c r="D1553">
        <v>-0.75</v>
      </c>
      <c r="E1553">
        <v>1.6E-2</v>
      </c>
      <c r="F1553">
        <f t="shared" si="85"/>
        <v>1.6000000000000001E-4</v>
      </c>
      <c r="H1553">
        <f t="shared" si="84"/>
        <v>-3.3237344000000002E-2</v>
      </c>
      <c r="I1553">
        <f t="shared" si="86"/>
        <v>-7.4999999999999997E-3</v>
      </c>
    </row>
    <row r="1554" spans="1:9" x14ac:dyDescent="0.3">
      <c r="A1554" s="31">
        <v>38783</v>
      </c>
      <c r="B1554">
        <v>1.2675537000000001E-2</v>
      </c>
      <c r="C1554">
        <v>20060307</v>
      </c>
      <c r="D1554">
        <v>-0.4</v>
      </c>
      <c r="E1554">
        <v>1.6E-2</v>
      </c>
      <c r="F1554">
        <f t="shared" si="85"/>
        <v>1.6000000000000001E-4</v>
      </c>
      <c r="H1554">
        <f t="shared" si="84"/>
        <v>1.2515537E-2</v>
      </c>
      <c r="I1554">
        <f t="shared" si="86"/>
        <v>-4.0000000000000001E-3</v>
      </c>
    </row>
    <row r="1555" spans="1:9" x14ac:dyDescent="0.3">
      <c r="A1555" s="31">
        <v>38784</v>
      </c>
      <c r="B1555">
        <v>-9.8023520000000003E-3</v>
      </c>
      <c r="C1555">
        <v>20060308</v>
      </c>
      <c r="D1555">
        <v>0.14000000000000001</v>
      </c>
      <c r="E1555">
        <v>1.6E-2</v>
      </c>
      <c r="F1555">
        <f t="shared" si="85"/>
        <v>1.6000000000000001E-4</v>
      </c>
      <c r="H1555">
        <f t="shared" si="84"/>
        <v>-9.9623520000000007E-3</v>
      </c>
      <c r="I1555">
        <f t="shared" si="86"/>
        <v>1.4000000000000002E-3</v>
      </c>
    </row>
    <row r="1556" spans="1:9" x14ac:dyDescent="0.3">
      <c r="A1556" s="31">
        <v>38785</v>
      </c>
      <c r="B1556">
        <v>-2.6347901999999999E-2</v>
      </c>
      <c r="C1556">
        <v>20060309</v>
      </c>
      <c r="D1556">
        <v>-0.51</v>
      </c>
      <c r="E1556">
        <v>1.6E-2</v>
      </c>
      <c r="F1556">
        <f t="shared" si="85"/>
        <v>1.6000000000000001E-4</v>
      </c>
      <c r="H1556">
        <f t="shared" si="84"/>
        <v>-2.6507902E-2</v>
      </c>
      <c r="I1556">
        <f t="shared" si="86"/>
        <v>-5.1000000000000004E-3</v>
      </c>
    </row>
    <row r="1557" spans="1:9" x14ac:dyDescent="0.3">
      <c r="A1557" s="31">
        <v>38786</v>
      </c>
      <c r="B1557">
        <v>-1.1575187000000001E-2</v>
      </c>
      <c r="C1557">
        <v>20060310</v>
      </c>
      <c r="D1557">
        <v>0.69</v>
      </c>
      <c r="E1557">
        <v>1.6E-2</v>
      </c>
      <c r="F1557">
        <f t="shared" si="85"/>
        <v>1.6000000000000001E-4</v>
      </c>
      <c r="H1557">
        <f t="shared" si="84"/>
        <v>-1.1735187000000001E-2</v>
      </c>
      <c r="I1557">
        <f t="shared" si="86"/>
        <v>6.8999999999999999E-3</v>
      </c>
    </row>
    <row r="1558" spans="1:9" x14ac:dyDescent="0.3">
      <c r="A1558" s="31">
        <v>38789</v>
      </c>
      <c r="B1558">
        <v>3.9404995999999998E-2</v>
      </c>
      <c r="C1558">
        <v>20060313</v>
      </c>
      <c r="D1558">
        <v>0.24</v>
      </c>
      <c r="E1558">
        <v>1.6E-2</v>
      </c>
      <c r="F1558">
        <f t="shared" si="85"/>
        <v>1.6000000000000001E-4</v>
      </c>
      <c r="H1558">
        <f t="shared" si="84"/>
        <v>3.9244995999999997E-2</v>
      </c>
      <c r="I1558">
        <f t="shared" si="86"/>
        <v>2.3999999999999998E-3</v>
      </c>
    </row>
    <row r="1559" spans="1:9" x14ac:dyDescent="0.3">
      <c r="A1559" s="31">
        <v>38790</v>
      </c>
      <c r="B1559">
        <v>2.4969541000000001E-2</v>
      </c>
      <c r="C1559">
        <v>20060314</v>
      </c>
      <c r="D1559">
        <v>1</v>
      </c>
      <c r="E1559">
        <v>1.6E-2</v>
      </c>
      <c r="F1559">
        <f t="shared" si="85"/>
        <v>1.6000000000000001E-4</v>
      </c>
      <c r="H1559">
        <f t="shared" si="84"/>
        <v>2.4809541000000001E-2</v>
      </c>
      <c r="I1559">
        <f t="shared" si="86"/>
        <v>0.01</v>
      </c>
    </row>
    <row r="1560" spans="1:9" x14ac:dyDescent="0.3">
      <c r="A1560" s="31">
        <v>38791</v>
      </c>
      <c r="B1560">
        <v>-1.6191270000000001E-2</v>
      </c>
      <c r="C1560">
        <v>20060315</v>
      </c>
      <c r="D1560">
        <v>0.48</v>
      </c>
      <c r="E1560">
        <v>1.6E-2</v>
      </c>
      <c r="F1560">
        <f t="shared" si="85"/>
        <v>1.6000000000000001E-4</v>
      </c>
      <c r="H1560">
        <f t="shared" si="84"/>
        <v>-1.6351270000000001E-2</v>
      </c>
      <c r="I1560">
        <f t="shared" si="86"/>
        <v>4.7999999999999996E-3</v>
      </c>
    </row>
    <row r="1561" spans="1:9" x14ac:dyDescent="0.3">
      <c r="A1561" s="31">
        <v>38792</v>
      </c>
      <c r="B1561">
        <v>-2.8989971E-2</v>
      </c>
      <c r="C1561">
        <v>20060316</v>
      </c>
      <c r="D1561">
        <v>0.11</v>
      </c>
      <c r="E1561">
        <v>1.6E-2</v>
      </c>
      <c r="F1561">
        <f t="shared" si="85"/>
        <v>1.6000000000000001E-4</v>
      </c>
      <c r="H1561">
        <f t="shared" si="84"/>
        <v>-2.9149971E-2</v>
      </c>
      <c r="I1561">
        <f t="shared" si="86"/>
        <v>1.1000000000000001E-3</v>
      </c>
    </row>
    <row r="1562" spans="1:9" x14ac:dyDescent="0.3">
      <c r="A1562" s="31">
        <v>38793</v>
      </c>
      <c r="B1562">
        <v>5.4424829999999997E-3</v>
      </c>
      <c r="C1562">
        <v>20060317</v>
      </c>
      <c r="D1562">
        <v>0.18</v>
      </c>
      <c r="E1562">
        <v>1.6E-2</v>
      </c>
      <c r="F1562">
        <f t="shared" si="85"/>
        <v>1.6000000000000001E-4</v>
      </c>
      <c r="H1562">
        <f t="shared" si="84"/>
        <v>5.2824829999999993E-3</v>
      </c>
      <c r="I1562">
        <f t="shared" si="86"/>
        <v>1.8E-3</v>
      </c>
    </row>
    <row r="1563" spans="1:9" x14ac:dyDescent="0.3">
      <c r="A1563" s="31">
        <v>38796</v>
      </c>
      <c r="B1563">
        <v>-1.0361923E-2</v>
      </c>
      <c r="C1563">
        <v>20060320</v>
      </c>
      <c r="D1563">
        <v>-7.0000000000000007E-2</v>
      </c>
      <c r="E1563">
        <v>1.6E-2</v>
      </c>
      <c r="F1563">
        <f t="shared" si="85"/>
        <v>1.6000000000000001E-4</v>
      </c>
      <c r="H1563">
        <f t="shared" si="84"/>
        <v>-1.0521923000000001E-2</v>
      </c>
      <c r="I1563">
        <f t="shared" si="86"/>
        <v>-7.000000000000001E-4</v>
      </c>
    </row>
    <row r="1564" spans="1:9" x14ac:dyDescent="0.3">
      <c r="A1564" s="31">
        <v>38797</v>
      </c>
      <c r="B1564">
        <v>-3.4067828000000001E-2</v>
      </c>
      <c r="C1564">
        <v>20060321</v>
      </c>
      <c r="D1564">
        <v>-0.69</v>
      </c>
      <c r="E1564">
        <v>1.6E-2</v>
      </c>
      <c r="F1564">
        <f t="shared" si="85"/>
        <v>1.6000000000000001E-4</v>
      </c>
      <c r="H1564">
        <f t="shared" si="84"/>
        <v>-3.4227828000000002E-2</v>
      </c>
      <c r="I1564">
        <f t="shared" si="86"/>
        <v>-6.8999999999999999E-3</v>
      </c>
    </row>
    <row r="1565" spans="1:9" x14ac:dyDescent="0.3">
      <c r="A1565" s="31">
        <v>38798</v>
      </c>
      <c r="B1565">
        <v>-2.2650579999999999E-3</v>
      </c>
      <c r="C1565">
        <v>20060322</v>
      </c>
      <c r="D1565">
        <v>0.62</v>
      </c>
      <c r="E1565">
        <v>1.6E-2</v>
      </c>
      <c r="F1565">
        <f t="shared" si="85"/>
        <v>1.6000000000000001E-4</v>
      </c>
      <c r="H1565">
        <f t="shared" si="84"/>
        <v>-2.4250579999999999E-3</v>
      </c>
      <c r="I1565">
        <f t="shared" si="86"/>
        <v>6.1999999999999998E-3</v>
      </c>
    </row>
    <row r="1566" spans="1:9" x14ac:dyDescent="0.3">
      <c r="A1566" s="31">
        <v>38799</v>
      </c>
      <c r="B1566">
        <v>-2.4485137000000001E-2</v>
      </c>
      <c r="C1566">
        <v>20060323</v>
      </c>
      <c r="D1566">
        <v>-0.18</v>
      </c>
      <c r="E1566">
        <v>1.6E-2</v>
      </c>
      <c r="F1566">
        <f t="shared" si="85"/>
        <v>1.6000000000000001E-4</v>
      </c>
      <c r="H1566">
        <f t="shared" si="84"/>
        <v>-2.4645137000000001E-2</v>
      </c>
      <c r="I1566">
        <f t="shared" si="86"/>
        <v>-1.8E-3</v>
      </c>
    </row>
    <row r="1567" spans="1:9" x14ac:dyDescent="0.3">
      <c r="A1567" s="31">
        <v>38800</v>
      </c>
      <c r="B1567">
        <v>-3.3244809999999998E-3</v>
      </c>
      <c r="C1567">
        <v>20060324</v>
      </c>
      <c r="D1567">
        <v>0.22</v>
      </c>
      <c r="E1567">
        <v>1.6E-2</v>
      </c>
      <c r="F1567">
        <f t="shared" si="85"/>
        <v>1.6000000000000001E-4</v>
      </c>
      <c r="H1567">
        <f t="shared" si="84"/>
        <v>-3.4844809999999998E-3</v>
      </c>
      <c r="I1567">
        <f t="shared" si="86"/>
        <v>2.2000000000000001E-3</v>
      </c>
    </row>
    <row r="1568" spans="1:9" x14ac:dyDescent="0.3">
      <c r="A1568" s="31">
        <v>38803</v>
      </c>
      <c r="B1568">
        <v>-7.5050159999999998E-3</v>
      </c>
      <c r="C1568">
        <v>20060327</v>
      </c>
      <c r="D1568">
        <v>-7.0000000000000007E-2</v>
      </c>
      <c r="E1568">
        <v>1.6E-2</v>
      </c>
      <c r="F1568">
        <f t="shared" si="85"/>
        <v>1.6000000000000001E-4</v>
      </c>
      <c r="H1568">
        <f t="shared" si="84"/>
        <v>-7.6650160000000002E-3</v>
      </c>
      <c r="I1568">
        <f t="shared" si="86"/>
        <v>-7.000000000000001E-4</v>
      </c>
    </row>
    <row r="1569" spans="1:9" x14ac:dyDescent="0.3">
      <c r="A1569" s="31">
        <v>38804</v>
      </c>
      <c r="B1569">
        <v>-1.3443106999999999E-2</v>
      </c>
      <c r="C1569">
        <v>20060328</v>
      </c>
      <c r="D1569">
        <v>-0.61</v>
      </c>
      <c r="E1569">
        <v>1.6E-2</v>
      </c>
      <c r="F1569">
        <f t="shared" si="85"/>
        <v>1.6000000000000001E-4</v>
      </c>
      <c r="H1569">
        <f t="shared" si="84"/>
        <v>-1.3603107E-2</v>
      </c>
      <c r="I1569">
        <f t="shared" si="86"/>
        <v>-6.0999999999999995E-3</v>
      </c>
    </row>
    <row r="1570" spans="1:9" x14ac:dyDescent="0.3">
      <c r="A1570" s="31">
        <v>38805</v>
      </c>
      <c r="B1570">
        <v>6.1659049E-2</v>
      </c>
      <c r="C1570">
        <v>20060329</v>
      </c>
      <c r="D1570">
        <v>0.87</v>
      </c>
      <c r="E1570">
        <v>1.6E-2</v>
      </c>
      <c r="F1570">
        <f t="shared" si="85"/>
        <v>1.6000000000000001E-4</v>
      </c>
      <c r="H1570">
        <f t="shared" si="84"/>
        <v>6.1499049E-2</v>
      </c>
      <c r="I1570">
        <f t="shared" si="86"/>
        <v>8.6999999999999994E-3</v>
      </c>
    </row>
    <row r="1571" spans="1:9" x14ac:dyDescent="0.3">
      <c r="A1571" s="31">
        <v>38806</v>
      </c>
      <c r="B1571">
        <v>6.7382989999999997E-3</v>
      </c>
      <c r="C1571">
        <v>20060330</v>
      </c>
      <c r="D1571">
        <v>-0.16</v>
      </c>
      <c r="E1571">
        <v>1.6E-2</v>
      </c>
      <c r="F1571">
        <f t="shared" si="85"/>
        <v>1.6000000000000001E-4</v>
      </c>
      <c r="H1571">
        <f t="shared" si="84"/>
        <v>6.5782989999999993E-3</v>
      </c>
      <c r="I1571">
        <f t="shared" si="86"/>
        <v>-1.6000000000000001E-3</v>
      </c>
    </row>
    <row r="1572" spans="1:9" x14ac:dyDescent="0.3">
      <c r="A1572" s="31">
        <v>38807</v>
      </c>
      <c r="B1572">
        <v>-4.78068E-4</v>
      </c>
      <c r="C1572">
        <v>20060331</v>
      </c>
      <c r="D1572">
        <v>-0.23</v>
      </c>
      <c r="E1572">
        <v>1.6E-2</v>
      </c>
      <c r="F1572">
        <f t="shared" si="85"/>
        <v>1.6000000000000001E-4</v>
      </c>
      <c r="H1572">
        <f t="shared" si="84"/>
        <v>-6.3806799999999999E-4</v>
      </c>
      <c r="I1572">
        <f t="shared" si="86"/>
        <v>-2.3E-3</v>
      </c>
    </row>
    <row r="1573" spans="1:9" x14ac:dyDescent="0.3">
      <c r="A1573" s="31">
        <v>38810</v>
      </c>
      <c r="B1573">
        <v>-1.1160670000000001E-3</v>
      </c>
      <c r="C1573">
        <v>20060403</v>
      </c>
      <c r="D1573">
        <v>7.0000000000000007E-2</v>
      </c>
      <c r="E1573">
        <v>1.9E-2</v>
      </c>
      <c r="F1573">
        <f t="shared" si="85"/>
        <v>1.8999999999999998E-4</v>
      </c>
      <c r="H1573">
        <f t="shared" si="84"/>
        <v>-1.3060670000000002E-3</v>
      </c>
      <c r="I1573">
        <f t="shared" si="86"/>
        <v>7.000000000000001E-4</v>
      </c>
    </row>
    <row r="1574" spans="1:9" x14ac:dyDescent="0.3">
      <c r="A1574" s="31">
        <v>38811</v>
      </c>
      <c r="B1574">
        <v>-2.3623357000000001E-2</v>
      </c>
      <c r="C1574">
        <v>20060404</v>
      </c>
      <c r="D1574">
        <v>0.54</v>
      </c>
      <c r="E1574">
        <v>1.9E-2</v>
      </c>
      <c r="F1574">
        <f t="shared" si="85"/>
        <v>1.8999999999999998E-4</v>
      </c>
      <c r="H1574">
        <f t="shared" si="84"/>
        <v>-2.3813357E-2</v>
      </c>
      <c r="I1574">
        <f t="shared" si="86"/>
        <v>5.4000000000000003E-3</v>
      </c>
    </row>
    <row r="1575" spans="1:9" x14ac:dyDescent="0.3">
      <c r="A1575" s="31">
        <v>38812</v>
      </c>
      <c r="B1575">
        <v>9.8741232999999998E-2</v>
      </c>
      <c r="C1575">
        <v>20060405</v>
      </c>
      <c r="D1575">
        <v>0.42</v>
      </c>
      <c r="E1575">
        <v>1.9E-2</v>
      </c>
      <c r="F1575">
        <f t="shared" si="85"/>
        <v>1.8999999999999998E-4</v>
      </c>
      <c r="H1575">
        <f t="shared" si="84"/>
        <v>9.8551233000000002E-2</v>
      </c>
      <c r="I1575">
        <f t="shared" si="86"/>
        <v>4.1999999999999997E-3</v>
      </c>
    </row>
    <row r="1576" spans="1:9" x14ac:dyDescent="0.3">
      <c r="A1576" s="31">
        <v>38813</v>
      </c>
      <c r="B1576">
        <v>5.9961296999999997E-2</v>
      </c>
      <c r="C1576">
        <v>20060406</v>
      </c>
      <c r="D1576">
        <v>-0.15</v>
      </c>
      <c r="E1576">
        <v>1.9E-2</v>
      </c>
      <c r="F1576">
        <f t="shared" si="85"/>
        <v>1.8999999999999998E-4</v>
      </c>
      <c r="H1576">
        <f t="shared" si="84"/>
        <v>5.9771296999999994E-2</v>
      </c>
      <c r="I1576">
        <f t="shared" si="86"/>
        <v>-1.5E-3</v>
      </c>
    </row>
    <row r="1577" spans="1:9" x14ac:dyDescent="0.3">
      <c r="A1577" s="31">
        <v>38814</v>
      </c>
      <c r="B1577">
        <v>-2.0353692E-2</v>
      </c>
      <c r="C1577">
        <v>20060407</v>
      </c>
      <c r="D1577">
        <v>-1.02</v>
      </c>
      <c r="E1577">
        <v>1.9E-2</v>
      </c>
      <c r="F1577">
        <f t="shared" si="85"/>
        <v>1.8999999999999998E-4</v>
      </c>
      <c r="H1577">
        <f t="shared" si="84"/>
        <v>-2.0543691999999999E-2</v>
      </c>
      <c r="I1577">
        <f t="shared" si="86"/>
        <v>-1.0200000000000001E-2</v>
      </c>
    </row>
    <row r="1578" spans="1:9" x14ac:dyDescent="0.3">
      <c r="A1578" s="31">
        <v>38817</v>
      </c>
      <c r="B1578">
        <v>-1.6048184E-2</v>
      </c>
      <c r="C1578">
        <v>20060410</v>
      </c>
      <c r="D1578">
        <v>-0.02</v>
      </c>
      <c r="E1578">
        <v>1.9E-2</v>
      </c>
      <c r="F1578">
        <f t="shared" si="85"/>
        <v>1.8999999999999998E-4</v>
      </c>
      <c r="H1578">
        <f t="shared" si="84"/>
        <v>-1.6238183999999999E-2</v>
      </c>
      <c r="I1578">
        <f t="shared" si="86"/>
        <v>-2.0000000000000001E-4</v>
      </c>
    </row>
    <row r="1579" spans="1:9" x14ac:dyDescent="0.3">
      <c r="A1579" s="31">
        <v>38818</v>
      </c>
      <c r="B1579">
        <v>-9.9024360000000006E-3</v>
      </c>
      <c r="C1579">
        <v>20060411</v>
      </c>
      <c r="D1579">
        <v>-0.83</v>
      </c>
      <c r="E1579">
        <v>1.9E-2</v>
      </c>
      <c r="F1579">
        <f t="shared" si="85"/>
        <v>1.8999999999999998E-4</v>
      </c>
      <c r="H1579">
        <f t="shared" si="84"/>
        <v>-1.0092436E-2</v>
      </c>
      <c r="I1579">
        <f t="shared" si="86"/>
        <v>-8.3000000000000001E-3</v>
      </c>
    </row>
    <row r="1580" spans="1:9" x14ac:dyDescent="0.3">
      <c r="A1580" s="31">
        <v>38819</v>
      </c>
      <c r="B1580">
        <v>-1.8826280000000001E-2</v>
      </c>
      <c r="C1580">
        <v>20060412</v>
      </c>
      <c r="D1580">
        <v>0.19</v>
      </c>
      <c r="E1580">
        <v>1.9E-2</v>
      </c>
      <c r="F1580">
        <f t="shared" si="85"/>
        <v>1.8999999999999998E-4</v>
      </c>
      <c r="H1580">
        <f t="shared" si="84"/>
        <v>-1.901628E-2</v>
      </c>
      <c r="I1580">
        <f t="shared" si="86"/>
        <v>1.9E-3</v>
      </c>
    </row>
    <row r="1581" spans="1:9" x14ac:dyDescent="0.3">
      <c r="A1581" s="31">
        <v>38820</v>
      </c>
      <c r="B1581">
        <v>-3.6126119999999999E-3</v>
      </c>
      <c r="C1581">
        <v>20060413</v>
      </c>
      <c r="D1581">
        <v>0.12</v>
      </c>
      <c r="E1581">
        <v>1.9E-2</v>
      </c>
      <c r="F1581">
        <f t="shared" si="85"/>
        <v>1.8999999999999998E-4</v>
      </c>
      <c r="H1581">
        <f t="shared" si="84"/>
        <v>-3.8026119999999999E-3</v>
      </c>
      <c r="I1581">
        <f t="shared" si="86"/>
        <v>1.1999999999999999E-3</v>
      </c>
    </row>
    <row r="1582" spans="1:9" x14ac:dyDescent="0.3">
      <c r="A1582" s="31">
        <v>38824</v>
      </c>
      <c r="B1582">
        <v>-2.4944029999999999E-2</v>
      </c>
      <c r="C1582">
        <v>20060417</v>
      </c>
      <c r="D1582">
        <v>-0.28000000000000003</v>
      </c>
      <c r="E1582">
        <v>1.9E-2</v>
      </c>
      <c r="F1582">
        <f t="shared" si="85"/>
        <v>1.8999999999999998E-4</v>
      </c>
      <c r="H1582">
        <f t="shared" si="84"/>
        <v>-2.5134029999999998E-2</v>
      </c>
      <c r="I1582">
        <f t="shared" si="86"/>
        <v>-2.8000000000000004E-3</v>
      </c>
    </row>
    <row r="1583" spans="1:9" x14ac:dyDescent="0.3">
      <c r="A1583" s="31">
        <v>38825</v>
      </c>
      <c r="B1583">
        <v>2.1740202E-2</v>
      </c>
      <c r="C1583">
        <v>20060418</v>
      </c>
      <c r="D1583">
        <v>1.71</v>
      </c>
      <c r="E1583">
        <v>1.9E-2</v>
      </c>
      <c r="F1583">
        <f t="shared" si="85"/>
        <v>1.8999999999999998E-4</v>
      </c>
      <c r="H1583">
        <f t="shared" si="84"/>
        <v>2.1550202000000001E-2</v>
      </c>
      <c r="I1583">
        <f t="shared" si="86"/>
        <v>1.7100000000000001E-2</v>
      </c>
    </row>
    <row r="1584" spans="1:9" x14ac:dyDescent="0.3">
      <c r="A1584" s="31">
        <v>38826</v>
      </c>
      <c r="B1584">
        <v>-8.6076669999999994E-3</v>
      </c>
      <c r="C1584">
        <v>20060419</v>
      </c>
      <c r="D1584">
        <v>0.33</v>
      </c>
      <c r="E1584">
        <v>1.9E-2</v>
      </c>
      <c r="F1584">
        <f t="shared" si="85"/>
        <v>1.8999999999999998E-4</v>
      </c>
      <c r="H1584">
        <f t="shared" si="84"/>
        <v>-8.7976669999999986E-3</v>
      </c>
      <c r="I1584">
        <f t="shared" si="86"/>
        <v>3.3E-3</v>
      </c>
    </row>
    <row r="1585" spans="1:9" x14ac:dyDescent="0.3">
      <c r="A1585" s="31">
        <v>38827</v>
      </c>
      <c r="B1585">
        <v>3.0159874E-2</v>
      </c>
      <c r="C1585">
        <v>20060420</v>
      </c>
      <c r="D1585">
        <v>0.01</v>
      </c>
      <c r="E1585">
        <v>1.9E-2</v>
      </c>
      <c r="F1585">
        <f t="shared" si="85"/>
        <v>1.8999999999999998E-4</v>
      </c>
      <c r="H1585">
        <f t="shared" si="84"/>
        <v>2.9969874000000001E-2</v>
      </c>
      <c r="I1585">
        <f t="shared" si="86"/>
        <v>1E-4</v>
      </c>
    </row>
    <row r="1586" spans="1:9" x14ac:dyDescent="0.3">
      <c r="A1586" s="31">
        <v>38828</v>
      </c>
      <c r="B1586">
        <v>-8.7238850000000007E-3</v>
      </c>
      <c r="C1586">
        <v>20060421</v>
      </c>
      <c r="D1586">
        <v>-0.1</v>
      </c>
      <c r="E1586">
        <v>1.9E-2</v>
      </c>
      <c r="F1586">
        <f t="shared" si="85"/>
        <v>1.8999999999999998E-4</v>
      </c>
      <c r="H1586">
        <f t="shared" si="84"/>
        <v>-8.9138849999999999E-3</v>
      </c>
      <c r="I1586">
        <f t="shared" si="86"/>
        <v>-1E-3</v>
      </c>
    </row>
    <row r="1587" spans="1:9" x14ac:dyDescent="0.3">
      <c r="A1587" s="31">
        <v>38831</v>
      </c>
      <c r="B1587">
        <v>-1.9242256999999999E-2</v>
      </c>
      <c r="C1587">
        <v>20060424</v>
      </c>
      <c r="D1587">
        <v>-0.3</v>
      </c>
      <c r="E1587">
        <v>1.9E-2</v>
      </c>
      <c r="F1587">
        <f t="shared" si="85"/>
        <v>1.8999999999999998E-4</v>
      </c>
      <c r="H1587">
        <f t="shared" si="84"/>
        <v>-1.9432256999999998E-2</v>
      </c>
      <c r="I1587">
        <f t="shared" si="86"/>
        <v>-3.0000000000000001E-3</v>
      </c>
    </row>
    <row r="1588" spans="1:9" x14ac:dyDescent="0.3">
      <c r="A1588" s="31">
        <v>38832</v>
      </c>
      <c r="B1588">
        <v>6.3878049999999999E-3</v>
      </c>
      <c r="C1588">
        <v>20060425</v>
      </c>
      <c r="D1588">
        <v>-0.44</v>
      </c>
      <c r="E1588">
        <v>1.9E-2</v>
      </c>
      <c r="F1588">
        <f t="shared" si="85"/>
        <v>1.8999999999999998E-4</v>
      </c>
      <c r="H1588">
        <f t="shared" si="84"/>
        <v>6.1978049999999998E-3</v>
      </c>
      <c r="I1588">
        <f t="shared" si="86"/>
        <v>-4.4000000000000003E-3</v>
      </c>
    </row>
    <row r="1589" spans="1:9" x14ac:dyDescent="0.3">
      <c r="A1589" s="31">
        <v>38833</v>
      </c>
      <c r="B1589">
        <v>2.9922977E-2</v>
      </c>
      <c r="C1589">
        <v>20060426</v>
      </c>
      <c r="D1589">
        <v>0.2</v>
      </c>
      <c r="E1589">
        <v>1.9E-2</v>
      </c>
      <c r="F1589">
        <f t="shared" si="85"/>
        <v>1.8999999999999998E-4</v>
      </c>
      <c r="H1589">
        <f t="shared" si="84"/>
        <v>2.9732977000000001E-2</v>
      </c>
      <c r="I1589">
        <f t="shared" si="86"/>
        <v>2E-3</v>
      </c>
    </row>
    <row r="1590" spans="1:9" x14ac:dyDescent="0.3">
      <c r="A1590" s="31">
        <v>38834</v>
      </c>
      <c r="B1590">
        <v>1.7754938000000001E-2</v>
      </c>
      <c r="C1590">
        <v>20060427</v>
      </c>
      <c r="D1590">
        <v>0.24</v>
      </c>
      <c r="E1590">
        <v>1.9E-2</v>
      </c>
      <c r="F1590">
        <f t="shared" si="85"/>
        <v>1.8999999999999998E-4</v>
      </c>
      <c r="H1590">
        <f t="shared" si="84"/>
        <v>1.7564938000000002E-2</v>
      </c>
      <c r="I1590">
        <f t="shared" si="86"/>
        <v>2.3999999999999998E-3</v>
      </c>
    </row>
    <row r="1591" spans="1:9" x14ac:dyDescent="0.3">
      <c r="A1591" s="31">
        <v>38835</v>
      </c>
      <c r="B1591">
        <v>1.485004E-2</v>
      </c>
      <c r="C1591">
        <v>20060428</v>
      </c>
      <c r="D1591">
        <v>0.05</v>
      </c>
      <c r="E1591">
        <v>1.9E-2</v>
      </c>
      <c r="F1591">
        <f t="shared" si="85"/>
        <v>1.8999999999999998E-4</v>
      </c>
      <c r="H1591">
        <f t="shared" si="84"/>
        <v>1.4660040000000001E-2</v>
      </c>
      <c r="I1591">
        <f t="shared" si="86"/>
        <v>5.0000000000000001E-4</v>
      </c>
    </row>
    <row r="1592" spans="1:9" x14ac:dyDescent="0.3">
      <c r="A1592" s="31">
        <v>38838</v>
      </c>
      <c r="B1592">
        <v>-1.1223198E-2</v>
      </c>
      <c r="C1592">
        <v>20060501</v>
      </c>
      <c r="D1592">
        <v>-0.41</v>
      </c>
      <c r="E1592">
        <v>0.02</v>
      </c>
      <c r="F1592">
        <f t="shared" si="85"/>
        <v>2.0000000000000001E-4</v>
      </c>
      <c r="H1592">
        <f t="shared" si="84"/>
        <v>-1.1423198000000001E-2</v>
      </c>
      <c r="I1592">
        <f t="shared" si="86"/>
        <v>-4.0999999999999995E-3</v>
      </c>
    </row>
    <row r="1593" spans="1:9" x14ac:dyDescent="0.3">
      <c r="A1593" s="31">
        <v>38839</v>
      </c>
      <c r="B1593">
        <v>2.9023051000000001E-2</v>
      </c>
      <c r="C1593">
        <v>20060502</v>
      </c>
      <c r="D1593">
        <v>0.54</v>
      </c>
      <c r="E1593">
        <v>0.02</v>
      </c>
      <c r="F1593">
        <f t="shared" si="85"/>
        <v>2.0000000000000001E-4</v>
      </c>
      <c r="H1593">
        <f t="shared" si="84"/>
        <v>2.8823051000000002E-2</v>
      </c>
      <c r="I1593">
        <f t="shared" si="86"/>
        <v>5.4000000000000003E-3</v>
      </c>
    </row>
    <row r="1594" spans="1:9" x14ac:dyDescent="0.3">
      <c r="A1594" s="31">
        <v>38840</v>
      </c>
      <c r="B1594">
        <v>-6.702085E-3</v>
      </c>
      <c r="C1594">
        <v>20060503</v>
      </c>
      <c r="D1594">
        <v>-0.31</v>
      </c>
      <c r="E1594">
        <v>0.02</v>
      </c>
      <c r="F1594">
        <f t="shared" si="85"/>
        <v>2.0000000000000001E-4</v>
      </c>
      <c r="H1594">
        <f t="shared" si="84"/>
        <v>-6.9020849999999996E-3</v>
      </c>
      <c r="I1594">
        <f t="shared" si="86"/>
        <v>-3.0999999999999999E-3</v>
      </c>
    </row>
    <row r="1595" spans="1:9" x14ac:dyDescent="0.3">
      <c r="A1595" s="31">
        <v>38841</v>
      </c>
      <c r="B1595">
        <v>-1.40598E-4</v>
      </c>
      <c r="C1595">
        <v>20060504</v>
      </c>
      <c r="D1595">
        <v>0.37</v>
      </c>
      <c r="E1595">
        <v>0.02</v>
      </c>
      <c r="F1595">
        <f t="shared" si="85"/>
        <v>2.0000000000000001E-4</v>
      </c>
      <c r="H1595">
        <f t="shared" si="84"/>
        <v>-3.4059800000000001E-4</v>
      </c>
      <c r="I1595">
        <f t="shared" si="86"/>
        <v>3.7000000000000002E-3</v>
      </c>
    </row>
    <row r="1596" spans="1:9" x14ac:dyDescent="0.3">
      <c r="A1596" s="31">
        <v>38842</v>
      </c>
      <c r="B1596">
        <v>1.0684692000000001E-2</v>
      </c>
      <c r="C1596">
        <v>20060505</v>
      </c>
      <c r="D1596">
        <v>1.04</v>
      </c>
      <c r="E1596">
        <v>0.02</v>
      </c>
      <c r="F1596">
        <f t="shared" si="85"/>
        <v>2.0000000000000001E-4</v>
      </c>
      <c r="H1596">
        <f t="shared" si="84"/>
        <v>1.0484692E-2</v>
      </c>
      <c r="I1596">
        <f t="shared" si="86"/>
        <v>1.04E-2</v>
      </c>
    </row>
    <row r="1597" spans="1:9" x14ac:dyDescent="0.3">
      <c r="A1597" s="31">
        <v>38845</v>
      </c>
      <c r="B1597">
        <v>0</v>
      </c>
      <c r="C1597">
        <v>20060508</v>
      </c>
      <c r="D1597">
        <v>-0.05</v>
      </c>
      <c r="E1597">
        <v>0.02</v>
      </c>
      <c r="F1597">
        <f t="shared" si="85"/>
        <v>2.0000000000000001E-4</v>
      </c>
      <c r="H1597">
        <f t="shared" si="84"/>
        <v>-2.0000000000000001E-4</v>
      </c>
      <c r="I1597">
        <f t="shared" si="86"/>
        <v>-5.0000000000000001E-4</v>
      </c>
    </row>
    <row r="1598" spans="1:9" x14ac:dyDescent="0.3">
      <c r="A1598" s="31">
        <v>38846</v>
      </c>
      <c r="B1598">
        <v>-1.196273E-2</v>
      </c>
      <c r="C1598">
        <v>20060509</v>
      </c>
      <c r="D1598">
        <v>-0.01</v>
      </c>
      <c r="E1598">
        <v>0.02</v>
      </c>
      <c r="F1598">
        <f t="shared" si="85"/>
        <v>2.0000000000000001E-4</v>
      </c>
      <c r="H1598">
        <f t="shared" si="84"/>
        <v>-1.216273E-2</v>
      </c>
      <c r="I1598">
        <f t="shared" si="86"/>
        <v>-1E-4</v>
      </c>
    </row>
    <row r="1599" spans="1:9" x14ac:dyDescent="0.3">
      <c r="A1599" s="31">
        <v>38847</v>
      </c>
      <c r="B1599">
        <v>-6.0537840000000004E-3</v>
      </c>
      <c r="C1599">
        <v>20060510</v>
      </c>
      <c r="D1599">
        <v>-0.2</v>
      </c>
      <c r="E1599">
        <v>0.02</v>
      </c>
      <c r="F1599">
        <f t="shared" si="85"/>
        <v>2.0000000000000001E-4</v>
      </c>
      <c r="H1599">
        <f t="shared" si="84"/>
        <v>-6.2537840000000001E-3</v>
      </c>
      <c r="I1599">
        <f t="shared" si="86"/>
        <v>-2E-3</v>
      </c>
    </row>
    <row r="1600" spans="1:9" x14ac:dyDescent="0.3">
      <c r="A1600" s="31">
        <v>38848</v>
      </c>
      <c r="B1600">
        <v>-3.4702506000000001E-2</v>
      </c>
      <c r="C1600">
        <v>20060511</v>
      </c>
      <c r="D1600">
        <v>-1.35</v>
      </c>
      <c r="E1600">
        <v>0.02</v>
      </c>
      <c r="F1600">
        <f t="shared" si="85"/>
        <v>2.0000000000000001E-4</v>
      </c>
      <c r="H1600">
        <f t="shared" si="84"/>
        <v>-3.4902506E-2</v>
      </c>
      <c r="I1600">
        <f t="shared" si="86"/>
        <v>-1.3500000000000002E-2</v>
      </c>
    </row>
    <row r="1601" spans="1:9" x14ac:dyDescent="0.3">
      <c r="A1601" s="31">
        <v>38849</v>
      </c>
      <c r="B1601">
        <v>-6.6031479999999997E-3</v>
      </c>
      <c r="C1601">
        <v>20060512</v>
      </c>
      <c r="D1601">
        <v>-1.26</v>
      </c>
      <c r="E1601">
        <v>0.02</v>
      </c>
      <c r="F1601">
        <f t="shared" si="85"/>
        <v>2.0000000000000001E-4</v>
      </c>
      <c r="H1601">
        <f t="shared" si="84"/>
        <v>-6.8031479999999993E-3</v>
      </c>
      <c r="I1601">
        <f t="shared" si="86"/>
        <v>-1.26E-2</v>
      </c>
    </row>
    <row r="1602" spans="1:9" x14ac:dyDescent="0.3">
      <c r="A1602" s="31">
        <v>38852</v>
      </c>
      <c r="B1602">
        <v>1.329453E-3</v>
      </c>
      <c r="C1602">
        <v>20060515</v>
      </c>
      <c r="D1602">
        <v>0.04</v>
      </c>
      <c r="E1602">
        <v>0.02</v>
      </c>
      <c r="F1602">
        <f t="shared" si="85"/>
        <v>2.0000000000000001E-4</v>
      </c>
      <c r="H1602">
        <f t="shared" si="84"/>
        <v>1.1294529999999999E-3</v>
      </c>
      <c r="I1602">
        <f t="shared" si="86"/>
        <v>4.0000000000000002E-4</v>
      </c>
    </row>
    <row r="1603" spans="1:9" x14ac:dyDescent="0.3">
      <c r="A1603" s="31">
        <v>38853</v>
      </c>
      <c r="B1603">
        <v>-4.1451505999999999E-2</v>
      </c>
      <c r="C1603">
        <v>20060516</v>
      </c>
      <c r="D1603">
        <v>-0.12</v>
      </c>
      <c r="E1603">
        <v>0.02</v>
      </c>
      <c r="F1603">
        <f t="shared" si="85"/>
        <v>2.0000000000000001E-4</v>
      </c>
      <c r="H1603">
        <f t="shared" ref="H1603:H1666" si="87">B1603-F1603</f>
        <v>-4.1651505999999998E-2</v>
      </c>
      <c r="I1603">
        <f t="shared" si="86"/>
        <v>-1.1999999999999999E-3</v>
      </c>
    </row>
    <row r="1604" spans="1:9" x14ac:dyDescent="0.3">
      <c r="A1604" s="31">
        <v>38854</v>
      </c>
      <c r="B1604">
        <v>4.308999E-3</v>
      </c>
      <c r="C1604">
        <v>20060517</v>
      </c>
      <c r="D1604">
        <v>-1.66</v>
      </c>
      <c r="E1604">
        <v>0.02</v>
      </c>
      <c r="F1604">
        <f t="shared" ref="F1604:F1667" si="88">E1604/100</f>
        <v>2.0000000000000001E-4</v>
      </c>
      <c r="H1604">
        <f t="shared" si="87"/>
        <v>4.1089990000000003E-3</v>
      </c>
      <c r="I1604">
        <f t="shared" ref="I1604:I1667" si="89">D1604/100</f>
        <v>-1.66E-2</v>
      </c>
    </row>
    <row r="1605" spans="1:9" x14ac:dyDescent="0.3">
      <c r="A1605" s="31">
        <v>38855</v>
      </c>
      <c r="B1605">
        <v>-3.1872536999999999E-2</v>
      </c>
      <c r="C1605">
        <v>20060518</v>
      </c>
      <c r="D1605">
        <v>-0.69</v>
      </c>
      <c r="E1605">
        <v>0.02</v>
      </c>
      <c r="F1605">
        <f t="shared" si="88"/>
        <v>2.0000000000000001E-4</v>
      </c>
      <c r="H1605">
        <f t="shared" si="87"/>
        <v>-3.2072536999999998E-2</v>
      </c>
      <c r="I1605">
        <f t="shared" si="89"/>
        <v>-6.8999999999999999E-3</v>
      </c>
    </row>
    <row r="1606" spans="1:9" x14ac:dyDescent="0.3">
      <c r="A1606" s="31">
        <v>38856</v>
      </c>
      <c r="B1606">
        <v>2.1050994999999999E-2</v>
      </c>
      <c r="C1606">
        <v>20060519</v>
      </c>
      <c r="D1606">
        <v>0.38</v>
      </c>
      <c r="E1606">
        <v>0.02</v>
      </c>
      <c r="F1606">
        <f t="shared" si="88"/>
        <v>2.0000000000000001E-4</v>
      </c>
      <c r="H1606">
        <f t="shared" si="87"/>
        <v>2.0850995000000001E-2</v>
      </c>
      <c r="I1606">
        <f t="shared" si="89"/>
        <v>3.8E-3</v>
      </c>
    </row>
    <row r="1607" spans="1:9" x14ac:dyDescent="0.3">
      <c r="A1607" s="31">
        <v>38859</v>
      </c>
      <c r="B1607">
        <v>-1.751668E-2</v>
      </c>
      <c r="C1607">
        <v>20060522</v>
      </c>
      <c r="D1607">
        <v>-0.55000000000000004</v>
      </c>
      <c r="E1607">
        <v>0.02</v>
      </c>
      <c r="F1607">
        <f t="shared" si="88"/>
        <v>2.0000000000000001E-4</v>
      </c>
      <c r="H1607">
        <f t="shared" si="87"/>
        <v>-1.7716679999999999E-2</v>
      </c>
      <c r="I1607">
        <f t="shared" si="89"/>
        <v>-5.5000000000000005E-3</v>
      </c>
    </row>
    <row r="1608" spans="1:9" x14ac:dyDescent="0.3">
      <c r="A1608" s="31">
        <v>38860</v>
      </c>
      <c r="B1608">
        <v>-3.6288980000000002E-3</v>
      </c>
      <c r="C1608">
        <v>20060523</v>
      </c>
      <c r="D1608">
        <v>-0.44</v>
      </c>
      <c r="E1608">
        <v>0.02</v>
      </c>
      <c r="F1608">
        <f t="shared" si="88"/>
        <v>2.0000000000000001E-4</v>
      </c>
      <c r="H1608">
        <f t="shared" si="87"/>
        <v>-3.8288980000000003E-3</v>
      </c>
      <c r="I1608">
        <f t="shared" si="89"/>
        <v>-4.4000000000000003E-3</v>
      </c>
    </row>
    <row r="1609" spans="1:9" x14ac:dyDescent="0.3">
      <c r="A1609" s="31">
        <v>38861</v>
      </c>
      <c r="B1609">
        <v>3.0086879999999998E-3</v>
      </c>
      <c r="C1609">
        <v>20060524</v>
      </c>
      <c r="D1609">
        <v>0.03</v>
      </c>
      <c r="E1609">
        <v>0.02</v>
      </c>
      <c r="F1609">
        <f t="shared" si="88"/>
        <v>2.0000000000000001E-4</v>
      </c>
      <c r="H1609">
        <f t="shared" si="87"/>
        <v>2.8086879999999997E-3</v>
      </c>
      <c r="I1609">
        <f t="shared" si="89"/>
        <v>2.9999999999999997E-4</v>
      </c>
    </row>
    <row r="1610" spans="1:9" x14ac:dyDescent="0.3">
      <c r="A1610" s="31">
        <v>38862</v>
      </c>
      <c r="B1610">
        <v>1.5629959999999998E-2</v>
      </c>
      <c r="C1610">
        <v>20060525</v>
      </c>
      <c r="D1610">
        <v>1.22</v>
      </c>
      <c r="E1610">
        <v>0.02</v>
      </c>
      <c r="F1610">
        <f t="shared" si="88"/>
        <v>2.0000000000000001E-4</v>
      </c>
      <c r="H1610">
        <f t="shared" si="87"/>
        <v>1.5429959999999998E-2</v>
      </c>
      <c r="I1610">
        <f t="shared" si="89"/>
        <v>1.2199999999999999E-2</v>
      </c>
    </row>
    <row r="1611" spans="1:9" x14ac:dyDescent="0.3">
      <c r="A1611" s="31">
        <v>38863</v>
      </c>
      <c r="B1611">
        <v>-1.2140557E-2</v>
      </c>
      <c r="C1611">
        <v>20060526</v>
      </c>
      <c r="D1611">
        <v>0.6</v>
      </c>
      <c r="E1611">
        <v>0.02</v>
      </c>
      <c r="F1611">
        <f t="shared" si="88"/>
        <v>2.0000000000000001E-4</v>
      </c>
      <c r="H1611">
        <f t="shared" si="87"/>
        <v>-1.2340557E-2</v>
      </c>
      <c r="I1611">
        <f t="shared" si="89"/>
        <v>6.0000000000000001E-3</v>
      </c>
    </row>
    <row r="1612" spans="1:9" x14ac:dyDescent="0.3">
      <c r="A1612" s="31">
        <v>38867</v>
      </c>
      <c r="B1612">
        <v>-3.6648861999999997E-2</v>
      </c>
      <c r="C1612">
        <v>20060530</v>
      </c>
      <c r="D1612">
        <v>-1.65</v>
      </c>
      <c r="E1612">
        <v>0.02</v>
      </c>
      <c r="F1612">
        <f t="shared" si="88"/>
        <v>2.0000000000000001E-4</v>
      </c>
      <c r="H1612">
        <f t="shared" si="87"/>
        <v>-3.6848861999999996E-2</v>
      </c>
      <c r="I1612">
        <f t="shared" si="89"/>
        <v>-1.6500000000000001E-2</v>
      </c>
    </row>
    <row r="1613" spans="1:9" x14ac:dyDescent="0.3">
      <c r="A1613" s="31">
        <v>38868</v>
      </c>
      <c r="B1613">
        <v>-2.3685082999999999E-2</v>
      </c>
      <c r="C1613">
        <v>20060531</v>
      </c>
      <c r="D1613">
        <v>0.94</v>
      </c>
      <c r="E1613">
        <v>0.02</v>
      </c>
      <c r="F1613">
        <f t="shared" si="88"/>
        <v>2.0000000000000001E-4</v>
      </c>
      <c r="H1613">
        <f t="shared" si="87"/>
        <v>-2.3885082999999998E-2</v>
      </c>
      <c r="I1613">
        <f t="shared" si="89"/>
        <v>9.3999999999999986E-3</v>
      </c>
    </row>
    <row r="1614" spans="1:9" x14ac:dyDescent="0.3">
      <c r="A1614" s="31">
        <v>38869</v>
      </c>
      <c r="B1614">
        <v>4.0153883000000001E-2</v>
      </c>
      <c r="C1614">
        <v>20060601</v>
      </c>
      <c r="D1614">
        <v>1.29</v>
      </c>
      <c r="E1614">
        <v>1.7999999999999999E-2</v>
      </c>
      <c r="F1614">
        <f t="shared" si="88"/>
        <v>1.7999999999999998E-4</v>
      </c>
      <c r="H1614">
        <f t="shared" si="87"/>
        <v>3.9973883000000002E-2</v>
      </c>
      <c r="I1614">
        <f t="shared" si="89"/>
        <v>1.29E-2</v>
      </c>
    </row>
    <row r="1615" spans="1:9" x14ac:dyDescent="0.3">
      <c r="A1615" s="31">
        <v>38870</v>
      </c>
      <c r="B1615">
        <v>-8.2032870000000001E-3</v>
      </c>
      <c r="C1615">
        <v>20060602</v>
      </c>
      <c r="D1615">
        <v>0.16</v>
      </c>
      <c r="E1615">
        <v>1.7999999999999999E-2</v>
      </c>
      <c r="F1615">
        <f t="shared" si="88"/>
        <v>1.7999999999999998E-4</v>
      </c>
      <c r="H1615">
        <f t="shared" si="87"/>
        <v>-8.3832869999999997E-3</v>
      </c>
      <c r="I1615">
        <f t="shared" si="89"/>
        <v>1.6000000000000001E-3</v>
      </c>
    </row>
    <row r="1616" spans="1:9" x14ac:dyDescent="0.3">
      <c r="A1616" s="31">
        <v>38873</v>
      </c>
      <c r="B1616">
        <v>-2.6921826999999999E-2</v>
      </c>
      <c r="C1616">
        <v>20060605</v>
      </c>
      <c r="D1616">
        <v>-1.94</v>
      </c>
      <c r="E1616">
        <v>1.7999999999999999E-2</v>
      </c>
      <c r="F1616">
        <f t="shared" si="88"/>
        <v>1.7999999999999998E-4</v>
      </c>
      <c r="H1616">
        <f t="shared" si="87"/>
        <v>-2.7101826999999998E-2</v>
      </c>
      <c r="I1616">
        <f t="shared" si="89"/>
        <v>-1.9400000000000001E-2</v>
      </c>
    </row>
    <row r="1617" spans="1:9" x14ac:dyDescent="0.3">
      <c r="A1617" s="31">
        <v>38874</v>
      </c>
      <c r="B1617">
        <v>-4.6166740000000003E-3</v>
      </c>
      <c r="C1617">
        <v>20060606</v>
      </c>
      <c r="D1617">
        <v>-0.28000000000000003</v>
      </c>
      <c r="E1617">
        <v>1.7999999999999999E-2</v>
      </c>
      <c r="F1617">
        <f t="shared" si="88"/>
        <v>1.7999999999999998E-4</v>
      </c>
      <c r="H1617">
        <f t="shared" si="87"/>
        <v>-4.7966739999999999E-3</v>
      </c>
      <c r="I1617">
        <f t="shared" si="89"/>
        <v>-2.8000000000000004E-3</v>
      </c>
    </row>
    <row r="1618" spans="1:9" x14ac:dyDescent="0.3">
      <c r="A1618" s="31">
        <v>38875</v>
      </c>
      <c r="B1618">
        <v>-1.9389531000000002E-2</v>
      </c>
      <c r="C1618">
        <v>20060607</v>
      </c>
      <c r="D1618">
        <v>-0.56999999999999995</v>
      </c>
      <c r="E1618">
        <v>1.7999999999999999E-2</v>
      </c>
      <c r="F1618">
        <f t="shared" si="88"/>
        <v>1.7999999999999998E-4</v>
      </c>
      <c r="H1618">
        <f t="shared" si="87"/>
        <v>-1.9569531000000001E-2</v>
      </c>
      <c r="I1618">
        <f t="shared" si="89"/>
        <v>-5.6999999999999993E-3</v>
      </c>
    </row>
    <row r="1619" spans="1:9" x14ac:dyDescent="0.3">
      <c r="A1619" s="31">
        <v>38876</v>
      </c>
      <c r="B1619">
        <v>3.7479717000000003E-2</v>
      </c>
      <c r="C1619">
        <v>20060608</v>
      </c>
      <c r="D1619">
        <v>0.01</v>
      </c>
      <c r="E1619">
        <v>1.7999999999999999E-2</v>
      </c>
      <c r="F1619">
        <f t="shared" si="88"/>
        <v>1.7999999999999998E-4</v>
      </c>
      <c r="H1619">
        <f t="shared" si="87"/>
        <v>3.7299717000000003E-2</v>
      </c>
      <c r="I1619">
        <f t="shared" si="89"/>
        <v>1E-4</v>
      </c>
    </row>
    <row r="1620" spans="1:9" x14ac:dyDescent="0.3">
      <c r="A1620" s="31">
        <v>38877</v>
      </c>
      <c r="B1620">
        <v>-2.5016403E-2</v>
      </c>
      <c r="C1620">
        <v>20060609</v>
      </c>
      <c r="D1620">
        <v>-0.44</v>
      </c>
      <c r="E1620">
        <v>1.7999999999999999E-2</v>
      </c>
      <c r="F1620">
        <f t="shared" si="88"/>
        <v>1.7999999999999998E-4</v>
      </c>
      <c r="H1620">
        <f t="shared" si="87"/>
        <v>-2.5196402999999999E-2</v>
      </c>
      <c r="I1620">
        <f t="shared" si="89"/>
        <v>-4.4000000000000003E-3</v>
      </c>
    </row>
    <row r="1621" spans="1:9" x14ac:dyDescent="0.3">
      <c r="A1621" s="31">
        <v>38880</v>
      </c>
      <c r="B1621">
        <v>-3.7812314999999999E-2</v>
      </c>
      <c r="C1621">
        <v>20060612</v>
      </c>
      <c r="D1621">
        <v>-1.48</v>
      </c>
      <c r="E1621">
        <v>1.7999999999999999E-2</v>
      </c>
      <c r="F1621">
        <f t="shared" si="88"/>
        <v>1.7999999999999998E-4</v>
      </c>
      <c r="H1621">
        <f t="shared" si="87"/>
        <v>-3.7992314999999999E-2</v>
      </c>
      <c r="I1621">
        <f t="shared" si="89"/>
        <v>-1.4800000000000001E-2</v>
      </c>
    </row>
    <row r="1622" spans="1:9" x14ac:dyDescent="0.3">
      <c r="A1622" s="31">
        <v>38881</v>
      </c>
      <c r="B1622">
        <v>2.3333364999999998E-2</v>
      </c>
      <c r="C1622">
        <v>20060613</v>
      </c>
      <c r="D1622">
        <v>-1.1499999999999999</v>
      </c>
      <c r="E1622">
        <v>1.7999999999999999E-2</v>
      </c>
      <c r="F1622">
        <f t="shared" si="88"/>
        <v>1.7999999999999998E-4</v>
      </c>
      <c r="H1622">
        <f t="shared" si="87"/>
        <v>2.3153364999999999E-2</v>
      </c>
      <c r="I1622">
        <f t="shared" si="89"/>
        <v>-1.15E-2</v>
      </c>
    </row>
    <row r="1623" spans="1:9" x14ac:dyDescent="0.3">
      <c r="A1623" s="31">
        <v>38882</v>
      </c>
      <c r="B1623">
        <v>-1.2343583E-2</v>
      </c>
      <c r="C1623">
        <v>20060614</v>
      </c>
      <c r="D1623">
        <v>0.46</v>
      </c>
      <c r="E1623">
        <v>1.7999999999999999E-2</v>
      </c>
      <c r="F1623">
        <f t="shared" si="88"/>
        <v>1.7999999999999998E-4</v>
      </c>
      <c r="H1623">
        <f t="shared" si="87"/>
        <v>-1.2523583E-2</v>
      </c>
      <c r="I1623">
        <f t="shared" si="89"/>
        <v>4.5999999999999999E-3</v>
      </c>
    </row>
    <row r="1624" spans="1:9" x14ac:dyDescent="0.3">
      <c r="A1624" s="31">
        <v>38883</v>
      </c>
      <c r="B1624">
        <v>3.0723839999999999E-2</v>
      </c>
      <c r="C1624">
        <v>20060615</v>
      </c>
      <c r="D1624">
        <v>2.33</v>
      </c>
      <c r="E1624">
        <v>1.7999999999999999E-2</v>
      </c>
      <c r="F1624">
        <f t="shared" si="88"/>
        <v>1.7999999999999998E-4</v>
      </c>
      <c r="H1624">
        <f t="shared" si="87"/>
        <v>3.0543839999999999E-2</v>
      </c>
      <c r="I1624">
        <f t="shared" si="89"/>
        <v>2.3300000000000001E-2</v>
      </c>
    </row>
    <row r="1625" spans="1:9" x14ac:dyDescent="0.3">
      <c r="A1625" s="31">
        <v>38884</v>
      </c>
      <c r="B1625">
        <v>-3.0650046E-2</v>
      </c>
      <c r="C1625">
        <v>20060616</v>
      </c>
      <c r="D1625">
        <v>-0.43</v>
      </c>
      <c r="E1625">
        <v>1.7999999999999999E-2</v>
      </c>
      <c r="F1625">
        <f t="shared" si="88"/>
        <v>1.7999999999999998E-4</v>
      </c>
      <c r="H1625">
        <f t="shared" si="87"/>
        <v>-3.0830046E-2</v>
      </c>
      <c r="I1625">
        <f t="shared" si="89"/>
        <v>-4.3E-3</v>
      </c>
    </row>
    <row r="1626" spans="1:9" x14ac:dyDescent="0.3">
      <c r="A1626" s="31">
        <v>38887</v>
      </c>
      <c r="B1626">
        <v>-6.2543540000000002E-3</v>
      </c>
      <c r="C1626">
        <v>20060619</v>
      </c>
      <c r="D1626">
        <v>-1.01</v>
      </c>
      <c r="E1626">
        <v>1.7999999999999999E-2</v>
      </c>
      <c r="F1626">
        <f t="shared" si="88"/>
        <v>1.7999999999999998E-4</v>
      </c>
      <c r="H1626">
        <f t="shared" si="87"/>
        <v>-6.4343539999999998E-3</v>
      </c>
      <c r="I1626">
        <f t="shared" si="89"/>
        <v>-1.01E-2</v>
      </c>
    </row>
    <row r="1627" spans="1:9" x14ac:dyDescent="0.3">
      <c r="A1627" s="31">
        <v>38888</v>
      </c>
      <c r="B1627">
        <v>4.7202879999999996E-3</v>
      </c>
      <c r="C1627">
        <v>20060620</v>
      </c>
      <c r="D1627">
        <v>-7.0000000000000007E-2</v>
      </c>
      <c r="E1627">
        <v>1.7999999999999999E-2</v>
      </c>
      <c r="F1627">
        <f t="shared" si="88"/>
        <v>1.7999999999999998E-4</v>
      </c>
      <c r="H1627">
        <f t="shared" si="87"/>
        <v>4.540288E-3</v>
      </c>
      <c r="I1627">
        <f t="shared" si="89"/>
        <v>-7.000000000000001E-4</v>
      </c>
    </row>
    <row r="1628" spans="1:9" x14ac:dyDescent="0.3">
      <c r="A1628" s="31">
        <v>38889</v>
      </c>
      <c r="B1628">
        <v>6.7861390000000001E-3</v>
      </c>
      <c r="C1628">
        <v>20060621</v>
      </c>
      <c r="D1628">
        <v>1.1100000000000001</v>
      </c>
      <c r="E1628">
        <v>1.7999999999999999E-2</v>
      </c>
      <c r="F1628">
        <f t="shared" si="88"/>
        <v>1.7999999999999998E-4</v>
      </c>
      <c r="H1628">
        <f t="shared" si="87"/>
        <v>6.6061390000000005E-3</v>
      </c>
      <c r="I1628">
        <f t="shared" si="89"/>
        <v>1.11E-2</v>
      </c>
    </row>
    <row r="1629" spans="1:9" x14ac:dyDescent="0.3">
      <c r="A1629" s="31">
        <v>38890</v>
      </c>
      <c r="B1629">
        <v>2.9726948999999999E-2</v>
      </c>
      <c r="C1629">
        <v>20060622</v>
      </c>
      <c r="D1629">
        <v>-0.52</v>
      </c>
      <c r="E1629">
        <v>1.7999999999999999E-2</v>
      </c>
      <c r="F1629">
        <f t="shared" si="88"/>
        <v>1.7999999999999998E-4</v>
      </c>
      <c r="H1629">
        <f t="shared" si="87"/>
        <v>2.9546948999999999E-2</v>
      </c>
      <c r="I1629">
        <f t="shared" si="89"/>
        <v>-5.1999999999999998E-3</v>
      </c>
    </row>
    <row r="1630" spans="1:9" x14ac:dyDescent="0.3">
      <c r="A1630" s="31">
        <v>38891</v>
      </c>
      <c r="B1630">
        <v>-1.2588116E-2</v>
      </c>
      <c r="C1630">
        <v>20060623</v>
      </c>
      <c r="D1630">
        <v>0.03</v>
      </c>
      <c r="E1630">
        <v>1.7999999999999999E-2</v>
      </c>
      <c r="F1630">
        <f t="shared" si="88"/>
        <v>1.7999999999999998E-4</v>
      </c>
      <c r="H1630">
        <f t="shared" si="87"/>
        <v>-1.2768115999999999E-2</v>
      </c>
      <c r="I1630">
        <f t="shared" si="89"/>
        <v>2.9999999999999997E-4</v>
      </c>
    </row>
    <row r="1631" spans="1:9" x14ac:dyDescent="0.3">
      <c r="A1631" s="31">
        <v>38894</v>
      </c>
      <c r="B1631">
        <v>2.719698E-3</v>
      </c>
      <c r="C1631">
        <v>20060626</v>
      </c>
      <c r="D1631">
        <v>0.5</v>
      </c>
      <c r="E1631">
        <v>1.7999999999999999E-2</v>
      </c>
      <c r="F1631">
        <f t="shared" si="88"/>
        <v>1.7999999999999998E-4</v>
      </c>
      <c r="H1631">
        <f t="shared" si="87"/>
        <v>2.539698E-3</v>
      </c>
      <c r="I1631">
        <f t="shared" si="89"/>
        <v>5.0000000000000001E-3</v>
      </c>
    </row>
    <row r="1632" spans="1:9" x14ac:dyDescent="0.3">
      <c r="A1632" s="31">
        <v>38895</v>
      </c>
      <c r="B1632">
        <v>-2.6445182000000001E-2</v>
      </c>
      <c r="C1632">
        <v>20060627</v>
      </c>
      <c r="D1632">
        <v>-1</v>
      </c>
      <c r="E1632">
        <v>1.7999999999999999E-2</v>
      </c>
      <c r="F1632">
        <f t="shared" si="88"/>
        <v>1.7999999999999998E-4</v>
      </c>
      <c r="H1632">
        <f t="shared" si="87"/>
        <v>-2.6625182000000001E-2</v>
      </c>
      <c r="I1632">
        <f t="shared" si="89"/>
        <v>-0.01</v>
      </c>
    </row>
    <row r="1633" spans="1:9" x14ac:dyDescent="0.3">
      <c r="A1633" s="31">
        <v>38896</v>
      </c>
      <c r="B1633">
        <v>-2.4551624000000001E-2</v>
      </c>
      <c r="C1633">
        <v>20060628</v>
      </c>
      <c r="D1633">
        <v>0.47</v>
      </c>
      <c r="E1633">
        <v>1.7999999999999999E-2</v>
      </c>
      <c r="F1633">
        <f t="shared" si="88"/>
        <v>1.7999999999999998E-4</v>
      </c>
      <c r="H1633">
        <f t="shared" si="87"/>
        <v>-2.4731624000000001E-2</v>
      </c>
      <c r="I1633">
        <f t="shared" si="89"/>
        <v>4.6999999999999993E-3</v>
      </c>
    </row>
    <row r="1634" spans="1:9" x14ac:dyDescent="0.3">
      <c r="A1634" s="31">
        <v>38897</v>
      </c>
      <c r="B1634">
        <v>5.2659775999999998E-2</v>
      </c>
      <c r="C1634">
        <v>20060629</v>
      </c>
      <c r="D1634">
        <v>2.29</v>
      </c>
      <c r="E1634">
        <v>1.7999999999999999E-2</v>
      </c>
      <c r="F1634">
        <f t="shared" si="88"/>
        <v>1.7999999999999998E-4</v>
      </c>
      <c r="H1634">
        <f t="shared" si="87"/>
        <v>5.2479775999999999E-2</v>
      </c>
      <c r="I1634">
        <f t="shared" si="89"/>
        <v>2.29E-2</v>
      </c>
    </row>
    <row r="1635" spans="1:9" x14ac:dyDescent="0.3">
      <c r="A1635" s="31">
        <v>38898</v>
      </c>
      <c r="B1635">
        <v>-2.882823E-2</v>
      </c>
      <c r="C1635">
        <v>20060630</v>
      </c>
      <c r="D1635">
        <v>-0.02</v>
      </c>
      <c r="E1635">
        <v>1.7999999999999999E-2</v>
      </c>
      <c r="F1635">
        <f t="shared" si="88"/>
        <v>1.7999999999999998E-4</v>
      </c>
      <c r="H1635">
        <f t="shared" si="87"/>
        <v>-2.9008229999999999E-2</v>
      </c>
      <c r="I1635">
        <f t="shared" si="89"/>
        <v>-2.0000000000000001E-4</v>
      </c>
    </row>
    <row r="1636" spans="1:9" x14ac:dyDescent="0.3">
      <c r="A1636" s="31">
        <v>38901</v>
      </c>
      <c r="B1636">
        <v>1.1873586E-2</v>
      </c>
      <c r="C1636">
        <v>20060703</v>
      </c>
      <c r="D1636">
        <v>0.72</v>
      </c>
      <c r="E1636">
        <v>0.02</v>
      </c>
      <c r="F1636">
        <f t="shared" si="88"/>
        <v>2.0000000000000001E-4</v>
      </c>
      <c r="H1636">
        <f t="shared" si="87"/>
        <v>1.1673586E-2</v>
      </c>
      <c r="I1636">
        <f t="shared" si="89"/>
        <v>7.1999999999999998E-3</v>
      </c>
    </row>
    <row r="1637" spans="1:9" x14ac:dyDescent="0.3">
      <c r="A1637" s="31">
        <v>38903</v>
      </c>
      <c r="B1637">
        <v>-1.6367586E-2</v>
      </c>
      <c r="C1637">
        <v>20060705</v>
      </c>
      <c r="D1637">
        <v>-0.88</v>
      </c>
      <c r="E1637">
        <v>0.02</v>
      </c>
      <c r="F1637">
        <f t="shared" si="88"/>
        <v>2.0000000000000001E-4</v>
      </c>
      <c r="H1637">
        <f t="shared" si="87"/>
        <v>-1.6567585999999999E-2</v>
      </c>
      <c r="I1637">
        <f t="shared" si="89"/>
        <v>-8.8000000000000005E-3</v>
      </c>
    </row>
    <row r="1638" spans="1:9" x14ac:dyDescent="0.3">
      <c r="A1638" s="31">
        <v>38904</v>
      </c>
      <c r="B1638">
        <v>-2.1604671999999998E-2</v>
      </c>
      <c r="C1638">
        <v>20060706</v>
      </c>
      <c r="D1638">
        <v>0.23</v>
      </c>
      <c r="E1638">
        <v>0.02</v>
      </c>
      <c r="F1638">
        <f t="shared" si="88"/>
        <v>2.0000000000000001E-4</v>
      </c>
      <c r="H1638">
        <f t="shared" si="87"/>
        <v>-2.1804671999999997E-2</v>
      </c>
      <c r="I1638">
        <f t="shared" si="89"/>
        <v>2.3E-3</v>
      </c>
    </row>
    <row r="1639" spans="1:9" x14ac:dyDescent="0.3">
      <c r="A1639" s="31">
        <v>38905</v>
      </c>
      <c r="B1639">
        <v>-6.6343720000000004E-3</v>
      </c>
      <c r="C1639">
        <v>20060707</v>
      </c>
      <c r="D1639">
        <v>-0.8</v>
      </c>
      <c r="E1639">
        <v>0.02</v>
      </c>
      <c r="F1639">
        <f t="shared" si="88"/>
        <v>2.0000000000000001E-4</v>
      </c>
      <c r="H1639">
        <f t="shared" si="87"/>
        <v>-6.834372E-3</v>
      </c>
      <c r="I1639">
        <f t="shared" si="89"/>
        <v>-8.0000000000000002E-3</v>
      </c>
    </row>
    <row r="1640" spans="1:9" x14ac:dyDescent="0.3">
      <c r="A1640" s="31">
        <v>38908</v>
      </c>
      <c r="B1640">
        <v>-7.2202439999999998E-3</v>
      </c>
      <c r="C1640">
        <v>20060710</v>
      </c>
      <c r="D1640">
        <v>0.04</v>
      </c>
      <c r="E1640">
        <v>0.02</v>
      </c>
      <c r="F1640">
        <f t="shared" si="88"/>
        <v>2.0000000000000001E-4</v>
      </c>
      <c r="H1640">
        <f t="shared" si="87"/>
        <v>-7.4202439999999995E-3</v>
      </c>
      <c r="I1640">
        <f t="shared" si="89"/>
        <v>4.0000000000000002E-4</v>
      </c>
    </row>
    <row r="1641" spans="1:9" x14ac:dyDescent="0.3">
      <c r="A1641" s="31">
        <v>38909</v>
      </c>
      <c r="B1641">
        <v>1.1818209999999999E-2</v>
      </c>
      <c r="C1641">
        <v>20060711</v>
      </c>
      <c r="D1641">
        <v>0.37</v>
      </c>
      <c r="E1641">
        <v>0.02</v>
      </c>
      <c r="F1641">
        <f t="shared" si="88"/>
        <v>2.0000000000000001E-4</v>
      </c>
      <c r="H1641">
        <f t="shared" si="87"/>
        <v>1.1618209999999999E-2</v>
      </c>
      <c r="I1641">
        <f t="shared" si="89"/>
        <v>3.7000000000000002E-3</v>
      </c>
    </row>
    <row r="1642" spans="1:9" x14ac:dyDescent="0.3">
      <c r="A1642" s="31">
        <v>38910</v>
      </c>
      <c r="B1642">
        <v>-4.8337868999999999E-2</v>
      </c>
      <c r="C1642">
        <v>20060712</v>
      </c>
      <c r="D1642">
        <v>-1.21</v>
      </c>
      <c r="E1642">
        <v>0.02</v>
      </c>
      <c r="F1642">
        <f t="shared" si="88"/>
        <v>2.0000000000000001E-4</v>
      </c>
      <c r="H1642">
        <f t="shared" si="87"/>
        <v>-4.8537868999999997E-2</v>
      </c>
      <c r="I1642">
        <f t="shared" si="89"/>
        <v>-1.21E-2</v>
      </c>
    </row>
    <row r="1643" spans="1:9" x14ac:dyDescent="0.3">
      <c r="A1643" s="31">
        <v>38911</v>
      </c>
      <c r="B1643">
        <v>-1.3406326999999999E-2</v>
      </c>
      <c r="C1643">
        <v>20060713</v>
      </c>
      <c r="D1643">
        <v>-1.43</v>
      </c>
      <c r="E1643">
        <v>0.02</v>
      </c>
      <c r="F1643">
        <f t="shared" si="88"/>
        <v>2.0000000000000001E-4</v>
      </c>
      <c r="H1643">
        <f t="shared" si="87"/>
        <v>-1.3606327E-2</v>
      </c>
      <c r="I1643">
        <f t="shared" si="89"/>
        <v>-1.43E-2</v>
      </c>
    </row>
    <row r="1644" spans="1:9" x14ac:dyDescent="0.3">
      <c r="A1644" s="31">
        <v>38912</v>
      </c>
      <c r="B1644">
        <v>-3.0239268999999999E-2</v>
      </c>
      <c r="C1644">
        <v>20060714</v>
      </c>
      <c r="D1644">
        <v>-0.6</v>
      </c>
      <c r="E1644">
        <v>0.02</v>
      </c>
      <c r="F1644">
        <f t="shared" si="88"/>
        <v>2.0000000000000001E-4</v>
      </c>
      <c r="H1644">
        <f t="shared" si="87"/>
        <v>-3.0439268999999998E-2</v>
      </c>
      <c r="I1644">
        <f t="shared" si="89"/>
        <v>-6.0000000000000001E-3</v>
      </c>
    </row>
    <row r="1645" spans="1:9" x14ac:dyDescent="0.3">
      <c r="A1645" s="31">
        <v>38915</v>
      </c>
      <c r="B1645">
        <v>3.3550441E-2</v>
      </c>
      <c r="C1645">
        <v>20060717</v>
      </c>
      <c r="D1645">
        <v>-0.22</v>
      </c>
      <c r="E1645">
        <v>0.02</v>
      </c>
      <c r="F1645">
        <f t="shared" si="88"/>
        <v>2.0000000000000001E-4</v>
      </c>
      <c r="H1645">
        <f t="shared" si="87"/>
        <v>3.3350441000000002E-2</v>
      </c>
      <c r="I1645">
        <f t="shared" si="89"/>
        <v>-2.2000000000000001E-3</v>
      </c>
    </row>
    <row r="1646" spans="1:9" x14ac:dyDescent="0.3">
      <c r="A1646" s="31">
        <v>38916</v>
      </c>
      <c r="B1646">
        <v>1.0120347999999999E-2</v>
      </c>
      <c r="C1646">
        <v>20060718</v>
      </c>
      <c r="D1646">
        <v>0.17</v>
      </c>
      <c r="E1646">
        <v>0.02</v>
      </c>
      <c r="F1646">
        <f t="shared" si="88"/>
        <v>2.0000000000000001E-4</v>
      </c>
      <c r="H1646">
        <f t="shared" si="87"/>
        <v>9.920347999999999E-3</v>
      </c>
      <c r="I1646">
        <f t="shared" si="89"/>
        <v>1.7000000000000001E-3</v>
      </c>
    </row>
    <row r="1647" spans="1:9" x14ac:dyDescent="0.3">
      <c r="A1647" s="31">
        <v>38917</v>
      </c>
      <c r="B1647">
        <v>2.2684251999999999E-2</v>
      </c>
      <c r="C1647">
        <v>20060719</v>
      </c>
      <c r="D1647">
        <v>1.98</v>
      </c>
      <c r="E1647">
        <v>0.02</v>
      </c>
      <c r="F1647">
        <f t="shared" si="88"/>
        <v>2.0000000000000001E-4</v>
      </c>
      <c r="H1647">
        <f t="shared" si="87"/>
        <v>2.2484252E-2</v>
      </c>
      <c r="I1647">
        <f t="shared" si="89"/>
        <v>1.9799999999999998E-2</v>
      </c>
    </row>
    <row r="1648" spans="1:9" x14ac:dyDescent="0.3">
      <c r="A1648" s="31">
        <v>38918</v>
      </c>
      <c r="B1648">
        <v>0.118299477</v>
      </c>
      <c r="C1648">
        <v>20060720</v>
      </c>
      <c r="D1648">
        <v>-1.1100000000000001</v>
      </c>
      <c r="E1648">
        <v>0.02</v>
      </c>
      <c r="F1648">
        <f t="shared" si="88"/>
        <v>2.0000000000000001E-4</v>
      </c>
      <c r="H1648">
        <f t="shared" si="87"/>
        <v>0.11809947699999999</v>
      </c>
      <c r="I1648">
        <f t="shared" si="89"/>
        <v>-1.11E-2</v>
      </c>
    </row>
    <row r="1649" spans="1:9" x14ac:dyDescent="0.3">
      <c r="A1649" s="31">
        <v>38919</v>
      </c>
      <c r="B1649">
        <v>3.6363839999999999E-3</v>
      </c>
      <c r="C1649">
        <v>20060721</v>
      </c>
      <c r="D1649">
        <v>-0.89</v>
      </c>
      <c r="E1649">
        <v>0.02</v>
      </c>
      <c r="F1649">
        <f t="shared" si="88"/>
        <v>2.0000000000000001E-4</v>
      </c>
      <c r="H1649">
        <f t="shared" si="87"/>
        <v>3.4363839999999998E-3</v>
      </c>
      <c r="I1649">
        <f t="shared" si="89"/>
        <v>-8.8999999999999999E-3</v>
      </c>
    </row>
    <row r="1650" spans="1:9" x14ac:dyDescent="0.3">
      <c r="A1650" s="31">
        <v>38922</v>
      </c>
      <c r="B1650">
        <v>1.1528276E-2</v>
      </c>
      <c r="C1650">
        <v>20060724</v>
      </c>
      <c r="D1650">
        <v>1.75</v>
      </c>
      <c r="E1650">
        <v>0.02</v>
      </c>
      <c r="F1650">
        <f t="shared" si="88"/>
        <v>2.0000000000000001E-4</v>
      </c>
      <c r="H1650">
        <f t="shared" si="87"/>
        <v>1.1328276E-2</v>
      </c>
      <c r="I1650">
        <f t="shared" si="89"/>
        <v>1.7500000000000002E-2</v>
      </c>
    </row>
    <row r="1651" spans="1:9" x14ac:dyDescent="0.3">
      <c r="A1651" s="31">
        <v>38923</v>
      </c>
      <c r="B1651">
        <v>8.2709740000000004E-3</v>
      </c>
      <c r="C1651">
        <v>20060725</v>
      </c>
      <c r="D1651">
        <v>0.69</v>
      </c>
      <c r="E1651">
        <v>0.02</v>
      </c>
      <c r="F1651">
        <f t="shared" si="88"/>
        <v>2.0000000000000001E-4</v>
      </c>
      <c r="H1651">
        <f t="shared" si="87"/>
        <v>8.0709739999999999E-3</v>
      </c>
      <c r="I1651">
        <f t="shared" si="89"/>
        <v>6.8999999999999999E-3</v>
      </c>
    </row>
    <row r="1652" spans="1:9" x14ac:dyDescent="0.3">
      <c r="A1652" s="31">
        <v>38924</v>
      </c>
      <c r="B1652">
        <v>3.1358957E-2</v>
      </c>
      <c r="C1652">
        <v>20060726</v>
      </c>
      <c r="D1652">
        <v>-0.13</v>
      </c>
      <c r="E1652">
        <v>0.02</v>
      </c>
      <c r="F1652">
        <f t="shared" si="88"/>
        <v>2.0000000000000001E-4</v>
      </c>
      <c r="H1652">
        <f t="shared" si="87"/>
        <v>3.1158957000000001E-2</v>
      </c>
      <c r="I1652">
        <f t="shared" si="89"/>
        <v>-1.2999999999999999E-3</v>
      </c>
    </row>
    <row r="1653" spans="1:9" x14ac:dyDescent="0.3">
      <c r="A1653" s="31">
        <v>38925</v>
      </c>
      <c r="B1653">
        <v>-7.3586570000000002E-3</v>
      </c>
      <c r="C1653">
        <v>20060727</v>
      </c>
      <c r="D1653">
        <v>-0.57999999999999996</v>
      </c>
      <c r="E1653">
        <v>0.02</v>
      </c>
      <c r="F1653">
        <f t="shared" si="88"/>
        <v>2.0000000000000001E-4</v>
      </c>
      <c r="H1653">
        <f t="shared" si="87"/>
        <v>-7.5586569999999999E-3</v>
      </c>
      <c r="I1653">
        <f t="shared" si="89"/>
        <v>-5.7999999999999996E-3</v>
      </c>
    </row>
    <row r="1654" spans="1:9" x14ac:dyDescent="0.3">
      <c r="A1654" s="31">
        <v>38926</v>
      </c>
      <c r="B1654">
        <v>3.4542505000000001E-2</v>
      </c>
      <c r="C1654">
        <v>20060728</v>
      </c>
      <c r="D1654">
        <v>1.31</v>
      </c>
      <c r="E1654">
        <v>0.02</v>
      </c>
      <c r="F1654">
        <f t="shared" si="88"/>
        <v>2.0000000000000001E-4</v>
      </c>
      <c r="H1654">
        <f t="shared" si="87"/>
        <v>3.4342505000000002E-2</v>
      </c>
      <c r="I1654">
        <f t="shared" si="89"/>
        <v>1.3100000000000001E-2</v>
      </c>
    </row>
    <row r="1655" spans="1:9" x14ac:dyDescent="0.3">
      <c r="A1655" s="31">
        <v>38929</v>
      </c>
      <c r="B1655">
        <v>3.6133602000000001E-2</v>
      </c>
      <c r="C1655">
        <v>20060731</v>
      </c>
      <c r="D1655">
        <v>-0.09</v>
      </c>
      <c r="E1655">
        <v>0.02</v>
      </c>
      <c r="F1655">
        <f t="shared" si="88"/>
        <v>2.0000000000000001E-4</v>
      </c>
      <c r="H1655">
        <f t="shared" si="87"/>
        <v>3.5933602000000002E-2</v>
      </c>
      <c r="I1655">
        <f t="shared" si="89"/>
        <v>-8.9999999999999998E-4</v>
      </c>
    </row>
    <row r="1656" spans="1:9" x14ac:dyDescent="0.3">
      <c r="A1656" s="31">
        <v>38930</v>
      </c>
      <c r="B1656">
        <v>-1.1477321E-2</v>
      </c>
      <c r="C1656">
        <v>20060801</v>
      </c>
      <c r="D1656">
        <v>-0.6</v>
      </c>
      <c r="E1656">
        <v>1.7999999999999999E-2</v>
      </c>
      <c r="F1656">
        <f t="shared" si="88"/>
        <v>1.7999999999999998E-4</v>
      </c>
      <c r="H1656">
        <f t="shared" si="87"/>
        <v>-1.1657321E-2</v>
      </c>
      <c r="I1656">
        <f t="shared" si="89"/>
        <v>-6.0000000000000001E-3</v>
      </c>
    </row>
    <row r="1657" spans="1:9" x14ac:dyDescent="0.3">
      <c r="A1657" s="31">
        <v>38931</v>
      </c>
      <c r="B1657">
        <v>1.4587724999999999E-2</v>
      </c>
      <c r="C1657">
        <v>20060802</v>
      </c>
      <c r="D1657">
        <v>0.64</v>
      </c>
      <c r="E1657">
        <v>1.7999999999999999E-2</v>
      </c>
      <c r="F1657">
        <f t="shared" si="88"/>
        <v>1.7999999999999998E-4</v>
      </c>
      <c r="H1657">
        <f t="shared" si="87"/>
        <v>1.4407725E-2</v>
      </c>
      <c r="I1657">
        <f t="shared" si="89"/>
        <v>6.4000000000000003E-3</v>
      </c>
    </row>
    <row r="1658" spans="1:9" x14ac:dyDescent="0.3">
      <c r="A1658" s="31">
        <v>38932</v>
      </c>
      <c r="B1658">
        <v>2.0979939E-2</v>
      </c>
      <c r="C1658">
        <v>20060803</v>
      </c>
      <c r="D1658">
        <v>0.27</v>
      </c>
      <c r="E1658">
        <v>1.7999999999999999E-2</v>
      </c>
      <c r="F1658">
        <f t="shared" si="88"/>
        <v>1.7999999999999998E-4</v>
      </c>
      <c r="H1658">
        <f t="shared" si="87"/>
        <v>2.0799939E-2</v>
      </c>
      <c r="I1658">
        <f t="shared" si="89"/>
        <v>2.7000000000000001E-3</v>
      </c>
    </row>
    <row r="1659" spans="1:9" x14ac:dyDescent="0.3">
      <c r="A1659" s="31">
        <v>38933</v>
      </c>
      <c r="B1659">
        <v>-1.8537049999999999E-2</v>
      </c>
      <c r="C1659">
        <v>20060804</v>
      </c>
      <c r="D1659">
        <v>-0.13</v>
      </c>
      <c r="E1659">
        <v>1.7999999999999999E-2</v>
      </c>
      <c r="F1659">
        <f t="shared" si="88"/>
        <v>1.7999999999999998E-4</v>
      </c>
      <c r="H1659">
        <f t="shared" si="87"/>
        <v>-1.8717049999999999E-2</v>
      </c>
      <c r="I1659">
        <f t="shared" si="89"/>
        <v>-1.2999999999999999E-3</v>
      </c>
    </row>
    <row r="1660" spans="1:9" x14ac:dyDescent="0.3">
      <c r="A1660" s="31">
        <v>38936</v>
      </c>
      <c r="B1660">
        <v>-1.5959062E-2</v>
      </c>
      <c r="C1660">
        <v>20060807</v>
      </c>
      <c r="D1660">
        <v>-0.35</v>
      </c>
      <c r="E1660">
        <v>1.7999999999999999E-2</v>
      </c>
      <c r="F1660">
        <f t="shared" si="88"/>
        <v>1.7999999999999998E-4</v>
      </c>
      <c r="H1660">
        <f t="shared" si="87"/>
        <v>-1.6139061999999999E-2</v>
      </c>
      <c r="I1660">
        <f t="shared" si="89"/>
        <v>-3.4999999999999996E-3</v>
      </c>
    </row>
    <row r="1661" spans="1:9" x14ac:dyDescent="0.3">
      <c r="A1661" s="31">
        <v>38937</v>
      </c>
      <c r="B1661">
        <v>-3.6155339000000002E-2</v>
      </c>
      <c r="C1661">
        <v>20060808</v>
      </c>
      <c r="D1661">
        <v>-0.42</v>
      </c>
      <c r="E1661">
        <v>1.7999999999999999E-2</v>
      </c>
      <c r="F1661">
        <f t="shared" si="88"/>
        <v>1.7999999999999998E-4</v>
      </c>
      <c r="H1661">
        <f t="shared" si="87"/>
        <v>-3.6335339000000001E-2</v>
      </c>
      <c r="I1661">
        <f t="shared" si="89"/>
        <v>-4.1999999999999997E-3</v>
      </c>
    </row>
    <row r="1662" spans="1:9" x14ac:dyDescent="0.3">
      <c r="A1662" s="31">
        <v>38938</v>
      </c>
      <c r="B1662">
        <v>-1.8369845999999999E-2</v>
      </c>
      <c r="C1662">
        <v>20060809</v>
      </c>
      <c r="D1662">
        <v>-0.52</v>
      </c>
      <c r="E1662">
        <v>1.7999999999999999E-2</v>
      </c>
      <c r="F1662">
        <f t="shared" si="88"/>
        <v>1.7999999999999998E-4</v>
      </c>
      <c r="H1662">
        <f t="shared" si="87"/>
        <v>-1.8549845999999998E-2</v>
      </c>
      <c r="I1662">
        <f t="shared" si="89"/>
        <v>-5.1999999999999998E-3</v>
      </c>
    </row>
    <row r="1663" spans="1:9" x14ac:dyDescent="0.3">
      <c r="A1663" s="31">
        <v>38939</v>
      </c>
      <c r="B1663">
        <v>7.5483490000000002E-3</v>
      </c>
      <c r="C1663">
        <v>20060810</v>
      </c>
      <c r="D1663">
        <v>0.49</v>
      </c>
      <c r="E1663">
        <v>1.7999999999999999E-2</v>
      </c>
      <c r="F1663">
        <f t="shared" si="88"/>
        <v>1.7999999999999998E-4</v>
      </c>
      <c r="H1663">
        <f t="shared" si="87"/>
        <v>7.3683490000000006E-3</v>
      </c>
      <c r="I1663">
        <f t="shared" si="89"/>
        <v>4.8999999999999998E-3</v>
      </c>
    </row>
    <row r="1664" spans="1:9" x14ac:dyDescent="0.3">
      <c r="A1664" s="31">
        <v>38940</v>
      </c>
      <c r="B1664">
        <v>-6.5553019999999998E-3</v>
      </c>
      <c r="C1664">
        <v>20060811</v>
      </c>
      <c r="D1664">
        <v>-0.49</v>
      </c>
      <c r="E1664">
        <v>1.7999999999999999E-2</v>
      </c>
      <c r="F1664">
        <f t="shared" si="88"/>
        <v>1.7999999999999998E-4</v>
      </c>
      <c r="H1664">
        <f t="shared" si="87"/>
        <v>-6.7353019999999994E-3</v>
      </c>
      <c r="I1664">
        <f t="shared" si="89"/>
        <v>-4.8999999999999998E-3</v>
      </c>
    </row>
    <row r="1665" spans="1:9" x14ac:dyDescent="0.3">
      <c r="A1665" s="31">
        <v>38943</v>
      </c>
      <c r="B1665">
        <v>4.5561209999999998E-3</v>
      </c>
      <c r="C1665">
        <v>20060814</v>
      </c>
      <c r="D1665">
        <v>0.12</v>
      </c>
      <c r="E1665">
        <v>1.7999999999999999E-2</v>
      </c>
      <c r="F1665">
        <f t="shared" si="88"/>
        <v>1.7999999999999998E-4</v>
      </c>
      <c r="H1665">
        <f t="shared" si="87"/>
        <v>4.3761210000000002E-3</v>
      </c>
      <c r="I1665">
        <f t="shared" si="89"/>
        <v>1.1999999999999999E-3</v>
      </c>
    </row>
    <row r="1666" spans="1:9" x14ac:dyDescent="0.3">
      <c r="A1666" s="31">
        <v>38944</v>
      </c>
      <c r="B1666">
        <v>3.9255525999999999E-2</v>
      </c>
      <c r="C1666">
        <v>20060815</v>
      </c>
      <c r="D1666">
        <v>1.46</v>
      </c>
      <c r="E1666">
        <v>1.7999999999999999E-2</v>
      </c>
      <c r="F1666">
        <f t="shared" si="88"/>
        <v>1.7999999999999998E-4</v>
      </c>
      <c r="H1666">
        <f t="shared" si="87"/>
        <v>3.9075525999999999E-2</v>
      </c>
      <c r="I1666">
        <f t="shared" si="89"/>
        <v>1.46E-2</v>
      </c>
    </row>
    <row r="1667" spans="1:9" x14ac:dyDescent="0.3">
      <c r="A1667" s="31">
        <v>38945</v>
      </c>
      <c r="B1667">
        <v>2.3024928E-2</v>
      </c>
      <c r="C1667">
        <v>20060816</v>
      </c>
      <c r="D1667">
        <v>0.9</v>
      </c>
      <c r="E1667">
        <v>1.7999999999999999E-2</v>
      </c>
      <c r="F1667">
        <f t="shared" si="88"/>
        <v>1.7999999999999998E-4</v>
      </c>
      <c r="H1667">
        <f t="shared" ref="H1667:H1730" si="90">B1667-F1667</f>
        <v>2.2844928E-2</v>
      </c>
      <c r="I1667">
        <f t="shared" si="89"/>
        <v>9.0000000000000011E-3</v>
      </c>
    </row>
    <row r="1668" spans="1:9" x14ac:dyDescent="0.3">
      <c r="A1668" s="31">
        <v>38946</v>
      </c>
      <c r="B1668">
        <v>-5.7370839999999999E-3</v>
      </c>
      <c r="C1668">
        <v>20060817</v>
      </c>
      <c r="D1668">
        <v>0.18</v>
      </c>
      <c r="E1668">
        <v>1.7999999999999999E-2</v>
      </c>
      <c r="F1668">
        <f t="shared" ref="F1668:F1731" si="91">E1668/100</f>
        <v>1.7999999999999998E-4</v>
      </c>
      <c r="H1668">
        <f t="shared" si="90"/>
        <v>-5.9170839999999995E-3</v>
      </c>
      <c r="I1668">
        <f t="shared" ref="I1668:I1731" si="92">D1668/100</f>
        <v>1.8E-3</v>
      </c>
    </row>
    <row r="1669" spans="1:9" x14ac:dyDescent="0.3">
      <c r="A1669" s="31">
        <v>38947</v>
      </c>
      <c r="B1669">
        <v>4.7345369999999996E-3</v>
      </c>
      <c r="C1669">
        <v>20060818</v>
      </c>
      <c r="D1669">
        <v>0.3</v>
      </c>
      <c r="E1669">
        <v>1.7999999999999999E-2</v>
      </c>
      <c r="F1669">
        <f t="shared" si="91"/>
        <v>1.7999999999999998E-4</v>
      </c>
      <c r="H1669">
        <f t="shared" si="90"/>
        <v>4.554537E-3</v>
      </c>
      <c r="I1669">
        <f t="shared" si="92"/>
        <v>3.0000000000000001E-3</v>
      </c>
    </row>
    <row r="1670" spans="1:9" x14ac:dyDescent="0.3">
      <c r="A1670" s="31">
        <v>38950</v>
      </c>
      <c r="B1670">
        <v>-1.9879340999999998E-2</v>
      </c>
      <c r="C1670">
        <v>20060821</v>
      </c>
      <c r="D1670">
        <v>-0.48</v>
      </c>
      <c r="E1670">
        <v>1.7999999999999999E-2</v>
      </c>
      <c r="F1670">
        <f t="shared" si="91"/>
        <v>1.7999999999999998E-4</v>
      </c>
      <c r="H1670">
        <f t="shared" si="90"/>
        <v>-2.0059340999999998E-2</v>
      </c>
      <c r="I1670">
        <f t="shared" si="92"/>
        <v>-4.7999999999999996E-3</v>
      </c>
    </row>
    <row r="1671" spans="1:9" x14ac:dyDescent="0.3">
      <c r="A1671" s="31">
        <v>38951</v>
      </c>
      <c r="B1671">
        <v>1.5925559999999998E-2</v>
      </c>
      <c r="C1671">
        <v>20060822</v>
      </c>
      <c r="D1671">
        <v>7.0000000000000007E-2</v>
      </c>
      <c r="E1671">
        <v>1.7999999999999999E-2</v>
      </c>
      <c r="F1671">
        <f t="shared" si="91"/>
        <v>1.7999999999999998E-4</v>
      </c>
      <c r="H1671">
        <f t="shared" si="90"/>
        <v>1.5745559999999999E-2</v>
      </c>
      <c r="I1671">
        <f t="shared" si="92"/>
        <v>7.000000000000001E-4</v>
      </c>
    </row>
    <row r="1672" spans="1:9" x14ac:dyDescent="0.3">
      <c r="A1672" s="31">
        <v>38952</v>
      </c>
      <c r="B1672">
        <v>-4.5845189999999996E-3</v>
      </c>
      <c r="C1672">
        <v>20060823</v>
      </c>
      <c r="D1672">
        <v>-0.55000000000000004</v>
      </c>
      <c r="E1672">
        <v>1.7999999999999999E-2</v>
      </c>
      <c r="F1672">
        <f t="shared" si="91"/>
        <v>1.7999999999999998E-4</v>
      </c>
      <c r="H1672">
        <f t="shared" si="90"/>
        <v>-4.7645189999999992E-3</v>
      </c>
      <c r="I1672">
        <f t="shared" si="92"/>
        <v>-5.5000000000000005E-3</v>
      </c>
    </row>
    <row r="1673" spans="1:9" x14ac:dyDescent="0.3">
      <c r="A1673" s="31">
        <v>38953</v>
      </c>
      <c r="B1673">
        <v>7.4283170000000003E-3</v>
      </c>
      <c r="C1673">
        <v>20060824</v>
      </c>
      <c r="D1673">
        <v>0.16</v>
      </c>
      <c r="E1673">
        <v>1.7999999999999999E-2</v>
      </c>
      <c r="F1673">
        <f t="shared" si="91"/>
        <v>1.7999999999999998E-4</v>
      </c>
      <c r="H1673">
        <f t="shared" si="90"/>
        <v>7.2483170000000006E-3</v>
      </c>
      <c r="I1673">
        <f t="shared" si="92"/>
        <v>1.6000000000000001E-3</v>
      </c>
    </row>
    <row r="1674" spans="1:9" x14ac:dyDescent="0.3">
      <c r="A1674" s="31">
        <v>38954</v>
      </c>
      <c r="B1674">
        <v>1.3862299E-2</v>
      </c>
      <c r="C1674">
        <v>20060825</v>
      </c>
      <c r="D1674">
        <v>-7.0000000000000007E-2</v>
      </c>
      <c r="E1674">
        <v>1.7999999999999999E-2</v>
      </c>
      <c r="F1674">
        <f t="shared" si="91"/>
        <v>1.7999999999999998E-4</v>
      </c>
      <c r="H1674">
        <f t="shared" si="90"/>
        <v>1.3682299E-2</v>
      </c>
      <c r="I1674">
        <f t="shared" si="92"/>
        <v>-7.000000000000001E-4</v>
      </c>
    </row>
    <row r="1675" spans="1:9" x14ac:dyDescent="0.3">
      <c r="A1675" s="31">
        <v>38957</v>
      </c>
      <c r="B1675">
        <v>-2.5745404999999999E-2</v>
      </c>
      <c r="C1675">
        <v>20060828</v>
      </c>
      <c r="D1675">
        <v>0.57999999999999996</v>
      </c>
      <c r="E1675">
        <v>1.7999999999999999E-2</v>
      </c>
      <c r="F1675">
        <f t="shared" si="91"/>
        <v>1.7999999999999998E-4</v>
      </c>
      <c r="H1675">
        <f t="shared" si="90"/>
        <v>-2.5925404999999999E-2</v>
      </c>
      <c r="I1675">
        <f t="shared" si="92"/>
        <v>5.7999999999999996E-3</v>
      </c>
    </row>
    <row r="1676" spans="1:9" x14ac:dyDescent="0.3">
      <c r="A1676" s="31">
        <v>38958</v>
      </c>
      <c r="B1676">
        <v>-7.4649149999999999E-3</v>
      </c>
      <c r="C1676">
        <v>20060829</v>
      </c>
      <c r="D1676">
        <v>0.33</v>
      </c>
      <c r="E1676">
        <v>1.7999999999999999E-2</v>
      </c>
      <c r="F1676">
        <f t="shared" si="91"/>
        <v>1.7999999999999998E-4</v>
      </c>
      <c r="H1676">
        <f t="shared" si="90"/>
        <v>-7.6449149999999995E-3</v>
      </c>
      <c r="I1676">
        <f t="shared" si="92"/>
        <v>3.3E-3</v>
      </c>
    </row>
    <row r="1677" spans="1:9" x14ac:dyDescent="0.3">
      <c r="A1677" s="31">
        <v>38959</v>
      </c>
      <c r="B1677">
        <v>7.2201519999999996E-3</v>
      </c>
      <c r="C1677">
        <v>20060830</v>
      </c>
      <c r="D1677">
        <v>0.13</v>
      </c>
      <c r="E1677">
        <v>1.7999999999999999E-2</v>
      </c>
      <c r="F1677">
        <f t="shared" si="91"/>
        <v>1.7999999999999998E-4</v>
      </c>
      <c r="H1677">
        <f t="shared" si="90"/>
        <v>7.040152E-3</v>
      </c>
      <c r="I1677">
        <f t="shared" si="92"/>
        <v>1.2999999999999999E-3</v>
      </c>
    </row>
    <row r="1678" spans="1:9" x14ac:dyDescent="0.3">
      <c r="A1678" s="31">
        <v>38960</v>
      </c>
      <c r="B1678">
        <v>1.3291508E-2</v>
      </c>
      <c r="C1678">
        <v>20060831</v>
      </c>
      <c r="D1678">
        <v>0.03</v>
      </c>
      <c r="E1678">
        <v>1.7999999999999999E-2</v>
      </c>
      <c r="F1678">
        <f t="shared" si="91"/>
        <v>1.7999999999999998E-4</v>
      </c>
      <c r="H1678">
        <f t="shared" si="90"/>
        <v>1.3111508000000001E-2</v>
      </c>
      <c r="I1678">
        <f t="shared" si="92"/>
        <v>2.9999999999999997E-4</v>
      </c>
    </row>
    <row r="1679" spans="1:9" x14ac:dyDescent="0.3">
      <c r="A1679" s="31">
        <v>38961</v>
      </c>
      <c r="B1679">
        <v>7.8113310000000004E-3</v>
      </c>
      <c r="C1679">
        <v>20060901</v>
      </c>
      <c r="D1679">
        <v>0.49</v>
      </c>
      <c r="E1679">
        <v>0.02</v>
      </c>
      <c r="F1679">
        <f t="shared" si="91"/>
        <v>2.0000000000000001E-4</v>
      </c>
      <c r="H1679">
        <f t="shared" si="90"/>
        <v>7.6113310000000007E-3</v>
      </c>
      <c r="I1679">
        <f t="shared" si="92"/>
        <v>4.8999999999999998E-3</v>
      </c>
    </row>
    <row r="1680" spans="1:9" x14ac:dyDescent="0.3">
      <c r="A1680" s="31">
        <v>38965</v>
      </c>
      <c r="B1680">
        <v>4.5334984000000002E-2</v>
      </c>
      <c r="C1680">
        <v>20060905</v>
      </c>
      <c r="D1680">
        <v>0.21</v>
      </c>
      <c r="E1680">
        <v>0.02</v>
      </c>
      <c r="F1680">
        <f t="shared" si="91"/>
        <v>2.0000000000000001E-4</v>
      </c>
      <c r="H1680">
        <f t="shared" si="90"/>
        <v>4.5134984000000003E-2</v>
      </c>
      <c r="I1680">
        <f t="shared" si="92"/>
        <v>2.0999999999999999E-3</v>
      </c>
    </row>
    <row r="1681" spans="1:9" x14ac:dyDescent="0.3">
      <c r="A1681" s="31">
        <v>38966</v>
      </c>
      <c r="B1681">
        <v>-2.0285457E-2</v>
      </c>
      <c r="C1681">
        <v>20060906</v>
      </c>
      <c r="D1681">
        <v>-1.1299999999999999</v>
      </c>
      <c r="E1681">
        <v>0.02</v>
      </c>
      <c r="F1681">
        <f t="shared" si="91"/>
        <v>2.0000000000000001E-4</v>
      </c>
      <c r="H1681">
        <f t="shared" si="90"/>
        <v>-2.0485456999999999E-2</v>
      </c>
      <c r="I1681">
        <f t="shared" si="92"/>
        <v>-1.1299999999999999E-2</v>
      </c>
    </row>
    <row r="1682" spans="1:9" x14ac:dyDescent="0.3">
      <c r="A1682" s="31">
        <v>38967</v>
      </c>
      <c r="B1682">
        <v>3.9554539999999999E-2</v>
      </c>
      <c r="C1682">
        <v>20060907</v>
      </c>
      <c r="D1682">
        <v>-0.5</v>
      </c>
      <c r="E1682">
        <v>0.02</v>
      </c>
      <c r="F1682">
        <f t="shared" si="91"/>
        <v>2.0000000000000001E-4</v>
      </c>
      <c r="H1682">
        <f t="shared" si="90"/>
        <v>3.935454E-2</v>
      </c>
      <c r="I1682">
        <f t="shared" si="92"/>
        <v>-5.0000000000000001E-3</v>
      </c>
    </row>
    <row r="1683" spans="1:9" x14ac:dyDescent="0.3">
      <c r="A1683" s="31">
        <v>38968</v>
      </c>
      <c r="B1683">
        <v>-3.8462420000000002E-3</v>
      </c>
      <c r="C1683">
        <v>20060908</v>
      </c>
      <c r="D1683">
        <v>0.32</v>
      </c>
      <c r="E1683">
        <v>0.02</v>
      </c>
      <c r="F1683">
        <f t="shared" si="91"/>
        <v>2.0000000000000001E-4</v>
      </c>
      <c r="H1683">
        <f t="shared" si="90"/>
        <v>-4.0462420000000002E-3</v>
      </c>
      <c r="I1683">
        <f t="shared" si="92"/>
        <v>3.2000000000000002E-3</v>
      </c>
    </row>
    <row r="1684" spans="1:9" x14ac:dyDescent="0.3">
      <c r="A1684" s="31">
        <v>38971</v>
      </c>
      <c r="B1684">
        <v>-2.7574000000000001E-4</v>
      </c>
      <c r="C1684">
        <v>20060911</v>
      </c>
      <c r="D1684">
        <v>-0.03</v>
      </c>
      <c r="E1684">
        <v>0.02</v>
      </c>
      <c r="F1684">
        <f t="shared" si="91"/>
        <v>2.0000000000000001E-4</v>
      </c>
      <c r="H1684">
        <f t="shared" si="90"/>
        <v>-4.7574E-4</v>
      </c>
      <c r="I1684">
        <f t="shared" si="92"/>
        <v>-2.9999999999999997E-4</v>
      </c>
    </row>
    <row r="1685" spans="1:9" x14ac:dyDescent="0.3">
      <c r="A1685" s="31">
        <v>38972</v>
      </c>
      <c r="B1685">
        <v>1.7930660000000001E-3</v>
      </c>
      <c r="C1685">
        <v>20060912</v>
      </c>
      <c r="D1685">
        <v>1.18</v>
      </c>
      <c r="E1685">
        <v>0.02</v>
      </c>
      <c r="F1685">
        <f t="shared" si="91"/>
        <v>2.0000000000000001E-4</v>
      </c>
      <c r="H1685">
        <f t="shared" si="90"/>
        <v>1.593066E-3</v>
      </c>
      <c r="I1685">
        <f t="shared" si="92"/>
        <v>1.18E-2</v>
      </c>
    </row>
    <row r="1686" spans="1:9" x14ac:dyDescent="0.3">
      <c r="A1686" s="31">
        <v>38973</v>
      </c>
      <c r="B1686">
        <v>2.1616409E-2</v>
      </c>
      <c r="C1686">
        <v>20060913</v>
      </c>
      <c r="D1686">
        <v>0.45</v>
      </c>
      <c r="E1686">
        <v>0.02</v>
      </c>
      <c r="F1686">
        <f t="shared" si="91"/>
        <v>2.0000000000000001E-4</v>
      </c>
      <c r="H1686">
        <f t="shared" si="90"/>
        <v>2.1416409000000001E-2</v>
      </c>
      <c r="I1686">
        <f t="shared" si="92"/>
        <v>4.5000000000000005E-3</v>
      </c>
    </row>
    <row r="1687" spans="1:9" x14ac:dyDescent="0.3">
      <c r="A1687" s="31">
        <v>38974</v>
      </c>
      <c r="B1687">
        <v>-4.0429600000000001E-4</v>
      </c>
      <c r="C1687">
        <v>20060914</v>
      </c>
      <c r="D1687">
        <v>-0.16</v>
      </c>
      <c r="E1687">
        <v>0.02</v>
      </c>
      <c r="F1687">
        <f t="shared" si="91"/>
        <v>2.0000000000000001E-4</v>
      </c>
      <c r="H1687">
        <f t="shared" si="90"/>
        <v>-6.0429600000000004E-4</v>
      </c>
      <c r="I1687">
        <f t="shared" si="92"/>
        <v>-1.6000000000000001E-3</v>
      </c>
    </row>
    <row r="1688" spans="1:9" x14ac:dyDescent="0.3">
      <c r="A1688" s="31">
        <v>38975</v>
      </c>
      <c r="B1688">
        <v>-9.4377399999999998E-4</v>
      </c>
      <c r="C1688">
        <v>20060915</v>
      </c>
      <c r="D1688">
        <v>0.21</v>
      </c>
      <c r="E1688">
        <v>0.02</v>
      </c>
      <c r="F1688">
        <f t="shared" si="91"/>
        <v>2.0000000000000001E-4</v>
      </c>
      <c r="H1688">
        <f t="shared" si="90"/>
        <v>-1.143774E-3</v>
      </c>
      <c r="I1688">
        <f t="shared" si="92"/>
        <v>2.0999999999999999E-3</v>
      </c>
    </row>
    <row r="1689" spans="1:9" x14ac:dyDescent="0.3">
      <c r="A1689" s="31">
        <v>38978</v>
      </c>
      <c r="B1689">
        <v>-2.8339960000000001E-3</v>
      </c>
      <c r="C1689">
        <v>20060918</v>
      </c>
      <c r="D1689">
        <v>0.04</v>
      </c>
      <c r="E1689">
        <v>0.02</v>
      </c>
      <c r="F1689">
        <f t="shared" si="91"/>
        <v>2.0000000000000001E-4</v>
      </c>
      <c r="H1689">
        <f t="shared" si="90"/>
        <v>-3.0339960000000002E-3</v>
      </c>
      <c r="I1689">
        <f t="shared" si="92"/>
        <v>4.0000000000000002E-4</v>
      </c>
    </row>
    <row r="1690" spans="1:9" x14ac:dyDescent="0.3">
      <c r="A1690" s="31">
        <v>38979</v>
      </c>
      <c r="B1690">
        <v>-1.624073E-3</v>
      </c>
      <c r="C1690">
        <v>20060919</v>
      </c>
      <c r="D1690">
        <v>-0.28999999999999998</v>
      </c>
      <c r="E1690">
        <v>0.02</v>
      </c>
      <c r="F1690">
        <f t="shared" si="91"/>
        <v>2.0000000000000001E-4</v>
      </c>
      <c r="H1690">
        <f t="shared" si="90"/>
        <v>-1.8240730000000001E-3</v>
      </c>
      <c r="I1690">
        <f t="shared" si="92"/>
        <v>-2.8999999999999998E-3</v>
      </c>
    </row>
    <row r="1691" spans="1:9" x14ac:dyDescent="0.3">
      <c r="A1691" s="31">
        <v>38980</v>
      </c>
      <c r="B1691">
        <v>2.0197988E-2</v>
      </c>
      <c r="C1691">
        <v>20060920</v>
      </c>
      <c r="D1691">
        <v>0.6</v>
      </c>
      <c r="E1691">
        <v>0.02</v>
      </c>
      <c r="F1691">
        <f t="shared" si="91"/>
        <v>2.0000000000000001E-4</v>
      </c>
      <c r="H1691">
        <f t="shared" si="90"/>
        <v>1.9997988000000001E-2</v>
      </c>
      <c r="I1691">
        <f t="shared" si="92"/>
        <v>6.0000000000000001E-3</v>
      </c>
    </row>
    <row r="1692" spans="1:9" x14ac:dyDescent="0.3">
      <c r="A1692" s="31">
        <v>38981</v>
      </c>
      <c r="B1692">
        <v>-8.1052429999999998E-3</v>
      </c>
      <c r="C1692">
        <v>20060921</v>
      </c>
      <c r="D1692">
        <v>-0.59</v>
      </c>
      <c r="E1692">
        <v>0.02</v>
      </c>
      <c r="F1692">
        <f t="shared" si="91"/>
        <v>2.0000000000000001E-4</v>
      </c>
      <c r="H1692">
        <f t="shared" si="90"/>
        <v>-8.3052430000000003E-3</v>
      </c>
      <c r="I1692">
        <f t="shared" si="92"/>
        <v>-5.8999999999999999E-3</v>
      </c>
    </row>
    <row r="1693" spans="1:9" x14ac:dyDescent="0.3">
      <c r="A1693" s="31">
        <v>38982</v>
      </c>
      <c r="B1693">
        <v>-2.2103167999999999E-2</v>
      </c>
      <c r="C1693">
        <v>20060922</v>
      </c>
      <c r="D1693">
        <v>-0.41</v>
      </c>
      <c r="E1693">
        <v>0.02</v>
      </c>
      <c r="F1693">
        <f t="shared" si="91"/>
        <v>2.0000000000000001E-4</v>
      </c>
      <c r="H1693">
        <f t="shared" si="90"/>
        <v>-2.2303167999999998E-2</v>
      </c>
      <c r="I1693">
        <f t="shared" si="92"/>
        <v>-4.0999999999999995E-3</v>
      </c>
    </row>
    <row r="1694" spans="1:9" x14ac:dyDescent="0.3">
      <c r="A1694" s="31">
        <v>38985</v>
      </c>
      <c r="B1694">
        <v>3.7671233999999998E-2</v>
      </c>
      <c r="C1694">
        <v>20060925</v>
      </c>
      <c r="D1694">
        <v>0.86</v>
      </c>
      <c r="E1694">
        <v>0.02</v>
      </c>
      <c r="F1694">
        <f t="shared" si="91"/>
        <v>2.0000000000000001E-4</v>
      </c>
      <c r="H1694">
        <f t="shared" si="90"/>
        <v>3.7471233999999999E-2</v>
      </c>
      <c r="I1694">
        <f t="shared" si="92"/>
        <v>8.6E-3</v>
      </c>
    </row>
    <row r="1695" spans="1:9" x14ac:dyDescent="0.3">
      <c r="A1695" s="31">
        <v>38986</v>
      </c>
      <c r="B1695">
        <v>2.4554462999999999E-2</v>
      </c>
      <c r="C1695">
        <v>20060926</v>
      </c>
      <c r="D1695">
        <v>0.71</v>
      </c>
      <c r="E1695">
        <v>0.02</v>
      </c>
      <c r="F1695">
        <f t="shared" si="91"/>
        <v>2.0000000000000001E-4</v>
      </c>
      <c r="H1695">
        <f t="shared" si="90"/>
        <v>2.4354463E-2</v>
      </c>
      <c r="I1695">
        <f t="shared" si="92"/>
        <v>7.0999999999999995E-3</v>
      </c>
    </row>
    <row r="1696" spans="1:9" x14ac:dyDescent="0.3">
      <c r="A1696" s="31">
        <v>38987</v>
      </c>
      <c r="B1696">
        <v>-1.5461885E-2</v>
      </c>
      <c r="C1696">
        <v>20060927</v>
      </c>
      <c r="D1696">
        <v>0.08</v>
      </c>
      <c r="E1696">
        <v>0.02</v>
      </c>
      <c r="F1696">
        <f t="shared" si="91"/>
        <v>2.0000000000000001E-4</v>
      </c>
      <c r="H1696">
        <f t="shared" si="90"/>
        <v>-1.5661885E-2</v>
      </c>
      <c r="I1696">
        <f t="shared" si="92"/>
        <v>8.0000000000000004E-4</v>
      </c>
    </row>
    <row r="1697" spans="1:9" x14ac:dyDescent="0.3">
      <c r="A1697" s="31">
        <v>38988</v>
      </c>
      <c r="B1697">
        <v>7.8523550000000001E-3</v>
      </c>
      <c r="C1697">
        <v>20060928</v>
      </c>
      <c r="D1697">
        <v>0.15</v>
      </c>
      <c r="E1697">
        <v>0.02</v>
      </c>
      <c r="F1697">
        <f t="shared" si="91"/>
        <v>2.0000000000000001E-4</v>
      </c>
      <c r="H1697">
        <f t="shared" si="90"/>
        <v>7.6523550000000004E-3</v>
      </c>
      <c r="I1697">
        <f t="shared" si="92"/>
        <v>1.5E-3</v>
      </c>
    </row>
    <row r="1698" spans="1:9" x14ac:dyDescent="0.3">
      <c r="A1698" s="31">
        <v>38989</v>
      </c>
      <c r="B1698">
        <v>-3.8954400000000002E-4</v>
      </c>
      <c r="C1698">
        <v>20060929</v>
      </c>
      <c r="D1698">
        <v>-0.33</v>
      </c>
      <c r="E1698">
        <v>0.02</v>
      </c>
      <c r="F1698">
        <f t="shared" si="91"/>
        <v>2.0000000000000001E-4</v>
      </c>
      <c r="H1698">
        <f t="shared" si="90"/>
        <v>-5.8954400000000001E-4</v>
      </c>
      <c r="I1698">
        <f t="shared" si="92"/>
        <v>-3.3E-3</v>
      </c>
    </row>
    <row r="1699" spans="1:9" x14ac:dyDescent="0.3">
      <c r="A1699" s="31">
        <v>38992</v>
      </c>
      <c r="B1699">
        <v>-2.7539655999999999E-2</v>
      </c>
      <c r="C1699">
        <v>20061002</v>
      </c>
      <c r="D1699">
        <v>-0.43</v>
      </c>
      <c r="E1699">
        <v>1.7999999999999999E-2</v>
      </c>
      <c r="F1699">
        <f t="shared" si="91"/>
        <v>1.7999999999999998E-4</v>
      </c>
      <c r="H1699">
        <f t="shared" si="90"/>
        <v>-2.7719655999999999E-2</v>
      </c>
      <c r="I1699">
        <f t="shared" si="92"/>
        <v>-4.3E-3</v>
      </c>
    </row>
    <row r="1700" spans="1:9" x14ac:dyDescent="0.3">
      <c r="A1700" s="31">
        <v>38993</v>
      </c>
      <c r="B1700">
        <v>-1.0419433000000001E-2</v>
      </c>
      <c r="C1700">
        <v>20061003</v>
      </c>
      <c r="D1700">
        <v>0.13</v>
      </c>
      <c r="E1700">
        <v>1.7999999999999999E-2</v>
      </c>
      <c r="F1700">
        <f t="shared" si="91"/>
        <v>1.7999999999999998E-4</v>
      </c>
      <c r="H1700">
        <f t="shared" si="90"/>
        <v>-1.0599433E-2</v>
      </c>
      <c r="I1700">
        <f t="shared" si="92"/>
        <v>1.2999999999999999E-3</v>
      </c>
    </row>
    <row r="1701" spans="1:9" x14ac:dyDescent="0.3">
      <c r="A1701" s="31">
        <v>38994</v>
      </c>
      <c r="B1701">
        <v>1.7548533000000002E-2</v>
      </c>
      <c r="C1701">
        <v>20061004</v>
      </c>
      <c r="D1701">
        <v>1.28</v>
      </c>
      <c r="E1701">
        <v>1.7999999999999999E-2</v>
      </c>
      <c r="F1701">
        <f t="shared" si="91"/>
        <v>1.7999999999999998E-4</v>
      </c>
      <c r="H1701">
        <f t="shared" si="90"/>
        <v>1.7368533000000002E-2</v>
      </c>
      <c r="I1701">
        <f t="shared" si="92"/>
        <v>1.2800000000000001E-2</v>
      </c>
    </row>
    <row r="1702" spans="1:9" x14ac:dyDescent="0.3">
      <c r="A1702" s="31">
        <v>38995</v>
      </c>
      <c r="B1702">
        <v>-7.2963050000000003E-3</v>
      </c>
      <c r="C1702">
        <v>20061005</v>
      </c>
      <c r="D1702">
        <v>0.43</v>
      </c>
      <c r="E1702">
        <v>1.7999999999999999E-2</v>
      </c>
      <c r="F1702">
        <f t="shared" si="91"/>
        <v>1.7999999999999998E-4</v>
      </c>
      <c r="H1702">
        <f t="shared" si="90"/>
        <v>-7.4763049999999999E-3</v>
      </c>
      <c r="I1702">
        <f t="shared" si="92"/>
        <v>4.3E-3</v>
      </c>
    </row>
    <row r="1703" spans="1:9" x14ac:dyDescent="0.3">
      <c r="A1703" s="31">
        <v>38996</v>
      </c>
      <c r="B1703">
        <v>-8.1518189999999994E-3</v>
      </c>
      <c r="C1703">
        <v>20061006</v>
      </c>
      <c r="D1703">
        <v>-0.31</v>
      </c>
      <c r="E1703">
        <v>1.7999999999999999E-2</v>
      </c>
      <c r="F1703">
        <f t="shared" si="91"/>
        <v>1.7999999999999998E-4</v>
      </c>
      <c r="H1703">
        <f t="shared" si="90"/>
        <v>-8.331818999999999E-3</v>
      </c>
      <c r="I1703">
        <f t="shared" si="92"/>
        <v>-3.0999999999999999E-3</v>
      </c>
    </row>
    <row r="1704" spans="1:9" x14ac:dyDescent="0.3">
      <c r="A1704" s="31">
        <v>38999</v>
      </c>
      <c r="B1704">
        <v>5.5240640000000004E-3</v>
      </c>
      <c r="C1704">
        <v>20061009</v>
      </c>
      <c r="D1704">
        <v>0.2</v>
      </c>
      <c r="E1704">
        <v>1.7999999999999999E-2</v>
      </c>
      <c r="F1704">
        <f t="shared" si="91"/>
        <v>1.7999999999999998E-4</v>
      </c>
      <c r="H1704">
        <f t="shared" si="90"/>
        <v>5.3440640000000008E-3</v>
      </c>
      <c r="I1704">
        <f t="shared" si="92"/>
        <v>2E-3</v>
      </c>
    </row>
    <row r="1705" spans="1:9" x14ac:dyDescent="0.3">
      <c r="A1705" s="31">
        <v>39000</v>
      </c>
      <c r="B1705">
        <v>-1.0987535E-2</v>
      </c>
      <c r="C1705">
        <v>20061010</v>
      </c>
      <c r="D1705">
        <v>0.21</v>
      </c>
      <c r="E1705">
        <v>1.7999999999999999E-2</v>
      </c>
      <c r="F1705">
        <f t="shared" si="91"/>
        <v>1.7999999999999998E-4</v>
      </c>
      <c r="H1705">
        <f t="shared" si="90"/>
        <v>-1.1167534999999999E-2</v>
      </c>
      <c r="I1705">
        <f t="shared" si="92"/>
        <v>2.0999999999999999E-3</v>
      </c>
    </row>
    <row r="1706" spans="1:9" x14ac:dyDescent="0.3">
      <c r="A1706" s="31">
        <v>39001</v>
      </c>
      <c r="B1706">
        <v>-7.8579359999999994E-3</v>
      </c>
      <c r="C1706">
        <v>20061011</v>
      </c>
      <c r="D1706">
        <v>-0.3</v>
      </c>
      <c r="E1706">
        <v>1.7999999999999999E-2</v>
      </c>
      <c r="F1706">
        <f t="shared" si="91"/>
        <v>1.7999999999999998E-4</v>
      </c>
      <c r="H1706">
        <f t="shared" si="90"/>
        <v>-8.037935999999999E-3</v>
      </c>
      <c r="I1706">
        <f t="shared" si="92"/>
        <v>-3.0000000000000001E-3</v>
      </c>
    </row>
    <row r="1707" spans="1:9" x14ac:dyDescent="0.3">
      <c r="A1707" s="31">
        <v>39002</v>
      </c>
      <c r="B1707">
        <v>2.7720860999999999E-2</v>
      </c>
      <c r="C1707">
        <v>20061012</v>
      </c>
      <c r="D1707">
        <v>1.07</v>
      </c>
      <c r="E1707">
        <v>1.7999999999999999E-2</v>
      </c>
      <c r="F1707">
        <f t="shared" si="91"/>
        <v>1.7999999999999998E-4</v>
      </c>
      <c r="H1707">
        <f t="shared" si="90"/>
        <v>2.7540861E-2</v>
      </c>
      <c r="I1707">
        <f t="shared" si="92"/>
        <v>1.0700000000000001E-2</v>
      </c>
    </row>
    <row r="1708" spans="1:9" x14ac:dyDescent="0.3">
      <c r="A1708" s="31">
        <v>39003</v>
      </c>
      <c r="B1708">
        <v>-3.1890180000000001E-3</v>
      </c>
      <c r="C1708">
        <v>20061013</v>
      </c>
      <c r="D1708">
        <v>0.22</v>
      </c>
      <c r="E1708">
        <v>1.7999999999999999E-2</v>
      </c>
      <c r="F1708">
        <f t="shared" si="91"/>
        <v>1.7999999999999998E-4</v>
      </c>
      <c r="H1708">
        <f t="shared" si="90"/>
        <v>-3.3690180000000001E-3</v>
      </c>
      <c r="I1708">
        <f t="shared" si="92"/>
        <v>2.2000000000000001E-3</v>
      </c>
    </row>
    <row r="1709" spans="1:9" x14ac:dyDescent="0.3">
      <c r="A1709" s="31">
        <v>39006</v>
      </c>
      <c r="B1709">
        <v>5.0653809999999999E-3</v>
      </c>
      <c r="C1709">
        <v>20061016</v>
      </c>
      <c r="D1709">
        <v>0.34</v>
      </c>
      <c r="E1709">
        <v>1.7999999999999999E-2</v>
      </c>
      <c r="F1709">
        <f t="shared" si="91"/>
        <v>1.7999999999999998E-4</v>
      </c>
      <c r="H1709">
        <f t="shared" si="90"/>
        <v>4.8853810000000003E-3</v>
      </c>
      <c r="I1709">
        <f t="shared" si="92"/>
        <v>3.4000000000000002E-3</v>
      </c>
    </row>
    <row r="1710" spans="1:9" x14ac:dyDescent="0.3">
      <c r="A1710" s="31">
        <v>39007</v>
      </c>
      <c r="B1710">
        <v>-1.4721493E-2</v>
      </c>
      <c r="C1710">
        <v>20061017</v>
      </c>
      <c r="D1710">
        <v>-0.44</v>
      </c>
      <c r="E1710">
        <v>1.7999999999999999E-2</v>
      </c>
      <c r="F1710">
        <f t="shared" si="91"/>
        <v>1.7999999999999998E-4</v>
      </c>
      <c r="H1710">
        <f t="shared" si="90"/>
        <v>-1.4901493E-2</v>
      </c>
      <c r="I1710">
        <f t="shared" si="92"/>
        <v>-4.4000000000000003E-3</v>
      </c>
    </row>
    <row r="1711" spans="1:9" x14ac:dyDescent="0.3">
      <c r="A1711" s="31">
        <v>39008</v>
      </c>
      <c r="B1711">
        <v>3.2305540000000001E-3</v>
      </c>
      <c r="C1711">
        <v>20061018</v>
      </c>
      <c r="D1711">
        <v>0.08</v>
      </c>
      <c r="E1711">
        <v>1.7999999999999999E-2</v>
      </c>
      <c r="F1711">
        <f t="shared" si="91"/>
        <v>1.7999999999999998E-4</v>
      </c>
      <c r="H1711">
        <f t="shared" si="90"/>
        <v>3.050554E-3</v>
      </c>
      <c r="I1711">
        <f t="shared" si="92"/>
        <v>8.0000000000000004E-4</v>
      </c>
    </row>
    <row r="1712" spans="1:9" x14ac:dyDescent="0.3">
      <c r="A1712" s="31">
        <v>39009</v>
      </c>
      <c r="B1712">
        <v>5.9841663000000003E-2</v>
      </c>
      <c r="C1712">
        <v>20061019</v>
      </c>
      <c r="D1712">
        <v>0.1</v>
      </c>
      <c r="E1712">
        <v>1.7999999999999999E-2</v>
      </c>
      <c r="F1712">
        <f t="shared" si="91"/>
        <v>1.7999999999999998E-4</v>
      </c>
      <c r="H1712">
        <f t="shared" si="90"/>
        <v>5.9661663000000004E-2</v>
      </c>
      <c r="I1712">
        <f t="shared" si="92"/>
        <v>1E-3</v>
      </c>
    </row>
    <row r="1713" spans="1:9" x14ac:dyDescent="0.3">
      <c r="A1713" s="31">
        <v>39010</v>
      </c>
      <c r="B1713">
        <v>1.2153426E-2</v>
      </c>
      <c r="C1713">
        <v>20061020</v>
      </c>
      <c r="D1713">
        <v>-0.02</v>
      </c>
      <c r="E1713">
        <v>1.7999999999999999E-2</v>
      </c>
      <c r="F1713">
        <f t="shared" si="91"/>
        <v>1.7999999999999998E-4</v>
      </c>
      <c r="H1713">
        <f t="shared" si="90"/>
        <v>1.1973426000000001E-2</v>
      </c>
      <c r="I1713">
        <f t="shared" si="92"/>
        <v>-2.0000000000000001E-4</v>
      </c>
    </row>
    <row r="1714" spans="1:9" x14ac:dyDescent="0.3">
      <c r="A1714" s="31">
        <v>39013</v>
      </c>
      <c r="B1714">
        <v>1.8886832999999999E-2</v>
      </c>
      <c r="C1714">
        <v>20061023</v>
      </c>
      <c r="D1714">
        <v>0.56000000000000005</v>
      </c>
      <c r="E1714">
        <v>1.7999999999999999E-2</v>
      </c>
      <c r="F1714">
        <f t="shared" si="91"/>
        <v>1.7999999999999998E-4</v>
      </c>
      <c r="H1714">
        <f t="shared" si="90"/>
        <v>1.8706832999999999E-2</v>
      </c>
      <c r="I1714">
        <f t="shared" si="92"/>
        <v>5.6000000000000008E-3</v>
      </c>
    </row>
    <row r="1715" spans="1:9" x14ac:dyDescent="0.3">
      <c r="A1715" s="31">
        <v>39014</v>
      </c>
      <c r="B1715">
        <v>-5.0330959999999999E-3</v>
      </c>
      <c r="C1715">
        <v>20061024</v>
      </c>
      <c r="D1715">
        <v>0.01</v>
      </c>
      <c r="E1715">
        <v>1.7999999999999999E-2</v>
      </c>
      <c r="F1715">
        <f t="shared" si="91"/>
        <v>1.7999999999999998E-4</v>
      </c>
      <c r="H1715">
        <f t="shared" si="90"/>
        <v>-5.2130959999999995E-3</v>
      </c>
      <c r="I1715">
        <f t="shared" si="92"/>
        <v>1E-4</v>
      </c>
    </row>
    <row r="1716" spans="1:9" x14ac:dyDescent="0.3">
      <c r="A1716" s="31">
        <v>39015</v>
      </c>
      <c r="B1716">
        <v>7.7729449999999999E-3</v>
      </c>
      <c r="C1716">
        <v>20061025</v>
      </c>
      <c r="D1716">
        <v>0.32</v>
      </c>
      <c r="E1716">
        <v>1.7999999999999999E-2</v>
      </c>
      <c r="F1716">
        <f t="shared" si="91"/>
        <v>1.7999999999999998E-4</v>
      </c>
      <c r="H1716">
        <f t="shared" si="90"/>
        <v>7.5929450000000002E-3</v>
      </c>
      <c r="I1716">
        <f t="shared" si="92"/>
        <v>3.2000000000000002E-3</v>
      </c>
    </row>
    <row r="1717" spans="1:9" x14ac:dyDescent="0.3">
      <c r="A1717" s="31">
        <v>39016</v>
      </c>
      <c r="B1717">
        <v>6.2439050000000001E-3</v>
      </c>
      <c r="C1717">
        <v>20061026</v>
      </c>
      <c r="D1717">
        <v>0.63</v>
      </c>
      <c r="E1717">
        <v>1.7999999999999999E-2</v>
      </c>
      <c r="F1717">
        <f t="shared" si="91"/>
        <v>1.7999999999999998E-4</v>
      </c>
      <c r="H1717">
        <f t="shared" si="90"/>
        <v>6.0639050000000005E-3</v>
      </c>
      <c r="I1717">
        <f t="shared" si="92"/>
        <v>6.3E-3</v>
      </c>
    </row>
    <row r="1718" spans="1:9" x14ac:dyDescent="0.3">
      <c r="A1718" s="31">
        <v>39017</v>
      </c>
      <c r="B1718">
        <v>-2.1657119999999998E-2</v>
      </c>
      <c r="C1718">
        <v>20061027</v>
      </c>
      <c r="D1718">
        <v>-0.88</v>
      </c>
      <c r="E1718">
        <v>1.7999999999999999E-2</v>
      </c>
      <c r="F1718">
        <f t="shared" si="91"/>
        <v>1.7999999999999998E-4</v>
      </c>
      <c r="H1718">
        <f t="shared" si="90"/>
        <v>-2.1837119999999998E-2</v>
      </c>
      <c r="I1718">
        <f t="shared" si="92"/>
        <v>-8.8000000000000005E-3</v>
      </c>
    </row>
    <row r="1719" spans="1:9" x14ac:dyDescent="0.3">
      <c r="A1719" s="31">
        <v>39020</v>
      </c>
      <c r="B1719">
        <v>1.24294E-4</v>
      </c>
      <c r="C1719">
        <v>20061030</v>
      </c>
      <c r="D1719">
        <v>7.0000000000000007E-2</v>
      </c>
      <c r="E1719">
        <v>1.7999999999999999E-2</v>
      </c>
      <c r="F1719">
        <f t="shared" si="91"/>
        <v>1.7999999999999998E-4</v>
      </c>
      <c r="H1719">
        <f t="shared" si="90"/>
        <v>-5.5705999999999985E-5</v>
      </c>
      <c r="I1719">
        <f t="shared" si="92"/>
        <v>7.000000000000001E-4</v>
      </c>
    </row>
    <row r="1720" spans="1:9" x14ac:dyDescent="0.3">
      <c r="A1720" s="31">
        <v>39021</v>
      </c>
      <c r="B1720">
        <v>8.2069599999999993E-3</v>
      </c>
      <c r="C1720">
        <v>20061031</v>
      </c>
      <c r="D1720">
        <v>-7.0000000000000007E-2</v>
      </c>
      <c r="E1720">
        <v>1.7999999999999999E-2</v>
      </c>
      <c r="F1720">
        <f t="shared" si="91"/>
        <v>1.7999999999999998E-4</v>
      </c>
      <c r="H1720">
        <f t="shared" si="90"/>
        <v>8.0269599999999997E-3</v>
      </c>
      <c r="I1720">
        <f t="shared" si="92"/>
        <v>-7.000000000000001E-4</v>
      </c>
    </row>
    <row r="1721" spans="1:9" x14ac:dyDescent="0.3">
      <c r="A1721" s="31">
        <v>39022</v>
      </c>
      <c r="B1721">
        <v>-2.3680291999999999E-2</v>
      </c>
      <c r="C1721">
        <v>20061101</v>
      </c>
      <c r="D1721">
        <v>-0.87</v>
      </c>
      <c r="E1721">
        <v>0.02</v>
      </c>
      <c r="F1721">
        <f t="shared" si="91"/>
        <v>2.0000000000000001E-4</v>
      </c>
      <c r="H1721">
        <f t="shared" si="90"/>
        <v>-2.3880291999999997E-2</v>
      </c>
      <c r="I1721">
        <f t="shared" si="92"/>
        <v>-8.6999999999999994E-3</v>
      </c>
    </row>
    <row r="1722" spans="1:9" x14ac:dyDescent="0.3">
      <c r="A1722" s="31">
        <v>39023</v>
      </c>
      <c r="B1722">
        <v>-2.2738789999999999E-3</v>
      </c>
      <c r="C1722">
        <v>20061102</v>
      </c>
      <c r="D1722">
        <v>-0.05</v>
      </c>
      <c r="E1722">
        <v>0.02</v>
      </c>
      <c r="F1722">
        <f t="shared" si="91"/>
        <v>2.0000000000000001E-4</v>
      </c>
      <c r="H1722">
        <f t="shared" si="90"/>
        <v>-2.473879E-3</v>
      </c>
      <c r="I1722">
        <f t="shared" si="92"/>
        <v>-5.0000000000000001E-4</v>
      </c>
    </row>
    <row r="1723" spans="1:9" x14ac:dyDescent="0.3">
      <c r="A1723" s="31">
        <v>39024</v>
      </c>
      <c r="B1723">
        <v>-8.7364190000000005E-3</v>
      </c>
      <c r="C1723">
        <v>20061103</v>
      </c>
      <c r="D1723">
        <v>-0.12</v>
      </c>
      <c r="E1723">
        <v>0.02</v>
      </c>
      <c r="F1723">
        <f t="shared" si="91"/>
        <v>2.0000000000000001E-4</v>
      </c>
      <c r="H1723">
        <f t="shared" si="90"/>
        <v>-8.936419000000001E-3</v>
      </c>
      <c r="I1723">
        <f t="shared" si="92"/>
        <v>-1.1999999999999999E-3</v>
      </c>
    </row>
    <row r="1724" spans="1:9" x14ac:dyDescent="0.3">
      <c r="A1724" s="31">
        <v>39027</v>
      </c>
      <c r="B1724">
        <v>1.8137668999999999E-2</v>
      </c>
      <c r="C1724">
        <v>20061106</v>
      </c>
      <c r="D1724">
        <v>1.1599999999999999</v>
      </c>
      <c r="E1724">
        <v>0.02</v>
      </c>
      <c r="F1724">
        <f t="shared" si="91"/>
        <v>2.0000000000000001E-4</v>
      </c>
      <c r="H1724">
        <f t="shared" si="90"/>
        <v>1.7937669E-2</v>
      </c>
      <c r="I1724">
        <f t="shared" si="92"/>
        <v>1.1599999999999999E-2</v>
      </c>
    </row>
    <row r="1725" spans="1:9" x14ac:dyDescent="0.3">
      <c r="A1725" s="31">
        <v>39028</v>
      </c>
      <c r="B1725">
        <v>1.0036420000000001E-2</v>
      </c>
      <c r="C1725">
        <v>20061107</v>
      </c>
      <c r="D1725">
        <v>0.23</v>
      </c>
      <c r="E1725">
        <v>0.02</v>
      </c>
      <c r="F1725">
        <f t="shared" si="91"/>
        <v>2.0000000000000001E-4</v>
      </c>
      <c r="H1725">
        <f t="shared" si="90"/>
        <v>9.8364200000000002E-3</v>
      </c>
      <c r="I1725">
        <f t="shared" si="92"/>
        <v>2.3E-3</v>
      </c>
    </row>
    <row r="1726" spans="1:9" x14ac:dyDescent="0.3">
      <c r="A1726" s="31">
        <v>39029</v>
      </c>
      <c r="B1726">
        <v>2.4096321E-2</v>
      </c>
      <c r="C1726">
        <v>20061108</v>
      </c>
      <c r="D1726">
        <v>0.28999999999999998</v>
      </c>
      <c r="E1726">
        <v>0.02</v>
      </c>
      <c r="F1726">
        <f t="shared" si="91"/>
        <v>2.0000000000000001E-4</v>
      </c>
      <c r="H1726">
        <f t="shared" si="90"/>
        <v>2.3896321000000002E-2</v>
      </c>
      <c r="I1726">
        <f t="shared" si="92"/>
        <v>2.8999999999999998E-3</v>
      </c>
    </row>
    <row r="1727" spans="1:9" x14ac:dyDescent="0.3">
      <c r="A1727" s="31">
        <v>39030</v>
      </c>
      <c r="B1727">
        <v>1.0794414E-2</v>
      </c>
      <c r="C1727">
        <v>20061109</v>
      </c>
      <c r="D1727">
        <v>-0.57999999999999996</v>
      </c>
      <c r="E1727">
        <v>0.02</v>
      </c>
      <c r="F1727">
        <f t="shared" si="91"/>
        <v>2.0000000000000001E-4</v>
      </c>
      <c r="H1727">
        <f t="shared" si="90"/>
        <v>1.0594414E-2</v>
      </c>
      <c r="I1727">
        <f t="shared" si="92"/>
        <v>-5.7999999999999996E-3</v>
      </c>
    </row>
    <row r="1728" spans="1:9" x14ac:dyDescent="0.3">
      <c r="A1728" s="31">
        <v>39031</v>
      </c>
      <c r="B1728">
        <v>-2.6397119999999998E-3</v>
      </c>
      <c r="C1728">
        <v>20061110</v>
      </c>
      <c r="D1728">
        <v>0.26</v>
      </c>
      <c r="E1728">
        <v>0.02</v>
      </c>
      <c r="F1728">
        <f t="shared" si="91"/>
        <v>2.0000000000000001E-4</v>
      </c>
      <c r="H1728">
        <f t="shared" si="90"/>
        <v>-2.8397119999999999E-3</v>
      </c>
      <c r="I1728">
        <f t="shared" si="92"/>
        <v>2.5999999999999999E-3</v>
      </c>
    </row>
    <row r="1729" spans="1:9" x14ac:dyDescent="0.3">
      <c r="A1729" s="31">
        <v>39034</v>
      </c>
      <c r="B1729">
        <v>1.4797830999999999E-2</v>
      </c>
      <c r="C1729">
        <v>20061113</v>
      </c>
      <c r="D1729">
        <v>0.27</v>
      </c>
      <c r="E1729">
        <v>0.02</v>
      </c>
      <c r="F1729">
        <f t="shared" si="91"/>
        <v>2.0000000000000001E-4</v>
      </c>
      <c r="H1729">
        <f t="shared" si="90"/>
        <v>1.4597830999999999E-2</v>
      </c>
      <c r="I1729">
        <f t="shared" si="92"/>
        <v>2.7000000000000001E-3</v>
      </c>
    </row>
    <row r="1730" spans="1:9" x14ac:dyDescent="0.3">
      <c r="A1730" s="31">
        <v>39035</v>
      </c>
      <c r="B1730">
        <v>7.7060050000000001E-3</v>
      </c>
      <c r="C1730">
        <v>20061114</v>
      </c>
      <c r="D1730">
        <v>0.71</v>
      </c>
      <c r="E1730">
        <v>0.02</v>
      </c>
      <c r="F1730">
        <f t="shared" si="91"/>
        <v>2.0000000000000001E-4</v>
      </c>
      <c r="H1730">
        <f t="shared" si="90"/>
        <v>7.5060050000000005E-3</v>
      </c>
      <c r="I1730">
        <f t="shared" si="92"/>
        <v>7.0999999999999995E-3</v>
      </c>
    </row>
    <row r="1731" spans="1:9" x14ac:dyDescent="0.3">
      <c r="A1731" s="31">
        <v>39036</v>
      </c>
      <c r="B1731">
        <v>-1.1176434000000001E-2</v>
      </c>
      <c r="C1731">
        <v>20061115</v>
      </c>
      <c r="D1731">
        <v>0.35</v>
      </c>
      <c r="E1731">
        <v>0.02</v>
      </c>
      <c r="F1731">
        <f t="shared" si="91"/>
        <v>2.0000000000000001E-4</v>
      </c>
      <c r="H1731">
        <f t="shared" ref="H1731:H1794" si="93">B1731-F1731</f>
        <v>-1.1376434000000001E-2</v>
      </c>
      <c r="I1731">
        <f t="shared" si="92"/>
        <v>3.4999999999999996E-3</v>
      </c>
    </row>
    <row r="1732" spans="1:9" x14ac:dyDescent="0.3">
      <c r="A1732" s="31">
        <v>39037</v>
      </c>
      <c r="B1732">
        <v>1.8560351999999999E-2</v>
      </c>
      <c r="C1732">
        <v>20061116</v>
      </c>
      <c r="D1732">
        <v>0.16</v>
      </c>
      <c r="E1732">
        <v>0.02</v>
      </c>
      <c r="F1732">
        <f t="shared" ref="F1732:F1795" si="94">E1732/100</f>
        <v>2.0000000000000001E-4</v>
      </c>
      <c r="H1732">
        <f t="shared" si="93"/>
        <v>1.8360352E-2</v>
      </c>
      <c r="I1732">
        <f t="shared" ref="I1732:I1795" si="95">D1732/100</f>
        <v>1.6000000000000001E-3</v>
      </c>
    </row>
    <row r="1733" spans="1:9" x14ac:dyDescent="0.3">
      <c r="A1733" s="31">
        <v>39038</v>
      </c>
      <c r="B1733">
        <v>2.8033860000000002E-3</v>
      </c>
      <c r="C1733">
        <v>20061117</v>
      </c>
      <c r="D1733">
        <v>0.03</v>
      </c>
      <c r="E1733">
        <v>0.02</v>
      </c>
      <c r="F1733">
        <f t="shared" si="94"/>
        <v>2.0000000000000001E-4</v>
      </c>
      <c r="H1733">
        <f t="shared" si="93"/>
        <v>2.6033860000000001E-3</v>
      </c>
      <c r="I1733">
        <f t="shared" si="95"/>
        <v>2.9999999999999997E-4</v>
      </c>
    </row>
    <row r="1734" spans="1:9" x14ac:dyDescent="0.3">
      <c r="A1734" s="31">
        <v>39041</v>
      </c>
      <c r="B1734">
        <v>7.221931E-3</v>
      </c>
      <c r="C1734">
        <v>20061120</v>
      </c>
      <c r="D1734">
        <v>-0.06</v>
      </c>
      <c r="E1734">
        <v>0.02</v>
      </c>
      <c r="F1734">
        <f t="shared" si="94"/>
        <v>2.0000000000000001E-4</v>
      </c>
      <c r="H1734">
        <f t="shared" si="93"/>
        <v>7.0219310000000004E-3</v>
      </c>
      <c r="I1734">
        <f t="shared" si="95"/>
        <v>-5.9999999999999995E-4</v>
      </c>
    </row>
    <row r="1735" spans="1:9" x14ac:dyDescent="0.3">
      <c r="A1735" s="31">
        <v>39042</v>
      </c>
      <c r="B1735">
        <v>2.4632788999999999E-2</v>
      </c>
      <c r="C1735">
        <v>20061121</v>
      </c>
      <c r="D1735">
        <v>0.14000000000000001</v>
      </c>
      <c r="E1735">
        <v>0.02</v>
      </c>
      <c r="F1735">
        <f t="shared" si="94"/>
        <v>2.0000000000000001E-4</v>
      </c>
      <c r="H1735">
        <f t="shared" si="93"/>
        <v>2.4432789E-2</v>
      </c>
      <c r="I1735">
        <f t="shared" si="95"/>
        <v>1.4000000000000002E-3</v>
      </c>
    </row>
    <row r="1736" spans="1:9" x14ac:dyDescent="0.3">
      <c r="A1736" s="31">
        <v>39043</v>
      </c>
      <c r="B1736">
        <v>1.9300214999999999E-2</v>
      </c>
      <c r="C1736">
        <v>20061122</v>
      </c>
      <c r="D1736">
        <v>0.28000000000000003</v>
      </c>
      <c r="E1736">
        <v>0.02</v>
      </c>
      <c r="F1736">
        <f t="shared" si="94"/>
        <v>2.0000000000000001E-4</v>
      </c>
      <c r="H1736">
        <f t="shared" si="93"/>
        <v>1.9100215E-2</v>
      </c>
      <c r="I1736">
        <f t="shared" si="95"/>
        <v>2.8000000000000004E-3</v>
      </c>
    </row>
    <row r="1737" spans="1:9" x14ac:dyDescent="0.3">
      <c r="A1737" s="31">
        <v>39045</v>
      </c>
      <c r="B1737">
        <v>1.4616318999999999E-2</v>
      </c>
      <c r="C1737">
        <v>20061124</v>
      </c>
      <c r="D1737">
        <v>-0.32</v>
      </c>
      <c r="E1737">
        <v>0.02</v>
      </c>
      <c r="F1737">
        <f t="shared" si="94"/>
        <v>2.0000000000000001E-4</v>
      </c>
      <c r="H1737">
        <f t="shared" si="93"/>
        <v>1.4416318999999999E-2</v>
      </c>
      <c r="I1737">
        <f t="shared" si="95"/>
        <v>-3.2000000000000002E-3</v>
      </c>
    </row>
    <row r="1738" spans="1:9" x14ac:dyDescent="0.3">
      <c r="A1738" s="31">
        <v>39048</v>
      </c>
      <c r="B1738">
        <v>-2.2809085E-2</v>
      </c>
      <c r="C1738">
        <v>20061127</v>
      </c>
      <c r="D1738">
        <v>-1.53</v>
      </c>
      <c r="E1738">
        <v>0.02</v>
      </c>
      <c r="F1738">
        <f t="shared" si="94"/>
        <v>2.0000000000000001E-4</v>
      </c>
      <c r="H1738">
        <f t="shared" si="93"/>
        <v>-2.3009084999999999E-2</v>
      </c>
      <c r="I1738">
        <f t="shared" si="95"/>
        <v>-1.5300000000000001E-2</v>
      </c>
    </row>
    <row r="1739" spans="1:9" x14ac:dyDescent="0.3">
      <c r="A1739" s="31">
        <v>39049</v>
      </c>
      <c r="B1739">
        <v>2.5351761E-2</v>
      </c>
      <c r="C1739">
        <v>20061128</v>
      </c>
      <c r="D1739">
        <v>0.3</v>
      </c>
      <c r="E1739">
        <v>0.02</v>
      </c>
      <c r="F1739">
        <f t="shared" si="94"/>
        <v>2.0000000000000001E-4</v>
      </c>
      <c r="H1739">
        <f t="shared" si="93"/>
        <v>2.5151761000000002E-2</v>
      </c>
      <c r="I1739">
        <f t="shared" si="95"/>
        <v>3.0000000000000001E-3</v>
      </c>
    </row>
    <row r="1740" spans="1:9" x14ac:dyDescent="0.3">
      <c r="A1740" s="31">
        <v>39050</v>
      </c>
      <c r="B1740">
        <v>-1.08861E-4</v>
      </c>
      <c r="C1740">
        <v>20061129</v>
      </c>
      <c r="D1740">
        <v>0.95</v>
      </c>
      <c r="E1740">
        <v>0.02</v>
      </c>
      <c r="F1740">
        <f t="shared" si="94"/>
        <v>2.0000000000000001E-4</v>
      </c>
      <c r="H1740">
        <f t="shared" si="93"/>
        <v>-3.0886100000000001E-4</v>
      </c>
      <c r="I1740">
        <f t="shared" si="95"/>
        <v>9.4999999999999998E-3</v>
      </c>
    </row>
    <row r="1741" spans="1:9" x14ac:dyDescent="0.3">
      <c r="A1741" s="31">
        <v>39051</v>
      </c>
      <c r="B1741">
        <v>-1.525048E-3</v>
      </c>
      <c r="C1741">
        <v>20061130</v>
      </c>
      <c r="D1741">
        <v>0.11</v>
      </c>
      <c r="E1741">
        <v>0.02</v>
      </c>
      <c r="F1741">
        <f t="shared" si="94"/>
        <v>2.0000000000000001E-4</v>
      </c>
      <c r="H1741">
        <f t="shared" si="93"/>
        <v>-1.7250480000000001E-3</v>
      </c>
      <c r="I1741">
        <f t="shared" si="95"/>
        <v>1.1000000000000001E-3</v>
      </c>
    </row>
    <row r="1742" spans="1:9" x14ac:dyDescent="0.3">
      <c r="A1742" s="31">
        <v>39052</v>
      </c>
      <c r="B1742">
        <v>-3.7094039999999999E-3</v>
      </c>
      <c r="C1742">
        <v>20061201</v>
      </c>
      <c r="D1742">
        <v>-0.3</v>
      </c>
      <c r="E1742">
        <v>0.02</v>
      </c>
      <c r="F1742">
        <f t="shared" si="94"/>
        <v>2.0000000000000001E-4</v>
      </c>
      <c r="H1742">
        <f t="shared" si="93"/>
        <v>-3.909404E-3</v>
      </c>
      <c r="I1742">
        <f t="shared" si="95"/>
        <v>-3.0000000000000001E-3</v>
      </c>
    </row>
    <row r="1743" spans="1:9" x14ac:dyDescent="0.3">
      <c r="A1743" s="31">
        <v>39055</v>
      </c>
      <c r="B1743">
        <v>-2.190067E-3</v>
      </c>
      <c r="C1743">
        <v>20061204</v>
      </c>
      <c r="D1743">
        <v>0.99</v>
      </c>
      <c r="E1743">
        <v>0.02</v>
      </c>
      <c r="F1743">
        <f t="shared" si="94"/>
        <v>2.0000000000000001E-4</v>
      </c>
      <c r="H1743">
        <f t="shared" si="93"/>
        <v>-2.3900670000000001E-3</v>
      </c>
      <c r="I1743">
        <f t="shared" si="95"/>
        <v>9.8999999999999991E-3</v>
      </c>
    </row>
    <row r="1744" spans="1:9" x14ac:dyDescent="0.3">
      <c r="A1744" s="31">
        <v>39056</v>
      </c>
      <c r="B1744">
        <v>1.646114E-3</v>
      </c>
      <c r="C1744">
        <v>20061205</v>
      </c>
      <c r="D1744">
        <v>0.41</v>
      </c>
      <c r="E1744">
        <v>0.02</v>
      </c>
      <c r="F1744">
        <f t="shared" si="94"/>
        <v>2.0000000000000001E-4</v>
      </c>
      <c r="H1744">
        <f t="shared" si="93"/>
        <v>1.4461139999999999E-3</v>
      </c>
      <c r="I1744">
        <f t="shared" si="95"/>
        <v>4.0999999999999995E-3</v>
      </c>
    </row>
    <row r="1745" spans="1:9" x14ac:dyDescent="0.3">
      <c r="A1745" s="31">
        <v>39057</v>
      </c>
      <c r="B1745">
        <v>-1.5777308E-2</v>
      </c>
      <c r="C1745">
        <v>20061206</v>
      </c>
      <c r="D1745">
        <v>-0.1</v>
      </c>
      <c r="E1745">
        <v>0.02</v>
      </c>
      <c r="F1745">
        <f t="shared" si="94"/>
        <v>2.0000000000000001E-4</v>
      </c>
      <c r="H1745">
        <f t="shared" si="93"/>
        <v>-1.5977307999999999E-2</v>
      </c>
      <c r="I1745">
        <f t="shared" si="95"/>
        <v>-1E-3</v>
      </c>
    </row>
    <row r="1746" spans="1:9" x14ac:dyDescent="0.3">
      <c r="A1746" s="31">
        <v>39058</v>
      </c>
      <c r="B1746">
        <v>-3.1058677E-2</v>
      </c>
      <c r="C1746">
        <v>20061207</v>
      </c>
      <c r="D1746">
        <v>-0.41</v>
      </c>
      <c r="E1746">
        <v>0.02</v>
      </c>
      <c r="F1746">
        <f t="shared" si="94"/>
        <v>2.0000000000000001E-4</v>
      </c>
      <c r="H1746">
        <f t="shared" si="93"/>
        <v>-3.1258676999999999E-2</v>
      </c>
      <c r="I1746">
        <f t="shared" si="95"/>
        <v>-4.0999999999999995E-3</v>
      </c>
    </row>
    <row r="1747" spans="1:9" x14ac:dyDescent="0.3">
      <c r="A1747" s="31">
        <v>39059</v>
      </c>
      <c r="B1747">
        <v>1.4016558E-2</v>
      </c>
      <c r="C1747">
        <v>20061208</v>
      </c>
      <c r="D1747">
        <v>0.14000000000000001</v>
      </c>
      <c r="E1747">
        <v>0.02</v>
      </c>
      <c r="F1747">
        <f t="shared" si="94"/>
        <v>2.0000000000000001E-4</v>
      </c>
      <c r="H1747">
        <f t="shared" si="93"/>
        <v>1.3816558E-2</v>
      </c>
      <c r="I1747">
        <f t="shared" si="95"/>
        <v>1.4000000000000002E-3</v>
      </c>
    </row>
    <row r="1748" spans="1:9" x14ac:dyDescent="0.3">
      <c r="A1748" s="31">
        <v>39062</v>
      </c>
      <c r="B1748">
        <v>5.5517539999999999E-3</v>
      </c>
      <c r="C1748">
        <v>20061211</v>
      </c>
      <c r="D1748">
        <v>0.18</v>
      </c>
      <c r="E1748">
        <v>0.02</v>
      </c>
      <c r="F1748">
        <f t="shared" si="94"/>
        <v>2.0000000000000001E-4</v>
      </c>
      <c r="H1748">
        <f t="shared" si="93"/>
        <v>5.3517540000000002E-3</v>
      </c>
      <c r="I1748">
        <f t="shared" si="95"/>
        <v>1.8E-3</v>
      </c>
    </row>
    <row r="1749" spans="1:9" x14ac:dyDescent="0.3">
      <c r="A1749" s="31">
        <v>39063</v>
      </c>
      <c r="B1749">
        <v>-2.9408456999999999E-2</v>
      </c>
      <c r="C1749">
        <v>20061212</v>
      </c>
      <c r="D1749">
        <v>-0.2</v>
      </c>
      <c r="E1749">
        <v>0.02</v>
      </c>
      <c r="F1749">
        <f t="shared" si="94"/>
        <v>2.0000000000000001E-4</v>
      </c>
      <c r="H1749">
        <f t="shared" si="93"/>
        <v>-2.9608456999999998E-2</v>
      </c>
      <c r="I1749">
        <f t="shared" si="95"/>
        <v>-2E-3</v>
      </c>
    </row>
    <row r="1750" spans="1:9" x14ac:dyDescent="0.3">
      <c r="A1750" s="31">
        <v>39064</v>
      </c>
      <c r="B1750">
        <v>3.3782259000000002E-2</v>
      </c>
      <c r="C1750">
        <v>20061213</v>
      </c>
      <c r="D1750">
        <v>0.09</v>
      </c>
      <c r="E1750">
        <v>0.02</v>
      </c>
      <c r="F1750">
        <f t="shared" si="94"/>
        <v>2.0000000000000001E-4</v>
      </c>
      <c r="H1750">
        <f t="shared" si="93"/>
        <v>3.3582259000000003E-2</v>
      </c>
      <c r="I1750">
        <f t="shared" si="95"/>
        <v>8.9999999999999998E-4</v>
      </c>
    </row>
    <row r="1751" spans="1:9" x14ac:dyDescent="0.3">
      <c r="A1751" s="31">
        <v>39065</v>
      </c>
      <c r="B1751">
        <v>-5.6148229999999997E-3</v>
      </c>
      <c r="C1751">
        <v>20061214</v>
      </c>
      <c r="D1751">
        <v>0.8</v>
      </c>
      <c r="E1751">
        <v>0.02</v>
      </c>
      <c r="F1751">
        <f t="shared" si="94"/>
        <v>2.0000000000000001E-4</v>
      </c>
      <c r="H1751">
        <f t="shared" si="93"/>
        <v>-5.8148229999999993E-3</v>
      </c>
      <c r="I1751">
        <f t="shared" si="95"/>
        <v>8.0000000000000002E-3</v>
      </c>
    </row>
    <row r="1752" spans="1:9" x14ac:dyDescent="0.3">
      <c r="A1752" s="31">
        <v>39066</v>
      </c>
      <c r="B1752">
        <v>-9.3732559999999999E-3</v>
      </c>
      <c r="C1752">
        <v>20061215</v>
      </c>
      <c r="D1752">
        <v>7.0000000000000007E-2</v>
      </c>
      <c r="E1752">
        <v>0.02</v>
      </c>
      <c r="F1752">
        <f t="shared" si="94"/>
        <v>2.0000000000000001E-4</v>
      </c>
      <c r="H1752">
        <f t="shared" si="93"/>
        <v>-9.5732560000000005E-3</v>
      </c>
      <c r="I1752">
        <f t="shared" si="95"/>
        <v>7.000000000000001E-4</v>
      </c>
    </row>
    <row r="1753" spans="1:9" x14ac:dyDescent="0.3">
      <c r="A1753" s="31">
        <v>39069</v>
      </c>
      <c r="B1753">
        <v>-2.5649795E-2</v>
      </c>
      <c r="C1753">
        <v>20061218</v>
      </c>
      <c r="D1753">
        <v>-0.46</v>
      </c>
      <c r="E1753">
        <v>0.02</v>
      </c>
      <c r="F1753">
        <f t="shared" si="94"/>
        <v>2.0000000000000001E-4</v>
      </c>
      <c r="H1753">
        <f t="shared" si="93"/>
        <v>-2.5849794999999998E-2</v>
      </c>
      <c r="I1753">
        <f t="shared" si="95"/>
        <v>-4.5999999999999999E-3</v>
      </c>
    </row>
    <row r="1754" spans="1:9" x14ac:dyDescent="0.3">
      <c r="A1754" s="31">
        <v>39070</v>
      </c>
      <c r="B1754">
        <v>9.827967E-3</v>
      </c>
      <c r="C1754">
        <v>20061219</v>
      </c>
      <c r="D1754">
        <v>0.16</v>
      </c>
      <c r="E1754">
        <v>0.02</v>
      </c>
      <c r="F1754">
        <f t="shared" si="94"/>
        <v>2.0000000000000001E-4</v>
      </c>
      <c r="H1754">
        <f t="shared" si="93"/>
        <v>9.6279669999999994E-3</v>
      </c>
      <c r="I1754">
        <f t="shared" si="95"/>
        <v>1.6000000000000001E-3</v>
      </c>
    </row>
    <row r="1755" spans="1:9" x14ac:dyDescent="0.3">
      <c r="A1755" s="31">
        <v>39071</v>
      </c>
      <c r="B1755">
        <v>-1.7958470000000001E-2</v>
      </c>
      <c r="C1755">
        <v>20061220</v>
      </c>
      <c r="D1755">
        <v>-0.12</v>
      </c>
      <c r="E1755">
        <v>0.02</v>
      </c>
      <c r="F1755">
        <f t="shared" si="94"/>
        <v>2.0000000000000001E-4</v>
      </c>
      <c r="H1755">
        <f t="shared" si="93"/>
        <v>-1.8158469999999999E-2</v>
      </c>
      <c r="I1755">
        <f t="shared" si="95"/>
        <v>-1.1999999999999999E-3</v>
      </c>
    </row>
    <row r="1756" spans="1:9" x14ac:dyDescent="0.3">
      <c r="A1756" s="31">
        <v>39072</v>
      </c>
      <c r="B1756">
        <v>-2.194432E-2</v>
      </c>
      <c r="C1756">
        <v>20061221</v>
      </c>
      <c r="D1756">
        <v>-0.38</v>
      </c>
      <c r="E1756">
        <v>0.02</v>
      </c>
      <c r="F1756">
        <f t="shared" si="94"/>
        <v>2.0000000000000001E-4</v>
      </c>
      <c r="H1756">
        <f t="shared" si="93"/>
        <v>-2.2144319999999999E-2</v>
      </c>
      <c r="I1756">
        <f t="shared" si="95"/>
        <v>-3.8E-3</v>
      </c>
    </row>
    <row r="1757" spans="1:9" x14ac:dyDescent="0.3">
      <c r="A1757" s="31">
        <v>39073</v>
      </c>
      <c r="B1757">
        <v>-8.443964E-3</v>
      </c>
      <c r="C1757">
        <v>20061222</v>
      </c>
      <c r="D1757">
        <v>-0.48</v>
      </c>
      <c r="E1757">
        <v>0.02</v>
      </c>
      <c r="F1757">
        <f t="shared" si="94"/>
        <v>2.0000000000000001E-4</v>
      </c>
      <c r="H1757">
        <f t="shared" si="93"/>
        <v>-8.6439640000000005E-3</v>
      </c>
      <c r="I1757">
        <f t="shared" si="95"/>
        <v>-4.7999999999999996E-3</v>
      </c>
    </row>
    <row r="1758" spans="1:9" x14ac:dyDescent="0.3">
      <c r="A1758" s="31">
        <v>39077</v>
      </c>
      <c r="B1758">
        <v>-8.3940979999999991E-3</v>
      </c>
      <c r="C1758">
        <v>20061226</v>
      </c>
      <c r="D1758">
        <v>0.44</v>
      </c>
      <c r="E1758">
        <v>0.02</v>
      </c>
      <c r="F1758">
        <f t="shared" si="94"/>
        <v>2.0000000000000001E-4</v>
      </c>
      <c r="H1758">
        <f t="shared" si="93"/>
        <v>-8.5940979999999997E-3</v>
      </c>
      <c r="I1758">
        <f t="shared" si="95"/>
        <v>4.4000000000000003E-3</v>
      </c>
    </row>
    <row r="1759" spans="1:9" x14ac:dyDescent="0.3">
      <c r="A1759" s="31">
        <v>39078</v>
      </c>
      <c r="B1759">
        <v>1.22617E-4</v>
      </c>
      <c r="C1759">
        <v>20061227</v>
      </c>
      <c r="D1759">
        <v>0.74</v>
      </c>
      <c r="E1759">
        <v>0.02</v>
      </c>
      <c r="F1759">
        <f t="shared" si="94"/>
        <v>2.0000000000000001E-4</v>
      </c>
      <c r="H1759">
        <f t="shared" si="93"/>
        <v>-7.7383000000000014E-5</v>
      </c>
      <c r="I1759">
        <f t="shared" si="95"/>
        <v>7.4000000000000003E-3</v>
      </c>
    </row>
    <row r="1760" spans="1:9" x14ac:dyDescent="0.3">
      <c r="A1760" s="31">
        <v>39079</v>
      </c>
      <c r="B1760">
        <v>-7.9734290000000006E-3</v>
      </c>
      <c r="C1760">
        <v>20061228</v>
      </c>
      <c r="D1760">
        <v>-0.18</v>
      </c>
      <c r="E1760">
        <v>0.02</v>
      </c>
      <c r="F1760">
        <f t="shared" si="94"/>
        <v>2.0000000000000001E-4</v>
      </c>
      <c r="H1760">
        <f t="shared" si="93"/>
        <v>-8.1734290000000012E-3</v>
      </c>
      <c r="I1760">
        <f t="shared" si="95"/>
        <v>-1.8E-3</v>
      </c>
    </row>
    <row r="1761" spans="1:9" x14ac:dyDescent="0.3">
      <c r="A1761" s="31">
        <v>39080</v>
      </c>
      <c r="B1761">
        <v>4.9091052000000003E-2</v>
      </c>
      <c r="C1761">
        <v>20061229</v>
      </c>
      <c r="D1761">
        <v>-0.51</v>
      </c>
      <c r="E1761">
        <v>0.02</v>
      </c>
      <c r="F1761">
        <f t="shared" si="94"/>
        <v>2.0000000000000001E-4</v>
      </c>
      <c r="H1761">
        <f t="shared" si="93"/>
        <v>4.8891052000000004E-2</v>
      </c>
      <c r="I1761">
        <f t="shared" si="95"/>
        <v>-5.1000000000000004E-3</v>
      </c>
    </row>
    <row r="1762" spans="1:9" x14ac:dyDescent="0.3">
      <c r="A1762" s="31">
        <v>39085</v>
      </c>
      <c r="B1762">
        <v>-1.225829E-2</v>
      </c>
      <c r="C1762">
        <v>20070103</v>
      </c>
      <c r="D1762">
        <v>-0.04</v>
      </c>
      <c r="E1762">
        <v>2.1999999999999999E-2</v>
      </c>
      <c r="F1762">
        <f t="shared" si="94"/>
        <v>2.1999999999999998E-4</v>
      </c>
      <c r="H1762">
        <f t="shared" si="93"/>
        <v>-1.247829E-2</v>
      </c>
      <c r="I1762">
        <f t="shared" si="95"/>
        <v>-4.0000000000000002E-4</v>
      </c>
    </row>
    <row r="1763" spans="1:9" x14ac:dyDescent="0.3">
      <c r="A1763" s="31">
        <v>39086</v>
      </c>
      <c r="B1763">
        <v>2.219571E-2</v>
      </c>
      <c r="C1763">
        <v>20070104</v>
      </c>
      <c r="D1763">
        <v>0.16</v>
      </c>
      <c r="E1763">
        <v>2.1999999999999999E-2</v>
      </c>
      <c r="F1763">
        <f t="shared" si="94"/>
        <v>2.1999999999999998E-4</v>
      </c>
      <c r="H1763">
        <f t="shared" si="93"/>
        <v>2.1975709999999999E-2</v>
      </c>
      <c r="I1763">
        <f t="shared" si="95"/>
        <v>1.6000000000000001E-3</v>
      </c>
    </row>
    <row r="1764" spans="1:9" x14ac:dyDescent="0.3">
      <c r="A1764" s="31">
        <v>39087</v>
      </c>
      <c r="B1764">
        <v>-7.1211829999999997E-3</v>
      </c>
      <c r="C1764">
        <v>20070105</v>
      </c>
      <c r="D1764">
        <v>-0.73</v>
      </c>
      <c r="E1764">
        <v>2.1999999999999999E-2</v>
      </c>
      <c r="F1764">
        <f t="shared" si="94"/>
        <v>2.1999999999999998E-4</v>
      </c>
      <c r="H1764">
        <f t="shared" si="93"/>
        <v>-7.3411829999999994E-3</v>
      </c>
      <c r="I1764">
        <f t="shared" si="95"/>
        <v>-7.3000000000000001E-3</v>
      </c>
    </row>
    <row r="1765" spans="1:9" x14ac:dyDescent="0.3">
      <c r="A1765" s="31">
        <v>39090</v>
      </c>
      <c r="B1765">
        <v>4.9382499999999999E-3</v>
      </c>
      <c r="C1765">
        <v>20070108</v>
      </c>
      <c r="D1765">
        <v>0.24</v>
      </c>
      <c r="E1765">
        <v>2.1999999999999999E-2</v>
      </c>
      <c r="F1765">
        <f t="shared" si="94"/>
        <v>2.1999999999999998E-4</v>
      </c>
      <c r="H1765">
        <f t="shared" si="93"/>
        <v>4.7182500000000002E-3</v>
      </c>
      <c r="I1765">
        <f t="shared" si="95"/>
        <v>2.3999999999999998E-3</v>
      </c>
    </row>
    <row r="1766" spans="1:9" x14ac:dyDescent="0.3">
      <c r="A1766" s="31">
        <v>39091</v>
      </c>
      <c r="B1766">
        <v>8.3070062E-2</v>
      </c>
      <c r="C1766">
        <v>20070109</v>
      </c>
      <c r="D1766">
        <v>0</v>
      </c>
      <c r="E1766">
        <v>2.1999999999999999E-2</v>
      </c>
      <c r="F1766">
        <f t="shared" si="94"/>
        <v>2.1999999999999998E-4</v>
      </c>
      <c r="H1766">
        <f t="shared" si="93"/>
        <v>8.2850062000000002E-2</v>
      </c>
      <c r="I1766">
        <f t="shared" si="95"/>
        <v>0</v>
      </c>
    </row>
    <row r="1767" spans="1:9" x14ac:dyDescent="0.3">
      <c r="A1767" s="31">
        <v>39092</v>
      </c>
      <c r="B1767">
        <v>4.7855678999999998E-2</v>
      </c>
      <c r="C1767">
        <v>20070110</v>
      </c>
      <c r="D1767">
        <v>0.23</v>
      </c>
      <c r="E1767">
        <v>2.1999999999999999E-2</v>
      </c>
      <c r="F1767">
        <f t="shared" si="94"/>
        <v>2.1999999999999998E-4</v>
      </c>
      <c r="H1767">
        <f t="shared" si="93"/>
        <v>4.7635679E-2</v>
      </c>
      <c r="I1767">
        <f t="shared" si="95"/>
        <v>2.3E-3</v>
      </c>
    </row>
    <row r="1768" spans="1:9" x14ac:dyDescent="0.3">
      <c r="A1768" s="31">
        <v>39093</v>
      </c>
      <c r="B1768">
        <v>-1.2371102E-2</v>
      </c>
      <c r="C1768">
        <v>20070111</v>
      </c>
      <c r="D1768">
        <v>0.74</v>
      </c>
      <c r="E1768">
        <v>2.1999999999999999E-2</v>
      </c>
      <c r="F1768">
        <f t="shared" si="94"/>
        <v>2.1999999999999998E-4</v>
      </c>
      <c r="H1768">
        <f t="shared" si="93"/>
        <v>-1.2591102E-2</v>
      </c>
      <c r="I1768">
        <f t="shared" si="95"/>
        <v>7.4000000000000003E-3</v>
      </c>
    </row>
    <row r="1769" spans="1:9" x14ac:dyDescent="0.3">
      <c r="A1769" s="31">
        <v>39094</v>
      </c>
      <c r="B1769">
        <v>-1.2317331000000001E-2</v>
      </c>
      <c r="C1769">
        <v>20070112</v>
      </c>
      <c r="D1769">
        <v>0.5</v>
      </c>
      <c r="E1769">
        <v>2.1999999999999999E-2</v>
      </c>
      <c r="F1769">
        <f t="shared" si="94"/>
        <v>2.1999999999999998E-4</v>
      </c>
      <c r="H1769">
        <f t="shared" si="93"/>
        <v>-1.2537331000000001E-2</v>
      </c>
      <c r="I1769">
        <f t="shared" si="95"/>
        <v>5.0000000000000001E-3</v>
      </c>
    </row>
    <row r="1770" spans="1:9" x14ac:dyDescent="0.3">
      <c r="A1770" s="31">
        <v>39098</v>
      </c>
      <c r="B1770">
        <v>2.6210058000000001E-2</v>
      </c>
      <c r="C1770">
        <v>20070116</v>
      </c>
      <c r="D1770">
        <v>0</v>
      </c>
      <c r="E1770">
        <v>2.1999999999999999E-2</v>
      </c>
      <c r="F1770">
        <f t="shared" si="94"/>
        <v>2.1999999999999998E-4</v>
      </c>
      <c r="H1770">
        <f t="shared" si="93"/>
        <v>2.5990058E-2</v>
      </c>
      <c r="I1770">
        <f t="shared" si="95"/>
        <v>0</v>
      </c>
    </row>
    <row r="1771" spans="1:9" x14ac:dyDescent="0.3">
      <c r="A1771" s="31">
        <v>39099</v>
      </c>
      <c r="B1771">
        <v>-2.2142137999999999E-2</v>
      </c>
      <c r="C1771">
        <v>20070117</v>
      </c>
      <c r="D1771">
        <v>-0.14000000000000001</v>
      </c>
      <c r="E1771">
        <v>2.1999999999999999E-2</v>
      </c>
      <c r="F1771">
        <f t="shared" si="94"/>
        <v>2.1999999999999998E-4</v>
      </c>
      <c r="H1771">
        <f t="shared" si="93"/>
        <v>-2.2362138E-2</v>
      </c>
      <c r="I1771">
        <f t="shared" si="95"/>
        <v>-1.4000000000000002E-3</v>
      </c>
    </row>
    <row r="1772" spans="1:9" x14ac:dyDescent="0.3">
      <c r="A1772" s="31">
        <v>39100</v>
      </c>
      <c r="B1772">
        <v>-6.1927304000000002E-2</v>
      </c>
      <c r="C1772">
        <v>20070118</v>
      </c>
      <c r="D1772">
        <v>-0.48</v>
      </c>
      <c r="E1772">
        <v>2.1999999999999999E-2</v>
      </c>
      <c r="F1772">
        <f t="shared" si="94"/>
        <v>2.1999999999999998E-4</v>
      </c>
      <c r="H1772">
        <f t="shared" si="93"/>
        <v>-6.2147304E-2</v>
      </c>
      <c r="I1772">
        <f t="shared" si="95"/>
        <v>-4.7999999999999996E-3</v>
      </c>
    </row>
    <row r="1773" spans="1:9" x14ac:dyDescent="0.3">
      <c r="A1773" s="31">
        <v>39101</v>
      </c>
      <c r="B1773">
        <v>-6.3994580000000002E-3</v>
      </c>
      <c r="C1773">
        <v>20070119</v>
      </c>
      <c r="D1773">
        <v>0.33</v>
      </c>
      <c r="E1773">
        <v>2.1999999999999999E-2</v>
      </c>
      <c r="F1773">
        <f t="shared" si="94"/>
        <v>2.1999999999999998E-4</v>
      </c>
      <c r="H1773">
        <f t="shared" si="93"/>
        <v>-6.6194579999999999E-3</v>
      </c>
      <c r="I1773">
        <f t="shared" si="95"/>
        <v>3.3E-3</v>
      </c>
    </row>
    <row r="1774" spans="1:9" x14ac:dyDescent="0.3">
      <c r="A1774" s="31">
        <v>39104</v>
      </c>
      <c r="B1774">
        <v>-1.9322023000000001E-2</v>
      </c>
      <c r="C1774">
        <v>20070122</v>
      </c>
      <c r="D1774">
        <v>-0.55000000000000004</v>
      </c>
      <c r="E1774">
        <v>2.1999999999999999E-2</v>
      </c>
      <c r="F1774">
        <f t="shared" si="94"/>
        <v>2.1999999999999998E-4</v>
      </c>
      <c r="H1774">
        <f t="shared" si="93"/>
        <v>-1.9542023000000002E-2</v>
      </c>
      <c r="I1774">
        <f t="shared" si="95"/>
        <v>-5.5000000000000005E-3</v>
      </c>
    </row>
    <row r="1775" spans="1:9" x14ac:dyDescent="0.3">
      <c r="A1775" s="31">
        <v>39105</v>
      </c>
      <c r="B1775">
        <v>-1.2559096E-2</v>
      </c>
      <c r="C1775">
        <v>20070123</v>
      </c>
      <c r="D1775">
        <v>0.37</v>
      </c>
      <c r="E1775">
        <v>2.1999999999999999E-2</v>
      </c>
      <c r="F1775">
        <f t="shared" si="94"/>
        <v>2.1999999999999998E-4</v>
      </c>
      <c r="H1775">
        <f t="shared" si="93"/>
        <v>-1.2779096E-2</v>
      </c>
      <c r="I1775">
        <f t="shared" si="95"/>
        <v>3.7000000000000002E-3</v>
      </c>
    </row>
    <row r="1776" spans="1:9" x14ac:dyDescent="0.3">
      <c r="A1776" s="31">
        <v>39106</v>
      </c>
      <c r="B1776">
        <v>1.1668612E-2</v>
      </c>
      <c r="C1776">
        <v>20070124</v>
      </c>
      <c r="D1776">
        <v>0.84</v>
      </c>
      <c r="E1776">
        <v>2.1999999999999999E-2</v>
      </c>
      <c r="F1776">
        <f t="shared" si="94"/>
        <v>2.1999999999999998E-4</v>
      </c>
      <c r="H1776">
        <f t="shared" si="93"/>
        <v>1.1448612E-2</v>
      </c>
      <c r="I1776">
        <f t="shared" si="95"/>
        <v>8.3999999999999995E-3</v>
      </c>
    </row>
    <row r="1777" spans="1:9" x14ac:dyDescent="0.3">
      <c r="A1777" s="31">
        <v>39107</v>
      </c>
      <c r="B1777">
        <v>-5.1902770000000001E-3</v>
      </c>
      <c r="C1777">
        <v>20070125</v>
      </c>
      <c r="D1777">
        <v>-1.1499999999999999</v>
      </c>
      <c r="E1777">
        <v>2.1999999999999999E-2</v>
      </c>
      <c r="F1777">
        <f t="shared" si="94"/>
        <v>2.1999999999999998E-4</v>
      </c>
      <c r="H1777">
        <f t="shared" si="93"/>
        <v>-5.4102769999999998E-3</v>
      </c>
      <c r="I1777">
        <f t="shared" si="95"/>
        <v>-1.15E-2</v>
      </c>
    </row>
    <row r="1778" spans="1:9" x14ac:dyDescent="0.3">
      <c r="A1778" s="31">
        <v>39108</v>
      </c>
      <c r="B1778">
        <v>-1.0086988E-2</v>
      </c>
      <c r="C1778">
        <v>20070126</v>
      </c>
      <c r="D1778">
        <v>-0.06</v>
      </c>
      <c r="E1778">
        <v>2.1999999999999999E-2</v>
      </c>
      <c r="F1778">
        <f t="shared" si="94"/>
        <v>2.1999999999999998E-4</v>
      </c>
      <c r="H1778">
        <f t="shared" si="93"/>
        <v>-1.0306988E-2</v>
      </c>
      <c r="I1778">
        <f t="shared" si="95"/>
        <v>-5.9999999999999995E-4</v>
      </c>
    </row>
    <row r="1779" spans="1:9" x14ac:dyDescent="0.3">
      <c r="A1779" s="31">
        <v>39111</v>
      </c>
      <c r="B1779">
        <v>6.5589740000000004E-3</v>
      </c>
      <c r="C1779">
        <v>20070129</v>
      </c>
      <c r="D1779">
        <v>0.02</v>
      </c>
      <c r="E1779">
        <v>2.1999999999999999E-2</v>
      </c>
      <c r="F1779">
        <f t="shared" si="94"/>
        <v>2.1999999999999998E-4</v>
      </c>
      <c r="H1779">
        <f t="shared" si="93"/>
        <v>6.3389740000000007E-3</v>
      </c>
      <c r="I1779">
        <f t="shared" si="95"/>
        <v>2.0000000000000001E-4</v>
      </c>
    </row>
    <row r="1780" spans="1:9" x14ac:dyDescent="0.3">
      <c r="A1780" s="31">
        <v>39112</v>
      </c>
      <c r="B1780">
        <v>-4.5380419999999999E-3</v>
      </c>
      <c r="C1780">
        <v>20070130</v>
      </c>
      <c r="D1780">
        <v>0.52</v>
      </c>
      <c r="E1780">
        <v>2.1999999999999999E-2</v>
      </c>
      <c r="F1780">
        <f t="shared" si="94"/>
        <v>2.1999999999999998E-4</v>
      </c>
      <c r="H1780">
        <f t="shared" si="93"/>
        <v>-4.7580419999999997E-3</v>
      </c>
      <c r="I1780">
        <f t="shared" si="95"/>
        <v>5.1999999999999998E-3</v>
      </c>
    </row>
    <row r="1781" spans="1:9" x14ac:dyDescent="0.3">
      <c r="A1781" s="31">
        <v>39113</v>
      </c>
      <c r="B1781">
        <v>2.1040360000000001E-3</v>
      </c>
      <c r="C1781">
        <v>20070131</v>
      </c>
      <c r="D1781">
        <v>0.64</v>
      </c>
      <c r="E1781">
        <v>2.1999999999999999E-2</v>
      </c>
      <c r="F1781">
        <f t="shared" si="94"/>
        <v>2.1999999999999998E-4</v>
      </c>
      <c r="H1781">
        <f t="shared" si="93"/>
        <v>1.8840360000000002E-3</v>
      </c>
      <c r="I1781">
        <f t="shared" si="95"/>
        <v>6.4000000000000003E-3</v>
      </c>
    </row>
    <row r="1782" spans="1:9" x14ac:dyDescent="0.3">
      <c r="A1782" s="31">
        <v>39114</v>
      </c>
      <c r="B1782">
        <v>-1.1547946E-2</v>
      </c>
      <c r="C1782">
        <v>20070201</v>
      </c>
      <c r="D1782">
        <v>0.59</v>
      </c>
      <c r="E1782">
        <v>0.02</v>
      </c>
      <c r="F1782">
        <f t="shared" si="94"/>
        <v>2.0000000000000001E-4</v>
      </c>
      <c r="H1782">
        <f t="shared" si="93"/>
        <v>-1.1747946E-2</v>
      </c>
      <c r="I1782">
        <f t="shared" si="95"/>
        <v>5.8999999999999999E-3</v>
      </c>
    </row>
    <row r="1783" spans="1:9" x14ac:dyDescent="0.3">
      <c r="A1783" s="31">
        <v>39115</v>
      </c>
      <c r="B1783">
        <v>1.18033E-4</v>
      </c>
      <c r="C1783">
        <v>20070202</v>
      </c>
      <c r="D1783">
        <v>0.15</v>
      </c>
      <c r="E1783">
        <v>0.02</v>
      </c>
      <c r="F1783">
        <f t="shared" si="94"/>
        <v>2.0000000000000001E-4</v>
      </c>
      <c r="H1783">
        <f t="shared" si="93"/>
        <v>-8.196700000000001E-5</v>
      </c>
      <c r="I1783">
        <f t="shared" si="95"/>
        <v>1.5E-3</v>
      </c>
    </row>
    <row r="1784" spans="1:9" x14ac:dyDescent="0.3">
      <c r="A1784" s="31">
        <v>39118</v>
      </c>
      <c r="B1784">
        <v>-9.5574930000000002E-3</v>
      </c>
      <c r="C1784">
        <v>20070205</v>
      </c>
      <c r="D1784">
        <v>-0.12</v>
      </c>
      <c r="E1784">
        <v>0.02</v>
      </c>
      <c r="F1784">
        <f t="shared" si="94"/>
        <v>2.0000000000000001E-4</v>
      </c>
      <c r="H1784">
        <f t="shared" si="93"/>
        <v>-9.7574930000000008E-3</v>
      </c>
      <c r="I1784">
        <f t="shared" si="95"/>
        <v>-1.1999999999999999E-3</v>
      </c>
    </row>
    <row r="1785" spans="1:9" x14ac:dyDescent="0.3">
      <c r="A1785" s="31">
        <v>39119</v>
      </c>
      <c r="B1785">
        <v>2.5017759999999998E-3</v>
      </c>
      <c r="C1785">
        <v>20070206</v>
      </c>
      <c r="D1785">
        <v>0.1</v>
      </c>
      <c r="E1785">
        <v>0.02</v>
      </c>
      <c r="F1785">
        <f t="shared" si="94"/>
        <v>2.0000000000000001E-4</v>
      </c>
      <c r="H1785">
        <f t="shared" si="93"/>
        <v>2.3017759999999997E-3</v>
      </c>
      <c r="I1785">
        <f t="shared" si="95"/>
        <v>1E-3</v>
      </c>
    </row>
    <row r="1786" spans="1:9" x14ac:dyDescent="0.3">
      <c r="A1786" s="31">
        <v>39120</v>
      </c>
      <c r="B1786">
        <v>2.3767081999999998E-2</v>
      </c>
      <c r="C1786">
        <v>20070207</v>
      </c>
      <c r="D1786">
        <v>0.21</v>
      </c>
      <c r="E1786">
        <v>0.02</v>
      </c>
      <c r="F1786">
        <f t="shared" si="94"/>
        <v>2.0000000000000001E-4</v>
      </c>
      <c r="H1786">
        <f t="shared" si="93"/>
        <v>2.3567082E-2</v>
      </c>
      <c r="I1786">
        <f t="shared" si="95"/>
        <v>2.0999999999999999E-3</v>
      </c>
    </row>
    <row r="1787" spans="1:9" x14ac:dyDescent="0.3">
      <c r="A1787" s="31">
        <v>39121</v>
      </c>
      <c r="B1787">
        <v>3.4821599999999999E-4</v>
      </c>
      <c r="C1787">
        <v>20070208</v>
      </c>
      <c r="D1787">
        <v>-0.1</v>
      </c>
      <c r="E1787">
        <v>0.02</v>
      </c>
      <c r="F1787">
        <f t="shared" si="94"/>
        <v>2.0000000000000001E-4</v>
      </c>
      <c r="H1787">
        <f t="shared" si="93"/>
        <v>1.4821599999999998E-4</v>
      </c>
      <c r="I1787">
        <f t="shared" si="95"/>
        <v>-1E-3</v>
      </c>
    </row>
    <row r="1788" spans="1:9" x14ac:dyDescent="0.3">
      <c r="A1788" s="31">
        <v>39122</v>
      </c>
      <c r="B1788">
        <v>-3.3766578999999998E-2</v>
      </c>
      <c r="C1788">
        <v>20070209</v>
      </c>
      <c r="D1788">
        <v>-0.76</v>
      </c>
      <c r="E1788">
        <v>0.02</v>
      </c>
      <c r="F1788">
        <f t="shared" si="94"/>
        <v>2.0000000000000001E-4</v>
      </c>
      <c r="H1788">
        <f t="shared" si="93"/>
        <v>-3.3966578999999997E-2</v>
      </c>
      <c r="I1788">
        <f t="shared" si="95"/>
        <v>-7.6E-3</v>
      </c>
    </row>
    <row r="1789" spans="1:9" x14ac:dyDescent="0.3">
      <c r="A1789" s="31">
        <v>39125</v>
      </c>
      <c r="B1789">
        <v>1.9334701999999999E-2</v>
      </c>
      <c r="C1789">
        <v>20070212</v>
      </c>
      <c r="D1789">
        <v>-0.35</v>
      </c>
      <c r="E1789">
        <v>0.02</v>
      </c>
      <c r="F1789">
        <f t="shared" si="94"/>
        <v>2.0000000000000001E-4</v>
      </c>
      <c r="H1789">
        <f t="shared" si="93"/>
        <v>1.9134702E-2</v>
      </c>
      <c r="I1789">
        <f t="shared" si="95"/>
        <v>-3.4999999999999996E-3</v>
      </c>
    </row>
    <row r="1790" spans="1:9" x14ac:dyDescent="0.3">
      <c r="A1790" s="31">
        <v>39126</v>
      </c>
      <c r="B1790">
        <v>-2.9453349999999999E-3</v>
      </c>
      <c r="C1790">
        <v>20070213</v>
      </c>
      <c r="D1790">
        <v>0.72</v>
      </c>
      <c r="E1790">
        <v>0.02</v>
      </c>
      <c r="F1790">
        <f t="shared" si="94"/>
        <v>2.0000000000000001E-4</v>
      </c>
      <c r="H1790">
        <f t="shared" si="93"/>
        <v>-3.145335E-3</v>
      </c>
      <c r="I1790">
        <f t="shared" si="95"/>
        <v>7.1999999999999998E-3</v>
      </c>
    </row>
    <row r="1791" spans="1:9" x14ac:dyDescent="0.3">
      <c r="A1791" s="31">
        <v>39127</v>
      </c>
      <c r="B1791">
        <v>7.9168840000000008E-3</v>
      </c>
      <c r="C1791">
        <v>20070214</v>
      </c>
      <c r="D1791">
        <v>0.73</v>
      </c>
      <c r="E1791">
        <v>0.02</v>
      </c>
      <c r="F1791">
        <f t="shared" si="94"/>
        <v>2.0000000000000001E-4</v>
      </c>
      <c r="H1791">
        <f t="shared" si="93"/>
        <v>7.7168840000000011E-3</v>
      </c>
      <c r="I1791">
        <f t="shared" si="95"/>
        <v>7.3000000000000001E-3</v>
      </c>
    </row>
    <row r="1792" spans="1:9" x14ac:dyDescent="0.3">
      <c r="A1792" s="31">
        <v>39128</v>
      </c>
      <c r="B1792">
        <v>-1.0551460000000001E-3</v>
      </c>
      <c r="C1792">
        <v>20070215</v>
      </c>
      <c r="D1792">
        <v>0.11</v>
      </c>
      <c r="E1792">
        <v>0.02</v>
      </c>
      <c r="F1792">
        <f t="shared" si="94"/>
        <v>2.0000000000000001E-4</v>
      </c>
      <c r="H1792">
        <f t="shared" si="93"/>
        <v>-1.2551460000000002E-3</v>
      </c>
      <c r="I1792">
        <f t="shared" si="95"/>
        <v>1.1000000000000001E-3</v>
      </c>
    </row>
    <row r="1793" spans="1:9" x14ac:dyDescent="0.3">
      <c r="A1793" s="31">
        <v>39129</v>
      </c>
      <c r="B1793">
        <v>-4.4595379999999999E-3</v>
      </c>
      <c r="C1793">
        <v>20070216</v>
      </c>
      <c r="D1793">
        <v>0</v>
      </c>
      <c r="E1793">
        <v>0.02</v>
      </c>
      <c r="F1793">
        <f t="shared" si="94"/>
        <v>2.0000000000000001E-4</v>
      </c>
      <c r="H1793">
        <f t="shared" si="93"/>
        <v>-4.6595379999999995E-3</v>
      </c>
      <c r="I1793">
        <f t="shared" si="95"/>
        <v>0</v>
      </c>
    </row>
    <row r="1794" spans="1:9" x14ac:dyDescent="0.3">
      <c r="A1794" s="31">
        <v>39133</v>
      </c>
      <c r="B1794">
        <v>1.2613459E-2</v>
      </c>
      <c r="C1794">
        <v>20070220</v>
      </c>
      <c r="D1794">
        <v>0.42</v>
      </c>
      <c r="E1794">
        <v>0.02</v>
      </c>
      <c r="F1794">
        <f t="shared" si="94"/>
        <v>2.0000000000000001E-4</v>
      </c>
      <c r="H1794">
        <f t="shared" si="93"/>
        <v>1.2413459E-2</v>
      </c>
      <c r="I1794">
        <f t="shared" si="95"/>
        <v>4.1999999999999997E-3</v>
      </c>
    </row>
    <row r="1795" spans="1:9" x14ac:dyDescent="0.3">
      <c r="A1795" s="31">
        <v>39134</v>
      </c>
      <c r="B1795">
        <v>3.841671E-2</v>
      </c>
      <c r="C1795">
        <v>20070221</v>
      </c>
      <c r="D1795">
        <v>-0.09</v>
      </c>
      <c r="E1795">
        <v>0.02</v>
      </c>
      <c r="F1795">
        <f t="shared" si="94"/>
        <v>2.0000000000000001E-4</v>
      </c>
      <c r="H1795">
        <f t="shared" ref="H1795:H1858" si="96">B1795-F1795</f>
        <v>3.8216710000000001E-2</v>
      </c>
      <c r="I1795">
        <f t="shared" si="95"/>
        <v>-8.9999999999999998E-4</v>
      </c>
    </row>
    <row r="1796" spans="1:9" x14ac:dyDescent="0.3">
      <c r="A1796" s="31">
        <v>39135</v>
      </c>
      <c r="B1796">
        <v>3.475395E-3</v>
      </c>
      <c r="C1796">
        <v>20070222</v>
      </c>
      <c r="D1796">
        <v>-0.06</v>
      </c>
      <c r="E1796">
        <v>0.02</v>
      </c>
      <c r="F1796">
        <f t="shared" ref="F1796:F1859" si="97">E1796/100</f>
        <v>2.0000000000000001E-4</v>
      </c>
      <c r="H1796">
        <f t="shared" si="96"/>
        <v>3.275395E-3</v>
      </c>
      <c r="I1796">
        <f t="shared" ref="I1796:I1859" si="98">D1796/100</f>
        <v>-5.9999999999999995E-4</v>
      </c>
    </row>
    <row r="1797" spans="1:9" x14ac:dyDescent="0.3">
      <c r="A1797" s="31">
        <v>39136</v>
      </c>
      <c r="B1797">
        <v>-4.9156790000000001E-3</v>
      </c>
      <c r="C1797">
        <v>20070223</v>
      </c>
      <c r="D1797">
        <v>-0.31</v>
      </c>
      <c r="E1797">
        <v>0.02</v>
      </c>
      <c r="F1797">
        <f t="shared" si="97"/>
        <v>2.0000000000000001E-4</v>
      </c>
      <c r="H1797">
        <f t="shared" si="96"/>
        <v>-5.1156789999999997E-3</v>
      </c>
      <c r="I1797">
        <f t="shared" si="98"/>
        <v>-3.0999999999999999E-3</v>
      </c>
    </row>
    <row r="1798" spans="1:9" x14ac:dyDescent="0.3">
      <c r="A1798" s="31">
        <v>39139</v>
      </c>
      <c r="B1798">
        <v>-4.7153719999999998E-3</v>
      </c>
      <c r="C1798">
        <v>20070226</v>
      </c>
      <c r="D1798">
        <v>-0.19</v>
      </c>
      <c r="E1798">
        <v>0.02</v>
      </c>
      <c r="F1798">
        <f t="shared" si="97"/>
        <v>2.0000000000000001E-4</v>
      </c>
      <c r="H1798">
        <f t="shared" si="96"/>
        <v>-4.9153719999999994E-3</v>
      </c>
      <c r="I1798">
        <f t="shared" si="98"/>
        <v>-1.9E-3</v>
      </c>
    </row>
    <row r="1799" spans="1:9" x14ac:dyDescent="0.3">
      <c r="A1799" s="31">
        <v>39140</v>
      </c>
      <c r="B1799">
        <v>-5.3243103999999999E-2</v>
      </c>
      <c r="C1799">
        <v>20070227</v>
      </c>
      <c r="D1799">
        <v>-3.43</v>
      </c>
      <c r="E1799">
        <v>0.02</v>
      </c>
      <c r="F1799">
        <f t="shared" si="97"/>
        <v>2.0000000000000001E-4</v>
      </c>
      <c r="H1799">
        <f t="shared" si="96"/>
        <v>-5.3443103999999998E-2</v>
      </c>
      <c r="I1799">
        <f t="shared" si="98"/>
        <v>-3.4300000000000004E-2</v>
      </c>
    </row>
    <row r="1800" spans="1:9" x14ac:dyDescent="0.3">
      <c r="A1800" s="31">
        <v>39141</v>
      </c>
      <c r="B1800">
        <v>8.101993E-3</v>
      </c>
      <c r="C1800">
        <v>20070228</v>
      </c>
      <c r="D1800">
        <v>0.47</v>
      </c>
      <c r="E1800">
        <v>0.02</v>
      </c>
      <c r="F1800">
        <f t="shared" si="97"/>
        <v>2.0000000000000001E-4</v>
      </c>
      <c r="H1800">
        <f t="shared" si="96"/>
        <v>7.9019929999999995E-3</v>
      </c>
      <c r="I1800">
        <f t="shared" si="98"/>
        <v>4.6999999999999993E-3</v>
      </c>
    </row>
    <row r="1801" spans="1:9" x14ac:dyDescent="0.3">
      <c r="A1801" s="31">
        <v>39142</v>
      </c>
      <c r="B1801">
        <v>2.8956352000000001E-2</v>
      </c>
      <c r="C1801">
        <v>20070301</v>
      </c>
      <c r="D1801">
        <v>-0.25</v>
      </c>
      <c r="E1801">
        <v>1.9E-2</v>
      </c>
      <c r="F1801">
        <f t="shared" si="97"/>
        <v>1.8999999999999998E-4</v>
      </c>
      <c r="H1801">
        <f t="shared" si="96"/>
        <v>2.8766352000000002E-2</v>
      </c>
      <c r="I1801">
        <f t="shared" si="98"/>
        <v>-2.5000000000000001E-3</v>
      </c>
    </row>
    <row r="1802" spans="1:9" x14ac:dyDescent="0.3">
      <c r="A1802" s="31">
        <v>39143</v>
      </c>
      <c r="B1802">
        <v>-1.8952376999999999E-2</v>
      </c>
      <c r="C1802">
        <v>20070302</v>
      </c>
      <c r="D1802">
        <v>-1.24</v>
      </c>
      <c r="E1802">
        <v>1.9E-2</v>
      </c>
      <c r="F1802">
        <f t="shared" si="97"/>
        <v>1.8999999999999998E-4</v>
      </c>
      <c r="H1802">
        <f t="shared" si="96"/>
        <v>-1.9142376999999999E-2</v>
      </c>
      <c r="I1802">
        <f t="shared" si="98"/>
        <v>-1.24E-2</v>
      </c>
    </row>
    <row r="1803" spans="1:9" x14ac:dyDescent="0.3">
      <c r="A1803" s="31">
        <v>39146</v>
      </c>
      <c r="B1803">
        <v>1.0653282E-2</v>
      </c>
      <c r="C1803">
        <v>20070305</v>
      </c>
      <c r="D1803">
        <v>-1.1100000000000001</v>
      </c>
      <c r="E1803">
        <v>1.9E-2</v>
      </c>
      <c r="F1803">
        <f t="shared" si="97"/>
        <v>1.8999999999999998E-4</v>
      </c>
      <c r="H1803">
        <f t="shared" si="96"/>
        <v>1.0463282000000001E-2</v>
      </c>
      <c r="I1803">
        <f t="shared" si="98"/>
        <v>-1.11E-2</v>
      </c>
    </row>
    <row r="1804" spans="1:9" x14ac:dyDescent="0.3">
      <c r="A1804" s="31">
        <v>39147</v>
      </c>
      <c r="B1804">
        <v>2.1664783E-2</v>
      </c>
      <c r="C1804">
        <v>20070306</v>
      </c>
      <c r="D1804">
        <v>1.58</v>
      </c>
      <c r="E1804">
        <v>1.9E-2</v>
      </c>
      <c r="F1804">
        <f t="shared" si="97"/>
        <v>1.8999999999999998E-4</v>
      </c>
      <c r="H1804">
        <f t="shared" si="96"/>
        <v>2.1474783000000001E-2</v>
      </c>
      <c r="I1804">
        <f t="shared" si="98"/>
        <v>1.5800000000000002E-2</v>
      </c>
    </row>
    <row r="1805" spans="1:9" x14ac:dyDescent="0.3">
      <c r="A1805" s="31">
        <v>39148</v>
      </c>
      <c r="B1805">
        <v>-5.329416E-3</v>
      </c>
      <c r="C1805">
        <v>20070307</v>
      </c>
      <c r="D1805">
        <v>-0.21</v>
      </c>
      <c r="E1805">
        <v>1.9E-2</v>
      </c>
      <c r="F1805">
        <f t="shared" si="97"/>
        <v>1.8999999999999998E-4</v>
      </c>
      <c r="H1805">
        <f t="shared" si="96"/>
        <v>-5.5194160000000001E-3</v>
      </c>
      <c r="I1805">
        <f t="shared" si="98"/>
        <v>-2.0999999999999999E-3</v>
      </c>
    </row>
    <row r="1806" spans="1:9" x14ac:dyDescent="0.3">
      <c r="A1806" s="31">
        <v>39149</v>
      </c>
      <c r="B1806">
        <v>3.1919610000000001E-3</v>
      </c>
      <c r="C1806">
        <v>20070308</v>
      </c>
      <c r="D1806">
        <v>0.68</v>
      </c>
      <c r="E1806">
        <v>1.9E-2</v>
      </c>
      <c r="F1806">
        <f t="shared" si="97"/>
        <v>1.8999999999999998E-4</v>
      </c>
      <c r="H1806">
        <f t="shared" si="96"/>
        <v>3.001961E-3</v>
      </c>
      <c r="I1806">
        <f t="shared" si="98"/>
        <v>6.8000000000000005E-3</v>
      </c>
    </row>
    <row r="1807" spans="1:9" x14ac:dyDescent="0.3">
      <c r="A1807" s="31">
        <v>39150</v>
      </c>
      <c r="B1807">
        <v>-3.4089500000000002E-4</v>
      </c>
      <c r="C1807">
        <v>20070309</v>
      </c>
      <c r="D1807">
        <v>0.09</v>
      </c>
      <c r="E1807">
        <v>1.9E-2</v>
      </c>
      <c r="F1807">
        <f t="shared" si="97"/>
        <v>1.8999999999999998E-4</v>
      </c>
      <c r="H1807">
        <f t="shared" si="96"/>
        <v>-5.3089499999999998E-4</v>
      </c>
      <c r="I1807">
        <f t="shared" si="98"/>
        <v>8.9999999999999998E-4</v>
      </c>
    </row>
    <row r="1808" spans="1:9" x14ac:dyDescent="0.3">
      <c r="A1808" s="31">
        <v>39153</v>
      </c>
      <c r="B1808">
        <v>2.1598289E-2</v>
      </c>
      <c r="C1808">
        <v>20070312</v>
      </c>
      <c r="D1808">
        <v>0.28000000000000003</v>
      </c>
      <c r="E1808">
        <v>1.9E-2</v>
      </c>
      <c r="F1808">
        <f t="shared" si="97"/>
        <v>1.8999999999999998E-4</v>
      </c>
      <c r="H1808">
        <f t="shared" si="96"/>
        <v>2.1408289E-2</v>
      </c>
      <c r="I1808">
        <f t="shared" si="98"/>
        <v>2.8000000000000004E-3</v>
      </c>
    </row>
    <row r="1809" spans="1:9" x14ac:dyDescent="0.3">
      <c r="A1809" s="31">
        <v>39154</v>
      </c>
      <c r="B1809">
        <v>-1.6356973E-2</v>
      </c>
      <c r="C1809">
        <v>20070313</v>
      </c>
      <c r="D1809">
        <v>-2.0299999999999998</v>
      </c>
      <c r="E1809">
        <v>1.9E-2</v>
      </c>
      <c r="F1809">
        <f t="shared" si="97"/>
        <v>1.8999999999999998E-4</v>
      </c>
      <c r="H1809">
        <f t="shared" si="96"/>
        <v>-1.6546973E-2</v>
      </c>
      <c r="I1809">
        <f t="shared" si="98"/>
        <v>-2.0299999999999999E-2</v>
      </c>
    </row>
    <row r="1810" spans="1:9" x14ac:dyDescent="0.3">
      <c r="A1810" s="31">
        <v>39155</v>
      </c>
      <c r="B1810">
        <v>1.8099529999999999E-2</v>
      </c>
      <c r="C1810">
        <v>20070314</v>
      </c>
      <c r="D1810">
        <v>0.56999999999999995</v>
      </c>
      <c r="E1810">
        <v>1.9E-2</v>
      </c>
      <c r="F1810">
        <f t="shared" si="97"/>
        <v>1.8999999999999998E-4</v>
      </c>
      <c r="H1810">
        <f t="shared" si="96"/>
        <v>1.790953E-2</v>
      </c>
      <c r="I1810">
        <f t="shared" si="98"/>
        <v>5.6999999999999993E-3</v>
      </c>
    </row>
    <row r="1811" spans="1:9" x14ac:dyDescent="0.3">
      <c r="A1811" s="31">
        <v>39156</v>
      </c>
      <c r="B1811">
        <v>-4.777781E-3</v>
      </c>
      <c r="C1811">
        <v>20070315</v>
      </c>
      <c r="D1811">
        <v>0.44</v>
      </c>
      <c r="E1811">
        <v>1.9E-2</v>
      </c>
      <c r="F1811">
        <f t="shared" si="97"/>
        <v>1.8999999999999998E-4</v>
      </c>
      <c r="H1811">
        <f t="shared" si="96"/>
        <v>-4.9677810000000001E-3</v>
      </c>
      <c r="I1811">
        <f t="shared" si="98"/>
        <v>4.4000000000000003E-3</v>
      </c>
    </row>
    <row r="1812" spans="1:9" x14ac:dyDescent="0.3">
      <c r="A1812" s="31">
        <v>39157</v>
      </c>
      <c r="B1812">
        <v>2.2325200000000001E-4</v>
      </c>
      <c r="C1812">
        <v>20070316</v>
      </c>
      <c r="D1812">
        <v>-0.42</v>
      </c>
      <c r="E1812">
        <v>1.9E-2</v>
      </c>
      <c r="F1812">
        <f t="shared" si="97"/>
        <v>1.8999999999999998E-4</v>
      </c>
      <c r="H1812">
        <f t="shared" si="96"/>
        <v>3.3252000000000027E-5</v>
      </c>
      <c r="I1812">
        <f t="shared" si="98"/>
        <v>-4.1999999999999997E-3</v>
      </c>
    </row>
    <row r="1813" spans="1:9" x14ac:dyDescent="0.3">
      <c r="A1813" s="31">
        <v>39160</v>
      </c>
      <c r="B1813">
        <v>1.7189429999999999E-2</v>
      </c>
      <c r="C1813">
        <v>20070319</v>
      </c>
      <c r="D1813">
        <v>1.08</v>
      </c>
      <c r="E1813">
        <v>1.9E-2</v>
      </c>
      <c r="F1813">
        <f t="shared" si="97"/>
        <v>1.8999999999999998E-4</v>
      </c>
      <c r="H1813">
        <f t="shared" si="96"/>
        <v>1.6999429999999999E-2</v>
      </c>
      <c r="I1813">
        <f t="shared" si="98"/>
        <v>1.0800000000000001E-2</v>
      </c>
    </row>
    <row r="1814" spans="1:9" x14ac:dyDescent="0.3">
      <c r="A1814" s="31">
        <v>39161</v>
      </c>
      <c r="B1814">
        <v>3.8407340000000002E-3</v>
      </c>
      <c r="C1814">
        <v>20070320</v>
      </c>
      <c r="D1814">
        <v>0.67</v>
      </c>
      <c r="E1814">
        <v>1.9E-2</v>
      </c>
      <c r="F1814">
        <f t="shared" si="97"/>
        <v>1.8999999999999998E-4</v>
      </c>
      <c r="H1814">
        <f t="shared" si="96"/>
        <v>3.6507340000000001E-3</v>
      </c>
      <c r="I1814">
        <f t="shared" si="98"/>
        <v>6.7000000000000002E-3</v>
      </c>
    </row>
    <row r="1815" spans="1:9" x14ac:dyDescent="0.3">
      <c r="A1815" s="31">
        <v>39162</v>
      </c>
      <c r="B1815">
        <v>2.6125921E-2</v>
      </c>
      <c r="C1815">
        <v>20070321</v>
      </c>
      <c r="D1815">
        <v>1.64</v>
      </c>
      <c r="E1815">
        <v>1.9E-2</v>
      </c>
      <c r="F1815">
        <f t="shared" si="97"/>
        <v>1.8999999999999998E-4</v>
      </c>
      <c r="H1815">
        <f t="shared" si="96"/>
        <v>2.5935921000000001E-2</v>
      </c>
      <c r="I1815">
        <f t="shared" si="98"/>
        <v>1.6399999999999998E-2</v>
      </c>
    </row>
    <row r="1816" spans="1:9" x14ac:dyDescent="0.3">
      <c r="A1816" s="31">
        <v>39163</v>
      </c>
      <c r="B1816">
        <v>9.5873400000000004E-4</v>
      </c>
      <c r="C1816">
        <v>20070322</v>
      </c>
      <c r="D1816">
        <v>-0.02</v>
      </c>
      <c r="E1816">
        <v>1.9E-2</v>
      </c>
      <c r="F1816">
        <f t="shared" si="97"/>
        <v>1.8999999999999998E-4</v>
      </c>
      <c r="H1816">
        <f t="shared" si="96"/>
        <v>7.6873400000000008E-4</v>
      </c>
      <c r="I1816">
        <f t="shared" si="98"/>
        <v>-2.0000000000000001E-4</v>
      </c>
    </row>
    <row r="1817" spans="1:9" x14ac:dyDescent="0.3">
      <c r="A1817" s="31">
        <v>39164</v>
      </c>
      <c r="B1817">
        <v>-4.6828699999999996E-3</v>
      </c>
      <c r="C1817">
        <v>20070323</v>
      </c>
      <c r="D1817">
        <v>0.08</v>
      </c>
      <c r="E1817">
        <v>1.9E-2</v>
      </c>
      <c r="F1817">
        <f t="shared" si="97"/>
        <v>1.8999999999999998E-4</v>
      </c>
      <c r="H1817">
        <f t="shared" si="96"/>
        <v>-4.8728699999999996E-3</v>
      </c>
      <c r="I1817">
        <f t="shared" si="98"/>
        <v>8.0000000000000004E-4</v>
      </c>
    </row>
    <row r="1818" spans="1:9" x14ac:dyDescent="0.3">
      <c r="A1818" s="31">
        <v>39167</v>
      </c>
      <c r="B1818">
        <v>2.4914477000000001E-2</v>
      </c>
      <c r="C1818">
        <v>20070326</v>
      </c>
      <c r="D1818">
        <v>0.06</v>
      </c>
      <c r="E1818">
        <v>1.9E-2</v>
      </c>
      <c r="F1818">
        <f t="shared" si="97"/>
        <v>1.8999999999999998E-4</v>
      </c>
      <c r="H1818">
        <f t="shared" si="96"/>
        <v>2.4724477000000002E-2</v>
      </c>
      <c r="I1818">
        <f t="shared" si="98"/>
        <v>5.9999999999999995E-4</v>
      </c>
    </row>
    <row r="1819" spans="1:9" x14ac:dyDescent="0.3">
      <c r="A1819" s="31">
        <v>39168</v>
      </c>
      <c r="B1819">
        <v>-4.0688510000000001E-3</v>
      </c>
      <c r="C1819">
        <v>20070327</v>
      </c>
      <c r="D1819">
        <v>-0.61</v>
      </c>
      <c r="E1819">
        <v>1.9E-2</v>
      </c>
      <c r="F1819">
        <f t="shared" si="97"/>
        <v>1.8999999999999998E-4</v>
      </c>
      <c r="H1819">
        <f t="shared" si="96"/>
        <v>-4.2588510000000001E-3</v>
      </c>
      <c r="I1819">
        <f t="shared" si="98"/>
        <v>-6.0999999999999995E-3</v>
      </c>
    </row>
    <row r="1820" spans="1:9" x14ac:dyDescent="0.3">
      <c r="A1820" s="31">
        <v>39169</v>
      </c>
      <c r="B1820">
        <v>-2.3255827E-2</v>
      </c>
      <c r="C1820">
        <v>20070328</v>
      </c>
      <c r="D1820">
        <v>-0.74</v>
      </c>
      <c r="E1820">
        <v>1.9E-2</v>
      </c>
      <c r="F1820">
        <f t="shared" si="97"/>
        <v>1.8999999999999998E-4</v>
      </c>
      <c r="H1820">
        <f t="shared" si="96"/>
        <v>-2.3445826999999999E-2</v>
      </c>
      <c r="I1820">
        <f t="shared" si="98"/>
        <v>-7.4000000000000003E-3</v>
      </c>
    </row>
    <row r="1821" spans="1:9" x14ac:dyDescent="0.3">
      <c r="A1821" s="31">
        <v>39170</v>
      </c>
      <c r="B1821">
        <v>5.4697790000000001E-3</v>
      </c>
      <c r="C1821">
        <v>20070329</v>
      </c>
      <c r="D1821">
        <v>0.28999999999999998</v>
      </c>
      <c r="E1821">
        <v>1.9E-2</v>
      </c>
      <c r="F1821">
        <f t="shared" si="97"/>
        <v>1.8999999999999998E-4</v>
      </c>
      <c r="H1821">
        <f t="shared" si="96"/>
        <v>5.2797790000000001E-3</v>
      </c>
      <c r="I1821">
        <f t="shared" si="98"/>
        <v>2.8999999999999998E-3</v>
      </c>
    </row>
    <row r="1822" spans="1:9" x14ac:dyDescent="0.3">
      <c r="A1822" s="31">
        <v>39171</v>
      </c>
      <c r="B1822">
        <v>-8.9599610000000007E-3</v>
      </c>
      <c r="C1822">
        <v>20070330</v>
      </c>
      <c r="D1822">
        <v>-7.0000000000000007E-2</v>
      </c>
      <c r="E1822">
        <v>1.9E-2</v>
      </c>
      <c r="F1822">
        <f t="shared" si="97"/>
        <v>1.8999999999999998E-4</v>
      </c>
      <c r="H1822">
        <f t="shared" si="96"/>
        <v>-9.1499609999999999E-3</v>
      </c>
      <c r="I1822">
        <f t="shared" si="98"/>
        <v>-7.000000000000001E-4</v>
      </c>
    </row>
    <row r="1823" spans="1:9" x14ac:dyDescent="0.3">
      <c r="A1823" s="31">
        <v>39174</v>
      </c>
      <c r="B1823">
        <v>7.9646730000000002E-3</v>
      </c>
      <c r="C1823">
        <v>20070402</v>
      </c>
      <c r="D1823">
        <v>0.22</v>
      </c>
      <c r="E1823">
        <v>2.1999999999999999E-2</v>
      </c>
      <c r="F1823">
        <f t="shared" si="97"/>
        <v>2.1999999999999998E-4</v>
      </c>
      <c r="H1823">
        <f t="shared" si="96"/>
        <v>7.7446730000000005E-3</v>
      </c>
      <c r="I1823">
        <f t="shared" si="98"/>
        <v>2.2000000000000001E-3</v>
      </c>
    </row>
    <row r="1824" spans="1:9" x14ac:dyDescent="0.3">
      <c r="A1824" s="31">
        <v>39175</v>
      </c>
      <c r="B1824">
        <v>9.0763319999999995E-3</v>
      </c>
      <c r="C1824">
        <v>20070403</v>
      </c>
      <c r="D1824">
        <v>0.93</v>
      </c>
      <c r="E1824">
        <v>2.1999999999999999E-2</v>
      </c>
      <c r="F1824">
        <f t="shared" si="97"/>
        <v>2.1999999999999998E-4</v>
      </c>
      <c r="H1824">
        <f t="shared" si="96"/>
        <v>8.8563319999999997E-3</v>
      </c>
      <c r="I1824">
        <f t="shared" si="98"/>
        <v>9.300000000000001E-3</v>
      </c>
    </row>
    <row r="1825" spans="1:9" x14ac:dyDescent="0.3">
      <c r="A1825" s="31">
        <v>39176</v>
      </c>
      <c r="B1825">
        <v>-2.4338979999999999E-3</v>
      </c>
      <c r="C1825">
        <v>20070404</v>
      </c>
      <c r="D1825">
        <v>0.09</v>
      </c>
      <c r="E1825">
        <v>2.1999999999999999E-2</v>
      </c>
      <c r="F1825">
        <f t="shared" si="97"/>
        <v>2.1999999999999998E-4</v>
      </c>
      <c r="H1825">
        <f t="shared" si="96"/>
        <v>-2.653898E-3</v>
      </c>
      <c r="I1825">
        <f t="shared" si="98"/>
        <v>8.9999999999999998E-4</v>
      </c>
    </row>
    <row r="1826" spans="1:9" x14ac:dyDescent="0.3">
      <c r="A1826" s="31">
        <v>39177</v>
      </c>
      <c r="B1826">
        <v>4.3492490000000003E-3</v>
      </c>
      <c r="C1826">
        <v>20070405</v>
      </c>
      <c r="D1826">
        <v>0.31</v>
      </c>
      <c r="E1826">
        <v>2.1999999999999999E-2</v>
      </c>
      <c r="F1826">
        <f t="shared" si="97"/>
        <v>2.1999999999999998E-4</v>
      </c>
      <c r="H1826">
        <f t="shared" si="96"/>
        <v>4.1292490000000006E-3</v>
      </c>
      <c r="I1826">
        <f t="shared" si="98"/>
        <v>3.0999999999999999E-3</v>
      </c>
    </row>
    <row r="1827" spans="1:9" x14ac:dyDescent="0.3">
      <c r="A1827" s="31">
        <v>39181</v>
      </c>
      <c r="B1827">
        <v>-1.0878736E-2</v>
      </c>
      <c r="C1827">
        <v>20070409</v>
      </c>
      <c r="D1827">
        <v>0.05</v>
      </c>
      <c r="E1827">
        <v>2.1999999999999999E-2</v>
      </c>
      <c r="F1827">
        <f t="shared" si="97"/>
        <v>2.1999999999999998E-4</v>
      </c>
      <c r="H1827">
        <f t="shared" si="96"/>
        <v>-1.1098736E-2</v>
      </c>
      <c r="I1827">
        <f t="shared" si="98"/>
        <v>5.0000000000000001E-4</v>
      </c>
    </row>
    <row r="1828" spans="1:9" x14ac:dyDescent="0.3">
      <c r="A1828" s="31">
        <v>39182</v>
      </c>
      <c r="B1828">
        <v>6.4068179999999999E-3</v>
      </c>
      <c r="C1828">
        <v>20070410</v>
      </c>
      <c r="D1828">
        <v>0.22</v>
      </c>
      <c r="E1828">
        <v>2.1999999999999999E-2</v>
      </c>
      <c r="F1828">
        <f t="shared" si="97"/>
        <v>2.1999999999999998E-4</v>
      </c>
      <c r="H1828">
        <f t="shared" si="96"/>
        <v>6.1868180000000002E-3</v>
      </c>
      <c r="I1828">
        <f t="shared" si="98"/>
        <v>2.2000000000000001E-3</v>
      </c>
    </row>
    <row r="1829" spans="1:9" x14ac:dyDescent="0.3">
      <c r="A1829" s="31">
        <v>39183</v>
      </c>
      <c r="B1829">
        <v>-1.761277E-2</v>
      </c>
      <c r="C1829">
        <v>20070411</v>
      </c>
      <c r="D1829">
        <v>-0.64</v>
      </c>
      <c r="E1829">
        <v>2.1999999999999999E-2</v>
      </c>
      <c r="F1829">
        <f t="shared" si="97"/>
        <v>2.1999999999999998E-4</v>
      </c>
      <c r="H1829">
        <f t="shared" si="96"/>
        <v>-1.7832770000000001E-2</v>
      </c>
      <c r="I1829">
        <f t="shared" si="98"/>
        <v>-6.4000000000000003E-3</v>
      </c>
    </row>
    <row r="1830" spans="1:9" x14ac:dyDescent="0.3">
      <c r="A1830" s="31">
        <v>39184</v>
      </c>
      <c r="B1830">
        <v>-4.3200549999999997E-3</v>
      </c>
      <c r="C1830">
        <v>20070412</v>
      </c>
      <c r="D1830">
        <v>0.61</v>
      </c>
      <c r="E1830">
        <v>2.1999999999999999E-2</v>
      </c>
      <c r="F1830">
        <f t="shared" si="97"/>
        <v>2.1999999999999998E-4</v>
      </c>
      <c r="H1830">
        <f t="shared" si="96"/>
        <v>-4.5400549999999994E-3</v>
      </c>
      <c r="I1830">
        <f t="shared" si="98"/>
        <v>6.0999999999999995E-3</v>
      </c>
    </row>
    <row r="1831" spans="1:9" x14ac:dyDescent="0.3">
      <c r="A1831" s="31">
        <v>39185</v>
      </c>
      <c r="B1831">
        <v>-2.1152018000000002E-2</v>
      </c>
      <c r="C1831">
        <v>20070413</v>
      </c>
      <c r="D1831">
        <v>0.34</v>
      </c>
      <c r="E1831">
        <v>2.1999999999999999E-2</v>
      </c>
      <c r="F1831">
        <f t="shared" si="97"/>
        <v>2.1999999999999998E-4</v>
      </c>
      <c r="H1831">
        <f t="shared" si="96"/>
        <v>-2.1372018000000003E-2</v>
      </c>
      <c r="I1831">
        <f t="shared" si="98"/>
        <v>3.4000000000000002E-3</v>
      </c>
    </row>
    <row r="1832" spans="1:9" x14ac:dyDescent="0.3">
      <c r="A1832" s="31">
        <v>39188</v>
      </c>
      <c r="B1832">
        <v>1.3187084E-2</v>
      </c>
      <c r="C1832">
        <v>20070416</v>
      </c>
      <c r="D1832">
        <v>1.06</v>
      </c>
      <c r="E1832">
        <v>2.1999999999999999E-2</v>
      </c>
      <c r="F1832">
        <f t="shared" si="97"/>
        <v>2.1999999999999998E-4</v>
      </c>
      <c r="H1832">
        <f t="shared" si="96"/>
        <v>1.2967084E-2</v>
      </c>
      <c r="I1832">
        <f t="shared" si="98"/>
        <v>1.06E-2</v>
      </c>
    </row>
    <row r="1833" spans="1:9" x14ac:dyDescent="0.3">
      <c r="A1833" s="31">
        <v>39189</v>
      </c>
      <c r="B1833">
        <v>-1.1812336E-2</v>
      </c>
      <c r="C1833">
        <v>20070417</v>
      </c>
      <c r="D1833">
        <v>0.09</v>
      </c>
      <c r="E1833">
        <v>2.1999999999999999E-2</v>
      </c>
      <c r="F1833">
        <f t="shared" si="97"/>
        <v>2.1999999999999998E-4</v>
      </c>
      <c r="H1833">
        <f t="shared" si="96"/>
        <v>-1.2032335999999999E-2</v>
      </c>
      <c r="I1833">
        <f t="shared" si="98"/>
        <v>8.9999999999999998E-4</v>
      </c>
    </row>
    <row r="1834" spans="1:9" x14ac:dyDescent="0.3">
      <c r="A1834" s="31">
        <v>39190</v>
      </c>
      <c r="B1834">
        <v>5.5343700000000005E-4</v>
      </c>
      <c r="C1834">
        <v>20070418</v>
      </c>
      <c r="D1834">
        <v>0</v>
      </c>
      <c r="E1834">
        <v>2.1999999999999999E-2</v>
      </c>
      <c r="F1834">
        <f t="shared" si="97"/>
        <v>2.1999999999999998E-4</v>
      </c>
      <c r="H1834">
        <f t="shared" si="96"/>
        <v>3.3343700000000007E-4</v>
      </c>
      <c r="I1834">
        <f t="shared" si="98"/>
        <v>0</v>
      </c>
    </row>
    <row r="1835" spans="1:9" x14ac:dyDescent="0.3">
      <c r="A1835" s="31">
        <v>39191</v>
      </c>
      <c r="B1835">
        <v>-1.4381070000000001E-3</v>
      </c>
      <c r="C1835">
        <v>20070419</v>
      </c>
      <c r="D1835">
        <v>-0.23</v>
      </c>
      <c r="E1835">
        <v>2.1999999999999999E-2</v>
      </c>
      <c r="F1835">
        <f t="shared" si="97"/>
        <v>2.1999999999999998E-4</v>
      </c>
      <c r="H1835">
        <f t="shared" si="96"/>
        <v>-1.658107E-3</v>
      </c>
      <c r="I1835">
        <f t="shared" si="98"/>
        <v>-2.3E-3</v>
      </c>
    </row>
    <row r="1836" spans="1:9" x14ac:dyDescent="0.3">
      <c r="A1836" s="31">
        <v>39192</v>
      </c>
      <c r="B1836">
        <v>7.7545649999999997E-3</v>
      </c>
      <c r="C1836">
        <v>20070420</v>
      </c>
      <c r="D1836">
        <v>0.89</v>
      </c>
      <c r="E1836">
        <v>2.1999999999999999E-2</v>
      </c>
      <c r="F1836">
        <f t="shared" si="97"/>
        <v>2.1999999999999998E-4</v>
      </c>
      <c r="H1836">
        <f t="shared" si="96"/>
        <v>7.534565E-3</v>
      </c>
      <c r="I1836">
        <f t="shared" si="98"/>
        <v>8.8999999999999999E-3</v>
      </c>
    </row>
    <row r="1837" spans="1:9" x14ac:dyDescent="0.3">
      <c r="A1837" s="31">
        <v>39195</v>
      </c>
      <c r="B1837">
        <v>2.7921301999999999E-2</v>
      </c>
      <c r="C1837">
        <v>20070423</v>
      </c>
      <c r="D1837">
        <v>-0.24</v>
      </c>
      <c r="E1837">
        <v>2.1999999999999999E-2</v>
      </c>
      <c r="F1837">
        <f t="shared" si="97"/>
        <v>2.1999999999999998E-4</v>
      </c>
      <c r="H1837">
        <f t="shared" si="96"/>
        <v>2.7701301999999997E-2</v>
      </c>
      <c r="I1837">
        <f t="shared" si="98"/>
        <v>-2.3999999999999998E-3</v>
      </c>
    </row>
    <row r="1838" spans="1:9" x14ac:dyDescent="0.3">
      <c r="A1838" s="31">
        <v>39196</v>
      </c>
      <c r="B1838">
        <v>-2.8874370000000001E-3</v>
      </c>
      <c r="C1838">
        <v>20070424</v>
      </c>
      <c r="D1838">
        <v>-0.1</v>
      </c>
      <c r="E1838">
        <v>2.1999999999999999E-2</v>
      </c>
      <c r="F1838">
        <f t="shared" si="97"/>
        <v>2.1999999999999998E-4</v>
      </c>
      <c r="H1838">
        <f t="shared" si="96"/>
        <v>-3.1074370000000002E-3</v>
      </c>
      <c r="I1838">
        <f t="shared" si="98"/>
        <v>-1E-3</v>
      </c>
    </row>
    <row r="1839" spans="1:9" x14ac:dyDescent="0.3">
      <c r="A1839" s="31">
        <v>39197</v>
      </c>
      <c r="B1839">
        <v>2.2608342E-2</v>
      </c>
      <c r="C1839">
        <v>20070425</v>
      </c>
      <c r="D1839">
        <v>0.91</v>
      </c>
      <c r="E1839">
        <v>2.1999999999999999E-2</v>
      </c>
      <c r="F1839">
        <f t="shared" si="97"/>
        <v>2.1999999999999998E-4</v>
      </c>
      <c r="H1839">
        <f t="shared" si="96"/>
        <v>2.2388341999999999E-2</v>
      </c>
      <c r="I1839">
        <f t="shared" si="98"/>
        <v>9.1000000000000004E-3</v>
      </c>
    </row>
    <row r="1840" spans="1:9" x14ac:dyDescent="0.3">
      <c r="A1840" s="31">
        <v>39198</v>
      </c>
      <c r="B1840">
        <v>3.6623701000000002E-2</v>
      </c>
      <c r="C1840">
        <v>20070426</v>
      </c>
      <c r="D1840">
        <v>-0.02</v>
      </c>
      <c r="E1840">
        <v>2.1999999999999999E-2</v>
      </c>
      <c r="F1840">
        <f t="shared" si="97"/>
        <v>2.1999999999999998E-4</v>
      </c>
      <c r="H1840">
        <f t="shared" si="96"/>
        <v>3.6403701000000004E-2</v>
      </c>
      <c r="I1840">
        <f t="shared" si="98"/>
        <v>-2.0000000000000001E-4</v>
      </c>
    </row>
    <row r="1841" spans="1:9" x14ac:dyDescent="0.3">
      <c r="A1841" s="31">
        <v>39199</v>
      </c>
      <c r="B1841">
        <v>1.0926768999999999E-2</v>
      </c>
      <c r="C1841">
        <v>20070427</v>
      </c>
      <c r="D1841">
        <v>-0.13</v>
      </c>
      <c r="E1841">
        <v>2.1999999999999999E-2</v>
      </c>
      <c r="F1841">
        <f t="shared" si="97"/>
        <v>2.1999999999999998E-4</v>
      </c>
      <c r="H1841">
        <f t="shared" si="96"/>
        <v>1.0706769E-2</v>
      </c>
      <c r="I1841">
        <f t="shared" si="98"/>
        <v>-1.2999999999999999E-3</v>
      </c>
    </row>
    <row r="1842" spans="1:9" x14ac:dyDescent="0.3">
      <c r="A1842" s="31">
        <v>39202</v>
      </c>
      <c r="B1842">
        <v>-1.2009119999999999E-3</v>
      </c>
      <c r="C1842">
        <v>20070430</v>
      </c>
      <c r="D1842">
        <v>-0.93</v>
      </c>
      <c r="E1842">
        <v>2.1999999999999999E-2</v>
      </c>
      <c r="F1842">
        <f t="shared" si="97"/>
        <v>2.1999999999999998E-4</v>
      </c>
      <c r="H1842">
        <f t="shared" si="96"/>
        <v>-1.4209119999999999E-3</v>
      </c>
      <c r="I1842">
        <f t="shared" si="98"/>
        <v>-9.300000000000001E-3</v>
      </c>
    </row>
    <row r="1843" spans="1:9" x14ac:dyDescent="0.3">
      <c r="A1843" s="31">
        <v>39203</v>
      </c>
      <c r="B1843">
        <v>-3.306631E-3</v>
      </c>
      <c r="C1843">
        <v>20070501</v>
      </c>
      <c r="D1843">
        <v>0.22</v>
      </c>
      <c r="E1843">
        <v>1.7999999999999999E-2</v>
      </c>
      <c r="F1843">
        <f t="shared" si="97"/>
        <v>1.7999999999999998E-4</v>
      </c>
      <c r="H1843">
        <f t="shared" si="96"/>
        <v>-3.486631E-3</v>
      </c>
      <c r="I1843">
        <f t="shared" si="98"/>
        <v>2.2000000000000001E-3</v>
      </c>
    </row>
    <row r="1844" spans="1:9" x14ac:dyDescent="0.3">
      <c r="A1844" s="31">
        <v>39204</v>
      </c>
      <c r="B1844">
        <v>9.2490019999999992E-3</v>
      </c>
      <c r="C1844">
        <v>20070502</v>
      </c>
      <c r="D1844">
        <v>0.79</v>
      </c>
      <c r="E1844">
        <v>1.7999999999999999E-2</v>
      </c>
      <c r="F1844">
        <f t="shared" si="97"/>
        <v>1.7999999999999998E-4</v>
      </c>
      <c r="H1844">
        <f t="shared" si="96"/>
        <v>9.0690019999999996E-3</v>
      </c>
      <c r="I1844">
        <f t="shared" si="98"/>
        <v>7.9000000000000008E-3</v>
      </c>
    </row>
    <row r="1845" spans="1:9" x14ac:dyDescent="0.3">
      <c r="A1845" s="31">
        <v>39205</v>
      </c>
      <c r="B1845">
        <v>9.9633E-5</v>
      </c>
      <c r="C1845">
        <v>20070503</v>
      </c>
      <c r="D1845">
        <v>0.37</v>
      </c>
      <c r="E1845">
        <v>1.7999999999999999E-2</v>
      </c>
      <c r="F1845">
        <f t="shared" si="97"/>
        <v>1.7999999999999998E-4</v>
      </c>
      <c r="H1845">
        <f t="shared" si="96"/>
        <v>-8.0366999999999985E-5</v>
      </c>
      <c r="I1845">
        <f t="shared" si="98"/>
        <v>3.7000000000000002E-3</v>
      </c>
    </row>
    <row r="1846" spans="1:9" x14ac:dyDescent="0.3">
      <c r="A1846" s="31">
        <v>39206</v>
      </c>
      <c r="B1846">
        <v>4.0836259999999999E-3</v>
      </c>
      <c r="C1846">
        <v>20070504</v>
      </c>
      <c r="D1846">
        <v>0.25</v>
      </c>
      <c r="E1846">
        <v>1.7999999999999999E-2</v>
      </c>
      <c r="F1846">
        <f t="shared" si="97"/>
        <v>1.7999999999999998E-4</v>
      </c>
      <c r="H1846">
        <f t="shared" si="96"/>
        <v>3.9036259999999999E-3</v>
      </c>
      <c r="I1846">
        <f t="shared" si="98"/>
        <v>2.5000000000000001E-3</v>
      </c>
    </row>
    <row r="1847" spans="1:9" x14ac:dyDescent="0.3">
      <c r="A1847" s="31">
        <v>39209</v>
      </c>
      <c r="B1847">
        <v>3.0850122000000001E-2</v>
      </c>
      <c r="C1847">
        <v>20070507</v>
      </c>
      <c r="D1847">
        <v>0.18</v>
      </c>
      <c r="E1847">
        <v>1.7999999999999999E-2</v>
      </c>
      <c r="F1847">
        <f t="shared" si="97"/>
        <v>1.7999999999999998E-4</v>
      </c>
      <c r="H1847">
        <f t="shared" si="96"/>
        <v>3.0670122000000001E-2</v>
      </c>
      <c r="I1847">
        <f t="shared" si="98"/>
        <v>1.8E-3</v>
      </c>
    </row>
    <row r="1848" spans="1:9" x14ac:dyDescent="0.3">
      <c r="A1848" s="31">
        <v>39210</v>
      </c>
      <c r="B1848">
        <v>1.0969971E-2</v>
      </c>
      <c r="C1848">
        <v>20070508</v>
      </c>
      <c r="D1848">
        <v>-0.13</v>
      </c>
      <c r="E1848">
        <v>1.7999999999999999E-2</v>
      </c>
      <c r="F1848">
        <f t="shared" si="97"/>
        <v>1.7999999999999998E-4</v>
      </c>
      <c r="H1848">
        <f t="shared" si="96"/>
        <v>1.0789971000000001E-2</v>
      </c>
      <c r="I1848">
        <f t="shared" si="98"/>
        <v>-1.2999999999999999E-3</v>
      </c>
    </row>
    <row r="1849" spans="1:9" x14ac:dyDescent="0.3">
      <c r="A1849" s="31">
        <v>39211</v>
      </c>
      <c r="B1849">
        <v>1.7323432E-2</v>
      </c>
      <c r="C1849">
        <v>20070509</v>
      </c>
      <c r="D1849">
        <v>0.35</v>
      </c>
      <c r="E1849">
        <v>1.7999999999999999E-2</v>
      </c>
      <c r="F1849">
        <f t="shared" si="97"/>
        <v>1.7999999999999998E-4</v>
      </c>
      <c r="H1849">
        <f t="shared" si="96"/>
        <v>1.7143432E-2</v>
      </c>
      <c r="I1849">
        <f t="shared" si="98"/>
        <v>3.4999999999999996E-3</v>
      </c>
    </row>
    <row r="1850" spans="1:9" x14ac:dyDescent="0.3">
      <c r="A1850" s="31">
        <v>39212</v>
      </c>
      <c r="B1850">
        <v>4.303884E-3</v>
      </c>
      <c r="C1850">
        <v>20070510</v>
      </c>
      <c r="D1850">
        <v>-1.42</v>
      </c>
      <c r="E1850">
        <v>1.7999999999999999E-2</v>
      </c>
      <c r="F1850">
        <f t="shared" si="97"/>
        <v>1.7999999999999998E-4</v>
      </c>
      <c r="H1850">
        <f t="shared" si="96"/>
        <v>4.1238840000000004E-3</v>
      </c>
      <c r="I1850">
        <f t="shared" si="98"/>
        <v>-1.4199999999999999E-2</v>
      </c>
    </row>
    <row r="1851" spans="1:9" x14ac:dyDescent="0.3">
      <c r="A1851" s="31">
        <v>39213</v>
      </c>
      <c r="B1851">
        <v>1.3042682999999999E-2</v>
      </c>
      <c r="C1851">
        <v>20070511</v>
      </c>
      <c r="D1851">
        <v>0.95</v>
      </c>
      <c r="E1851">
        <v>1.7999999999999999E-2</v>
      </c>
      <c r="F1851">
        <f t="shared" si="97"/>
        <v>1.7999999999999998E-4</v>
      </c>
      <c r="H1851">
        <f t="shared" si="96"/>
        <v>1.2862683E-2</v>
      </c>
      <c r="I1851">
        <f t="shared" si="98"/>
        <v>9.4999999999999998E-3</v>
      </c>
    </row>
    <row r="1852" spans="1:9" x14ac:dyDescent="0.3">
      <c r="A1852" s="31">
        <v>39216</v>
      </c>
      <c r="B1852">
        <v>5.7016990000000002E-3</v>
      </c>
      <c r="C1852">
        <v>20070514</v>
      </c>
      <c r="D1852">
        <v>-0.28000000000000003</v>
      </c>
      <c r="E1852">
        <v>1.7999999999999999E-2</v>
      </c>
      <c r="F1852">
        <f t="shared" si="97"/>
        <v>1.7999999999999998E-4</v>
      </c>
      <c r="H1852">
        <f t="shared" si="96"/>
        <v>5.5216990000000006E-3</v>
      </c>
      <c r="I1852">
        <f t="shared" si="98"/>
        <v>-2.8000000000000004E-3</v>
      </c>
    </row>
    <row r="1853" spans="1:9" x14ac:dyDescent="0.3">
      <c r="A1853" s="31">
        <v>39217</v>
      </c>
      <c r="B1853">
        <v>-1.6825201000000001E-2</v>
      </c>
      <c r="C1853">
        <v>20070515</v>
      </c>
      <c r="D1853">
        <v>-0.27</v>
      </c>
      <c r="E1853">
        <v>1.7999999999999999E-2</v>
      </c>
      <c r="F1853">
        <f t="shared" si="97"/>
        <v>1.7999999999999998E-4</v>
      </c>
      <c r="H1853">
        <f t="shared" si="96"/>
        <v>-1.7005201000000001E-2</v>
      </c>
      <c r="I1853">
        <f t="shared" si="98"/>
        <v>-2.7000000000000001E-3</v>
      </c>
    </row>
    <row r="1854" spans="1:9" x14ac:dyDescent="0.3">
      <c r="A1854" s="31">
        <v>39218</v>
      </c>
      <c r="B1854">
        <v>-1.6741099999999999E-3</v>
      </c>
      <c r="C1854">
        <v>20070516</v>
      </c>
      <c r="D1854">
        <v>0.82</v>
      </c>
      <c r="E1854">
        <v>1.7999999999999999E-2</v>
      </c>
      <c r="F1854">
        <f t="shared" si="97"/>
        <v>1.7999999999999998E-4</v>
      </c>
      <c r="H1854">
        <f t="shared" si="96"/>
        <v>-1.85411E-3</v>
      </c>
      <c r="I1854">
        <f t="shared" si="98"/>
        <v>8.199999999999999E-3</v>
      </c>
    </row>
    <row r="1855" spans="1:9" x14ac:dyDescent="0.3">
      <c r="A1855" s="31">
        <v>39219</v>
      </c>
      <c r="B1855">
        <v>1.9564060000000001E-2</v>
      </c>
      <c r="C1855">
        <v>20070517</v>
      </c>
      <c r="D1855">
        <v>-0.1</v>
      </c>
      <c r="E1855">
        <v>1.7999999999999999E-2</v>
      </c>
      <c r="F1855">
        <f t="shared" si="97"/>
        <v>1.7999999999999998E-4</v>
      </c>
      <c r="H1855">
        <f t="shared" si="96"/>
        <v>1.9384060000000002E-2</v>
      </c>
      <c r="I1855">
        <f t="shared" si="98"/>
        <v>-1E-3</v>
      </c>
    </row>
    <row r="1856" spans="1:9" x14ac:dyDescent="0.3">
      <c r="A1856" s="31">
        <v>39220</v>
      </c>
      <c r="B1856">
        <v>5.299654E-3</v>
      </c>
      <c r="C1856">
        <v>20070518</v>
      </c>
      <c r="D1856">
        <v>0.66</v>
      </c>
      <c r="E1856">
        <v>1.7999999999999999E-2</v>
      </c>
      <c r="F1856">
        <f t="shared" si="97"/>
        <v>1.7999999999999998E-4</v>
      </c>
      <c r="H1856">
        <f t="shared" si="96"/>
        <v>5.1196540000000004E-3</v>
      </c>
      <c r="I1856">
        <f t="shared" si="98"/>
        <v>6.6E-3</v>
      </c>
    </row>
    <row r="1857" spans="1:9" x14ac:dyDescent="0.3">
      <c r="A1857" s="31">
        <v>39223</v>
      </c>
      <c r="B1857">
        <v>1.7815004999999998E-2</v>
      </c>
      <c r="C1857">
        <v>20070521</v>
      </c>
      <c r="D1857">
        <v>0.31</v>
      </c>
      <c r="E1857">
        <v>1.7999999999999999E-2</v>
      </c>
      <c r="F1857">
        <f t="shared" si="97"/>
        <v>1.7999999999999998E-4</v>
      </c>
      <c r="H1857">
        <f t="shared" si="96"/>
        <v>1.7635004999999999E-2</v>
      </c>
      <c r="I1857">
        <f t="shared" si="98"/>
        <v>3.0999999999999999E-3</v>
      </c>
    </row>
    <row r="1858" spans="1:9" x14ac:dyDescent="0.3">
      <c r="A1858" s="31">
        <v>39224</v>
      </c>
      <c r="B1858">
        <v>1.3931037E-2</v>
      </c>
      <c r="C1858">
        <v>20070522</v>
      </c>
      <c r="D1858">
        <v>0.08</v>
      </c>
      <c r="E1858">
        <v>1.7999999999999999E-2</v>
      </c>
      <c r="F1858">
        <f t="shared" si="97"/>
        <v>1.7999999999999998E-4</v>
      </c>
      <c r="H1858">
        <f t="shared" si="96"/>
        <v>1.3751037000000001E-2</v>
      </c>
      <c r="I1858">
        <f t="shared" si="98"/>
        <v>8.0000000000000004E-4</v>
      </c>
    </row>
    <row r="1859" spans="1:9" x14ac:dyDescent="0.3">
      <c r="A1859" s="31">
        <v>39225</v>
      </c>
      <c r="B1859">
        <v>-5.7248680000000001E-3</v>
      </c>
      <c r="C1859">
        <v>20070523</v>
      </c>
      <c r="D1859">
        <v>-0.18</v>
      </c>
      <c r="E1859">
        <v>1.7999999999999999E-2</v>
      </c>
      <c r="F1859">
        <f t="shared" si="97"/>
        <v>1.7999999999999998E-4</v>
      </c>
      <c r="H1859">
        <f t="shared" ref="H1859:H1922" si="99">B1859-F1859</f>
        <v>-5.9048679999999997E-3</v>
      </c>
      <c r="I1859">
        <f t="shared" si="98"/>
        <v>-1.8E-3</v>
      </c>
    </row>
    <row r="1860" spans="1:9" x14ac:dyDescent="0.3">
      <c r="A1860" s="31">
        <v>39226</v>
      </c>
      <c r="B1860">
        <v>-1.948797E-2</v>
      </c>
      <c r="C1860">
        <v>20070524</v>
      </c>
      <c r="D1860">
        <v>-1.07</v>
      </c>
      <c r="E1860">
        <v>1.7999999999999999E-2</v>
      </c>
      <c r="F1860">
        <f t="shared" ref="F1860:F1923" si="100">E1860/100</f>
        <v>1.7999999999999998E-4</v>
      </c>
      <c r="H1860">
        <f t="shared" si="99"/>
        <v>-1.966797E-2</v>
      </c>
      <c r="I1860">
        <f t="shared" ref="I1860:I1923" si="101">D1860/100</f>
        <v>-1.0700000000000001E-2</v>
      </c>
    </row>
    <row r="1861" spans="1:9" x14ac:dyDescent="0.3">
      <c r="A1861" s="31">
        <v>39227</v>
      </c>
      <c r="B1861">
        <v>2.6470324E-2</v>
      </c>
      <c r="C1861">
        <v>20070525</v>
      </c>
      <c r="D1861">
        <v>0.55000000000000004</v>
      </c>
      <c r="E1861">
        <v>1.7999999999999999E-2</v>
      </c>
      <c r="F1861">
        <f t="shared" si="100"/>
        <v>1.7999999999999998E-4</v>
      </c>
      <c r="H1861">
        <f t="shared" si="99"/>
        <v>2.6290324E-2</v>
      </c>
      <c r="I1861">
        <f t="shared" si="101"/>
        <v>5.5000000000000005E-3</v>
      </c>
    </row>
    <row r="1862" spans="1:9" x14ac:dyDescent="0.3">
      <c r="A1862" s="31">
        <v>39231</v>
      </c>
      <c r="B1862">
        <v>6.4248880000000001E-3</v>
      </c>
      <c r="C1862">
        <v>20070529</v>
      </c>
      <c r="D1862">
        <v>0.24</v>
      </c>
      <c r="E1862">
        <v>1.7999999999999999E-2</v>
      </c>
      <c r="F1862">
        <f t="shared" si="100"/>
        <v>1.7999999999999998E-4</v>
      </c>
      <c r="H1862">
        <f t="shared" si="99"/>
        <v>6.2448880000000005E-3</v>
      </c>
      <c r="I1862">
        <f t="shared" si="101"/>
        <v>2.3999999999999998E-3</v>
      </c>
    </row>
    <row r="1863" spans="1:9" x14ac:dyDescent="0.3">
      <c r="A1863" s="31">
        <v>39232</v>
      </c>
      <c r="B1863">
        <v>3.8653242999999997E-2</v>
      </c>
      <c r="C1863">
        <v>20070530</v>
      </c>
      <c r="D1863">
        <v>0.77</v>
      </c>
      <c r="E1863">
        <v>1.7999999999999999E-2</v>
      </c>
      <c r="F1863">
        <f t="shared" si="100"/>
        <v>1.7999999999999998E-4</v>
      </c>
      <c r="H1863">
        <f t="shared" si="99"/>
        <v>3.8473242999999997E-2</v>
      </c>
      <c r="I1863">
        <f t="shared" si="101"/>
        <v>7.7000000000000002E-3</v>
      </c>
    </row>
    <row r="1864" spans="1:9" x14ac:dyDescent="0.3">
      <c r="A1864" s="31">
        <v>39233</v>
      </c>
      <c r="B1864">
        <v>2.0383979999999999E-2</v>
      </c>
      <c r="C1864">
        <v>20070531</v>
      </c>
      <c r="D1864">
        <v>0.13</v>
      </c>
      <c r="E1864">
        <v>1.7999999999999999E-2</v>
      </c>
      <c r="F1864">
        <f t="shared" si="100"/>
        <v>1.7999999999999998E-4</v>
      </c>
      <c r="H1864">
        <f t="shared" si="99"/>
        <v>2.020398E-2</v>
      </c>
      <c r="I1864">
        <f t="shared" si="101"/>
        <v>1.2999999999999999E-3</v>
      </c>
    </row>
    <row r="1865" spans="1:9" x14ac:dyDescent="0.3">
      <c r="A1865" s="31">
        <v>39234</v>
      </c>
      <c r="B1865">
        <v>-2.3029765000000001E-2</v>
      </c>
      <c r="C1865">
        <v>20070601</v>
      </c>
      <c r="D1865">
        <v>0.44</v>
      </c>
      <c r="E1865">
        <v>1.9E-2</v>
      </c>
      <c r="F1865">
        <f t="shared" si="100"/>
        <v>1.8999999999999998E-4</v>
      </c>
      <c r="H1865">
        <f t="shared" si="99"/>
        <v>-2.3219765E-2</v>
      </c>
      <c r="I1865">
        <f t="shared" si="101"/>
        <v>4.4000000000000003E-3</v>
      </c>
    </row>
    <row r="1866" spans="1:9" x14ac:dyDescent="0.3">
      <c r="A1866" s="31">
        <v>39237</v>
      </c>
      <c r="B1866">
        <v>2.4746625000000001E-2</v>
      </c>
      <c r="C1866">
        <v>20070604</v>
      </c>
      <c r="D1866">
        <v>0.18</v>
      </c>
      <c r="E1866">
        <v>1.9E-2</v>
      </c>
      <c r="F1866">
        <f t="shared" si="100"/>
        <v>1.8999999999999998E-4</v>
      </c>
      <c r="H1866">
        <f t="shared" si="99"/>
        <v>2.4556625000000002E-2</v>
      </c>
      <c r="I1866">
        <f t="shared" si="101"/>
        <v>1.8E-3</v>
      </c>
    </row>
    <row r="1867" spans="1:9" x14ac:dyDescent="0.3">
      <c r="A1867" s="31">
        <v>39238</v>
      </c>
      <c r="B1867">
        <v>1.1044228999999999E-2</v>
      </c>
      <c r="C1867">
        <v>20070605</v>
      </c>
      <c r="D1867">
        <v>-0.55000000000000004</v>
      </c>
      <c r="E1867">
        <v>1.9E-2</v>
      </c>
      <c r="F1867">
        <f t="shared" si="100"/>
        <v>1.8999999999999998E-4</v>
      </c>
      <c r="H1867">
        <f t="shared" si="99"/>
        <v>1.0854229E-2</v>
      </c>
      <c r="I1867">
        <f t="shared" si="101"/>
        <v>-5.5000000000000005E-3</v>
      </c>
    </row>
    <row r="1868" spans="1:9" x14ac:dyDescent="0.3">
      <c r="A1868" s="31">
        <v>39239</v>
      </c>
      <c r="B1868">
        <v>7.9074039999999998E-3</v>
      </c>
      <c r="C1868">
        <v>20070606</v>
      </c>
      <c r="D1868">
        <v>-0.92</v>
      </c>
      <c r="E1868">
        <v>1.9E-2</v>
      </c>
      <c r="F1868">
        <f t="shared" si="100"/>
        <v>1.8999999999999998E-4</v>
      </c>
      <c r="H1868">
        <f t="shared" si="99"/>
        <v>7.7174039999999998E-3</v>
      </c>
      <c r="I1868">
        <f t="shared" si="101"/>
        <v>-9.1999999999999998E-3</v>
      </c>
    </row>
    <row r="1869" spans="1:9" x14ac:dyDescent="0.3">
      <c r="A1869" s="31">
        <v>39240</v>
      </c>
      <c r="B1869">
        <v>3.4697579999999999E-3</v>
      </c>
      <c r="C1869">
        <v>20070607</v>
      </c>
      <c r="D1869">
        <v>-1.75</v>
      </c>
      <c r="E1869">
        <v>1.9E-2</v>
      </c>
      <c r="F1869">
        <f t="shared" si="100"/>
        <v>1.8999999999999998E-4</v>
      </c>
      <c r="H1869">
        <f t="shared" si="99"/>
        <v>3.2797579999999998E-3</v>
      </c>
      <c r="I1869">
        <f t="shared" si="101"/>
        <v>-1.7500000000000002E-2</v>
      </c>
    </row>
    <row r="1870" spans="1:9" x14ac:dyDescent="0.3">
      <c r="A1870" s="31">
        <v>39241</v>
      </c>
      <c r="B1870">
        <v>3.3932540000000001E-3</v>
      </c>
      <c r="C1870">
        <v>20070608</v>
      </c>
      <c r="D1870">
        <v>1.07</v>
      </c>
      <c r="E1870">
        <v>1.9E-2</v>
      </c>
      <c r="F1870">
        <f t="shared" si="100"/>
        <v>1.8999999999999998E-4</v>
      </c>
      <c r="H1870">
        <f t="shared" si="99"/>
        <v>3.203254E-3</v>
      </c>
      <c r="I1870">
        <f t="shared" si="101"/>
        <v>1.0700000000000001E-2</v>
      </c>
    </row>
    <row r="1871" spans="1:9" x14ac:dyDescent="0.3">
      <c r="A1871" s="31">
        <v>39244</v>
      </c>
      <c r="B1871">
        <v>-3.4540891999999997E-2</v>
      </c>
      <c r="C1871">
        <v>20070611</v>
      </c>
      <c r="D1871">
        <v>0.08</v>
      </c>
      <c r="E1871">
        <v>1.9E-2</v>
      </c>
      <c r="F1871">
        <f t="shared" si="100"/>
        <v>1.8999999999999998E-4</v>
      </c>
      <c r="H1871">
        <f t="shared" si="99"/>
        <v>-3.4730891999999999E-2</v>
      </c>
      <c r="I1871">
        <f t="shared" si="101"/>
        <v>8.0000000000000004E-4</v>
      </c>
    </row>
    <row r="1872" spans="1:9" x14ac:dyDescent="0.3">
      <c r="A1872" s="31">
        <v>39245</v>
      </c>
      <c r="B1872">
        <v>1.5807869999999999E-3</v>
      </c>
      <c r="C1872">
        <v>20070612</v>
      </c>
      <c r="D1872">
        <v>-1.06</v>
      </c>
      <c r="E1872">
        <v>1.9E-2</v>
      </c>
      <c r="F1872">
        <f t="shared" si="100"/>
        <v>1.8999999999999998E-4</v>
      </c>
      <c r="H1872">
        <f t="shared" si="99"/>
        <v>1.3907869999999999E-3</v>
      </c>
      <c r="I1872">
        <f t="shared" si="101"/>
        <v>-1.06E-2</v>
      </c>
    </row>
    <row r="1873" spans="1:9" x14ac:dyDescent="0.3">
      <c r="A1873" s="31">
        <v>39246</v>
      </c>
      <c r="B1873">
        <v>-2.3924218000000001E-2</v>
      </c>
      <c r="C1873">
        <v>20070613</v>
      </c>
      <c r="D1873">
        <v>1.37</v>
      </c>
      <c r="E1873">
        <v>1.9E-2</v>
      </c>
      <c r="F1873">
        <f t="shared" si="100"/>
        <v>1.8999999999999998E-4</v>
      </c>
      <c r="H1873">
        <f t="shared" si="99"/>
        <v>-2.4114218E-2</v>
      </c>
      <c r="I1873">
        <f t="shared" si="101"/>
        <v>1.37E-2</v>
      </c>
    </row>
    <row r="1874" spans="1:9" x14ac:dyDescent="0.3">
      <c r="A1874" s="31">
        <v>39247</v>
      </c>
      <c r="B1874">
        <v>1.0638297999999999E-2</v>
      </c>
      <c r="C1874">
        <v>20070614</v>
      </c>
      <c r="D1874">
        <v>0.5</v>
      </c>
      <c r="E1874">
        <v>1.9E-2</v>
      </c>
      <c r="F1874">
        <f t="shared" si="100"/>
        <v>1.8999999999999998E-4</v>
      </c>
      <c r="H1874">
        <f t="shared" si="99"/>
        <v>1.0448298E-2</v>
      </c>
      <c r="I1874">
        <f t="shared" si="101"/>
        <v>5.0000000000000001E-3</v>
      </c>
    </row>
    <row r="1875" spans="1:9" x14ac:dyDescent="0.3">
      <c r="A1875" s="31">
        <v>39248</v>
      </c>
      <c r="B1875">
        <v>1.4736842E-2</v>
      </c>
      <c r="C1875">
        <v>20070615</v>
      </c>
      <c r="D1875">
        <v>0.69</v>
      </c>
      <c r="E1875">
        <v>1.9E-2</v>
      </c>
      <c r="F1875">
        <f t="shared" si="100"/>
        <v>1.8999999999999998E-4</v>
      </c>
      <c r="H1875">
        <f t="shared" si="99"/>
        <v>1.4546842000000001E-2</v>
      </c>
      <c r="I1875">
        <f t="shared" si="101"/>
        <v>6.8999999999999999E-3</v>
      </c>
    </row>
    <row r="1876" spans="1:9" x14ac:dyDescent="0.3">
      <c r="A1876" s="31">
        <v>39251</v>
      </c>
      <c r="B1876">
        <v>3.8091257000000003E-2</v>
      </c>
      <c r="C1876">
        <v>20070618</v>
      </c>
      <c r="D1876">
        <v>-0.13</v>
      </c>
      <c r="E1876">
        <v>1.9E-2</v>
      </c>
      <c r="F1876">
        <f t="shared" si="100"/>
        <v>1.8999999999999998E-4</v>
      </c>
      <c r="H1876">
        <f t="shared" si="99"/>
        <v>3.7901257000000001E-2</v>
      </c>
      <c r="I1876">
        <f t="shared" si="101"/>
        <v>-1.2999999999999999E-3</v>
      </c>
    </row>
    <row r="1877" spans="1:9" x14ac:dyDescent="0.3">
      <c r="A1877" s="31">
        <v>39252</v>
      </c>
      <c r="B1877">
        <v>-1.1431711000000001E-2</v>
      </c>
      <c r="C1877">
        <v>20070619</v>
      </c>
      <c r="D1877">
        <v>0.14000000000000001</v>
      </c>
      <c r="E1877">
        <v>1.9E-2</v>
      </c>
      <c r="F1877">
        <f t="shared" si="100"/>
        <v>1.8999999999999998E-4</v>
      </c>
      <c r="H1877">
        <f t="shared" si="99"/>
        <v>-1.1621711E-2</v>
      </c>
      <c r="I1877">
        <f t="shared" si="101"/>
        <v>1.4000000000000002E-3</v>
      </c>
    </row>
    <row r="1878" spans="1:9" x14ac:dyDescent="0.3">
      <c r="A1878" s="31">
        <v>39253</v>
      </c>
      <c r="B1878">
        <v>-1.7062918999999999E-2</v>
      </c>
      <c r="C1878">
        <v>20070620</v>
      </c>
      <c r="D1878">
        <v>-1.29</v>
      </c>
      <c r="E1878">
        <v>1.9E-2</v>
      </c>
      <c r="F1878">
        <f t="shared" si="100"/>
        <v>1.8999999999999998E-4</v>
      </c>
      <c r="H1878">
        <f t="shared" si="99"/>
        <v>-1.7252918999999999E-2</v>
      </c>
      <c r="I1878">
        <f t="shared" si="101"/>
        <v>-1.29E-2</v>
      </c>
    </row>
    <row r="1879" spans="1:9" x14ac:dyDescent="0.3">
      <c r="A1879" s="31">
        <v>39254</v>
      </c>
      <c r="B1879">
        <v>1.9333594999999999E-2</v>
      </c>
      <c r="C1879">
        <v>20070621</v>
      </c>
      <c r="D1879">
        <v>0.56000000000000005</v>
      </c>
      <c r="E1879">
        <v>1.9E-2</v>
      </c>
      <c r="F1879">
        <f t="shared" si="100"/>
        <v>1.8999999999999998E-4</v>
      </c>
      <c r="H1879">
        <f t="shared" si="99"/>
        <v>1.9143594999999999E-2</v>
      </c>
      <c r="I1879">
        <f t="shared" si="101"/>
        <v>5.6000000000000008E-3</v>
      </c>
    </row>
    <row r="1880" spans="1:9" x14ac:dyDescent="0.3">
      <c r="A1880" s="31">
        <v>39255</v>
      </c>
      <c r="B1880">
        <v>-7.263935E-3</v>
      </c>
      <c r="C1880">
        <v>20070622</v>
      </c>
      <c r="D1880">
        <v>-1.25</v>
      </c>
      <c r="E1880">
        <v>1.9E-2</v>
      </c>
      <c r="F1880">
        <f t="shared" si="100"/>
        <v>1.8999999999999998E-4</v>
      </c>
      <c r="H1880">
        <f t="shared" si="99"/>
        <v>-7.4539350000000001E-3</v>
      </c>
      <c r="I1880">
        <f t="shared" si="101"/>
        <v>-1.2500000000000001E-2</v>
      </c>
    </row>
    <row r="1881" spans="1:9" x14ac:dyDescent="0.3">
      <c r="A1881" s="31">
        <v>39258</v>
      </c>
      <c r="B1881">
        <v>-5.3658830000000001E-3</v>
      </c>
      <c r="C1881">
        <v>20070625</v>
      </c>
      <c r="D1881">
        <v>-0.39</v>
      </c>
      <c r="E1881">
        <v>1.9E-2</v>
      </c>
      <c r="F1881">
        <f t="shared" si="100"/>
        <v>1.8999999999999998E-4</v>
      </c>
      <c r="H1881">
        <f t="shared" si="99"/>
        <v>-5.5558830000000002E-3</v>
      </c>
      <c r="I1881">
        <f t="shared" si="101"/>
        <v>-3.9000000000000003E-3</v>
      </c>
    </row>
    <row r="1882" spans="1:9" x14ac:dyDescent="0.3">
      <c r="A1882" s="31">
        <v>39259</v>
      </c>
      <c r="B1882">
        <v>-2.1987861000000001E-2</v>
      </c>
      <c r="C1882">
        <v>20070626</v>
      </c>
      <c r="D1882">
        <v>-0.35</v>
      </c>
      <c r="E1882">
        <v>1.9E-2</v>
      </c>
      <c r="F1882">
        <f t="shared" si="100"/>
        <v>1.8999999999999998E-4</v>
      </c>
      <c r="H1882">
        <f t="shared" si="99"/>
        <v>-2.2177861E-2</v>
      </c>
      <c r="I1882">
        <f t="shared" si="101"/>
        <v>-3.4999999999999996E-3</v>
      </c>
    </row>
    <row r="1883" spans="1:9" x14ac:dyDescent="0.3">
      <c r="A1883" s="31">
        <v>39260</v>
      </c>
      <c r="B1883">
        <v>1.8721253E-2</v>
      </c>
      <c r="C1883">
        <v>20070627</v>
      </c>
      <c r="D1883">
        <v>0.92</v>
      </c>
      <c r="E1883">
        <v>1.9E-2</v>
      </c>
      <c r="F1883">
        <f t="shared" si="100"/>
        <v>1.8999999999999998E-4</v>
      </c>
      <c r="H1883">
        <f t="shared" si="99"/>
        <v>1.8531253000000001E-2</v>
      </c>
      <c r="I1883">
        <f t="shared" si="101"/>
        <v>9.1999999999999998E-3</v>
      </c>
    </row>
    <row r="1884" spans="1:9" x14ac:dyDescent="0.3">
      <c r="A1884" s="31">
        <v>39261</v>
      </c>
      <c r="B1884">
        <v>-1.0911493E-2</v>
      </c>
      <c r="C1884">
        <v>20070628</v>
      </c>
      <c r="D1884">
        <v>0.03</v>
      </c>
      <c r="E1884">
        <v>1.9E-2</v>
      </c>
      <c r="F1884">
        <f t="shared" si="100"/>
        <v>1.8999999999999998E-4</v>
      </c>
      <c r="H1884">
        <f t="shared" si="99"/>
        <v>-1.1101492999999999E-2</v>
      </c>
      <c r="I1884">
        <f t="shared" si="101"/>
        <v>2.9999999999999997E-4</v>
      </c>
    </row>
    <row r="1885" spans="1:9" x14ac:dyDescent="0.3">
      <c r="A1885" s="31">
        <v>39262</v>
      </c>
      <c r="B1885">
        <v>1.2276073E-2</v>
      </c>
      <c r="C1885">
        <v>20070629</v>
      </c>
      <c r="D1885">
        <v>-0.19</v>
      </c>
      <c r="E1885">
        <v>1.9E-2</v>
      </c>
      <c r="F1885">
        <f t="shared" si="100"/>
        <v>1.8999999999999998E-4</v>
      </c>
      <c r="H1885">
        <f t="shared" si="99"/>
        <v>1.2086073000000001E-2</v>
      </c>
      <c r="I1885">
        <f t="shared" si="101"/>
        <v>-1.9E-3</v>
      </c>
    </row>
    <row r="1886" spans="1:9" x14ac:dyDescent="0.3">
      <c r="A1886" s="31">
        <v>39265</v>
      </c>
      <c r="B1886">
        <v>-6.3913370000000004E-3</v>
      </c>
      <c r="C1886">
        <v>20070702</v>
      </c>
      <c r="D1886">
        <v>1.06</v>
      </c>
      <c r="E1886">
        <v>1.9E-2</v>
      </c>
      <c r="F1886">
        <f t="shared" si="100"/>
        <v>1.8999999999999998E-4</v>
      </c>
      <c r="H1886">
        <f t="shared" si="99"/>
        <v>-6.5813370000000005E-3</v>
      </c>
      <c r="I1886">
        <f t="shared" si="101"/>
        <v>1.06E-2</v>
      </c>
    </row>
    <row r="1887" spans="1:9" x14ac:dyDescent="0.3">
      <c r="A1887" s="31">
        <v>39266</v>
      </c>
      <c r="B1887">
        <v>4.8738215000000001E-2</v>
      </c>
      <c r="C1887">
        <v>20070703</v>
      </c>
      <c r="D1887">
        <v>0.36</v>
      </c>
      <c r="E1887">
        <v>1.9E-2</v>
      </c>
      <c r="F1887">
        <f t="shared" si="100"/>
        <v>1.8999999999999998E-4</v>
      </c>
      <c r="H1887">
        <f t="shared" si="99"/>
        <v>4.8548214999999999E-2</v>
      </c>
      <c r="I1887">
        <f t="shared" si="101"/>
        <v>3.5999999999999999E-3</v>
      </c>
    </row>
    <row r="1888" spans="1:9" x14ac:dyDescent="0.3">
      <c r="A1888" s="31">
        <v>39268</v>
      </c>
      <c r="B1888">
        <v>4.3878287000000002E-2</v>
      </c>
      <c r="C1888">
        <v>20070705</v>
      </c>
      <c r="D1888">
        <v>7.0000000000000007E-2</v>
      </c>
      <c r="E1888">
        <v>1.9E-2</v>
      </c>
      <c r="F1888">
        <f t="shared" si="100"/>
        <v>1.8999999999999998E-4</v>
      </c>
      <c r="H1888">
        <f t="shared" si="99"/>
        <v>4.3688286999999999E-2</v>
      </c>
      <c r="I1888">
        <f t="shared" si="101"/>
        <v>7.000000000000001E-4</v>
      </c>
    </row>
    <row r="1889" spans="1:9" x14ac:dyDescent="0.3">
      <c r="A1889" s="31">
        <v>39269</v>
      </c>
      <c r="B1889">
        <v>-3.3898069999999999E-3</v>
      </c>
      <c r="C1889">
        <v>20070706</v>
      </c>
      <c r="D1889">
        <v>0.4</v>
      </c>
      <c r="E1889">
        <v>1.9E-2</v>
      </c>
      <c r="F1889">
        <f t="shared" si="100"/>
        <v>1.8999999999999998E-4</v>
      </c>
      <c r="H1889">
        <f t="shared" si="99"/>
        <v>-3.579807E-3</v>
      </c>
      <c r="I1889">
        <f t="shared" si="101"/>
        <v>4.0000000000000001E-3</v>
      </c>
    </row>
    <row r="1890" spans="1:9" x14ac:dyDescent="0.3">
      <c r="A1890" s="31">
        <v>39272</v>
      </c>
      <c r="B1890">
        <v>-1.4889717E-2</v>
      </c>
      <c r="C1890">
        <v>20070709</v>
      </c>
      <c r="D1890">
        <v>0.1</v>
      </c>
      <c r="E1890">
        <v>1.9E-2</v>
      </c>
      <c r="F1890">
        <f t="shared" si="100"/>
        <v>1.8999999999999998E-4</v>
      </c>
      <c r="H1890">
        <f t="shared" si="99"/>
        <v>-1.5079716999999999E-2</v>
      </c>
      <c r="I1890">
        <f t="shared" si="101"/>
        <v>1E-3</v>
      </c>
    </row>
    <row r="1891" spans="1:9" x14ac:dyDescent="0.3">
      <c r="A1891" s="31">
        <v>39273</v>
      </c>
      <c r="B1891">
        <v>1.5498437E-2</v>
      </c>
      <c r="C1891">
        <v>20070710</v>
      </c>
      <c r="D1891">
        <v>-1.43</v>
      </c>
      <c r="E1891">
        <v>1.9E-2</v>
      </c>
      <c r="F1891">
        <f t="shared" si="100"/>
        <v>1.8999999999999998E-4</v>
      </c>
      <c r="H1891">
        <f t="shared" si="99"/>
        <v>1.5308437000000001E-2</v>
      </c>
      <c r="I1891">
        <f t="shared" si="101"/>
        <v>-1.43E-2</v>
      </c>
    </row>
    <row r="1892" spans="1:9" x14ac:dyDescent="0.3">
      <c r="A1892" s="31">
        <v>39274</v>
      </c>
      <c r="B1892">
        <v>3.0217800000000001E-4</v>
      </c>
      <c r="C1892">
        <v>20070711</v>
      </c>
      <c r="D1892">
        <v>0.55000000000000004</v>
      </c>
      <c r="E1892">
        <v>1.9E-2</v>
      </c>
      <c r="F1892">
        <f t="shared" si="100"/>
        <v>1.8999999999999998E-4</v>
      </c>
      <c r="H1892">
        <f t="shared" si="99"/>
        <v>1.1217800000000002E-4</v>
      </c>
      <c r="I1892">
        <f t="shared" si="101"/>
        <v>5.5000000000000005E-3</v>
      </c>
    </row>
    <row r="1893" spans="1:9" x14ac:dyDescent="0.3">
      <c r="A1893" s="31">
        <v>39275</v>
      </c>
      <c r="B1893">
        <v>1.2689034E-2</v>
      </c>
      <c r="C1893">
        <v>20070712</v>
      </c>
      <c r="D1893">
        <v>1.78</v>
      </c>
      <c r="E1893">
        <v>1.9E-2</v>
      </c>
      <c r="F1893">
        <f t="shared" si="100"/>
        <v>1.8999999999999998E-4</v>
      </c>
      <c r="H1893">
        <f t="shared" si="99"/>
        <v>1.2499034000000001E-2</v>
      </c>
      <c r="I1893">
        <f t="shared" si="101"/>
        <v>1.78E-2</v>
      </c>
    </row>
    <row r="1894" spans="1:9" x14ac:dyDescent="0.3">
      <c r="A1894" s="31">
        <v>39276</v>
      </c>
      <c r="B1894">
        <v>2.7299903E-2</v>
      </c>
      <c r="C1894">
        <v>20070713</v>
      </c>
      <c r="D1894">
        <v>0.28000000000000003</v>
      </c>
      <c r="E1894">
        <v>1.9E-2</v>
      </c>
      <c r="F1894">
        <f t="shared" si="100"/>
        <v>1.8999999999999998E-4</v>
      </c>
      <c r="H1894">
        <f t="shared" si="99"/>
        <v>2.7109903000000001E-2</v>
      </c>
      <c r="I1894">
        <f t="shared" si="101"/>
        <v>2.8000000000000004E-3</v>
      </c>
    </row>
    <row r="1895" spans="1:9" x14ac:dyDescent="0.3">
      <c r="A1895" s="31">
        <v>39279</v>
      </c>
      <c r="B1895">
        <v>2.6864910000000001E-3</v>
      </c>
      <c r="C1895">
        <v>20070716</v>
      </c>
      <c r="D1895">
        <v>-0.31</v>
      </c>
      <c r="E1895">
        <v>1.9E-2</v>
      </c>
      <c r="F1895">
        <f t="shared" si="100"/>
        <v>1.8999999999999998E-4</v>
      </c>
      <c r="H1895">
        <f t="shared" si="99"/>
        <v>2.496491E-3</v>
      </c>
      <c r="I1895">
        <f t="shared" si="101"/>
        <v>-3.0999999999999999E-3</v>
      </c>
    </row>
    <row r="1896" spans="1:9" x14ac:dyDescent="0.3">
      <c r="A1896" s="31">
        <v>39280</v>
      </c>
      <c r="B1896">
        <v>5.8645240000000003E-3</v>
      </c>
      <c r="C1896">
        <v>20070717</v>
      </c>
      <c r="D1896">
        <v>0.02</v>
      </c>
      <c r="E1896">
        <v>1.9E-2</v>
      </c>
      <c r="F1896">
        <f t="shared" si="100"/>
        <v>1.8999999999999998E-4</v>
      </c>
      <c r="H1896">
        <f t="shared" si="99"/>
        <v>5.6745240000000002E-3</v>
      </c>
      <c r="I1896">
        <f t="shared" si="101"/>
        <v>2.0000000000000001E-4</v>
      </c>
    </row>
    <row r="1897" spans="1:9" x14ac:dyDescent="0.3">
      <c r="A1897" s="31">
        <v>39281</v>
      </c>
      <c r="B1897">
        <v>-5.6864330000000003E-3</v>
      </c>
      <c r="C1897">
        <v>20070718</v>
      </c>
      <c r="D1897">
        <v>-0.25</v>
      </c>
      <c r="E1897">
        <v>1.9E-2</v>
      </c>
      <c r="F1897">
        <f t="shared" si="100"/>
        <v>1.8999999999999998E-4</v>
      </c>
      <c r="H1897">
        <f t="shared" si="99"/>
        <v>-5.8764330000000004E-3</v>
      </c>
      <c r="I1897">
        <f t="shared" si="101"/>
        <v>-2.5000000000000001E-3</v>
      </c>
    </row>
    <row r="1898" spans="1:9" x14ac:dyDescent="0.3">
      <c r="A1898" s="31">
        <v>39282</v>
      </c>
      <c r="B1898">
        <v>1.3611388E-2</v>
      </c>
      <c r="C1898">
        <v>20070719</v>
      </c>
      <c r="D1898">
        <v>0.44</v>
      </c>
      <c r="E1898">
        <v>1.9E-2</v>
      </c>
      <c r="F1898">
        <f t="shared" si="100"/>
        <v>1.8999999999999998E-4</v>
      </c>
      <c r="H1898">
        <f t="shared" si="99"/>
        <v>1.3421388000000001E-2</v>
      </c>
      <c r="I1898">
        <f t="shared" si="101"/>
        <v>4.4000000000000003E-3</v>
      </c>
    </row>
    <row r="1899" spans="1:9" x14ac:dyDescent="0.3">
      <c r="A1899" s="31">
        <v>39283</v>
      </c>
      <c r="B1899">
        <v>2.6785715000000002E-2</v>
      </c>
      <c r="C1899">
        <v>20070720</v>
      </c>
      <c r="D1899">
        <v>-1.25</v>
      </c>
      <c r="E1899">
        <v>1.9E-2</v>
      </c>
      <c r="F1899">
        <f t="shared" si="100"/>
        <v>1.8999999999999998E-4</v>
      </c>
      <c r="H1899">
        <f t="shared" si="99"/>
        <v>2.6595715000000002E-2</v>
      </c>
      <c r="I1899">
        <f t="shared" si="101"/>
        <v>-1.2500000000000001E-2</v>
      </c>
    </row>
    <row r="1900" spans="1:9" x14ac:dyDescent="0.3">
      <c r="A1900" s="31">
        <v>39286</v>
      </c>
      <c r="B1900">
        <v>-3.4784699999999998E-4</v>
      </c>
      <c r="C1900">
        <v>20070723</v>
      </c>
      <c r="D1900">
        <v>0.36</v>
      </c>
      <c r="E1900">
        <v>1.9E-2</v>
      </c>
      <c r="F1900">
        <f t="shared" si="100"/>
        <v>1.8999999999999998E-4</v>
      </c>
      <c r="H1900">
        <f t="shared" si="99"/>
        <v>-5.3784699999999993E-4</v>
      </c>
      <c r="I1900">
        <f t="shared" si="101"/>
        <v>3.5999999999999999E-3</v>
      </c>
    </row>
    <row r="1901" spans="1:9" x14ac:dyDescent="0.3">
      <c r="A1901" s="31">
        <v>39287</v>
      </c>
      <c r="B1901">
        <v>-6.1309009999999997E-2</v>
      </c>
      <c r="C1901">
        <v>20070724</v>
      </c>
      <c r="D1901">
        <v>-2.04</v>
      </c>
      <c r="E1901">
        <v>1.9E-2</v>
      </c>
      <c r="F1901">
        <f t="shared" si="100"/>
        <v>1.8999999999999998E-4</v>
      </c>
      <c r="H1901">
        <f t="shared" si="99"/>
        <v>-6.149901E-2</v>
      </c>
      <c r="I1901">
        <f t="shared" si="101"/>
        <v>-2.0400000000000001E-2</v>
      </c>
    </row>
    <row r="1902" spans="1:9" x14ac:dyDescent="0.3">
      <c r="A1902" s="31">
        <v>39288</v>
      </c>
      <c r="B1902">
        <v>1.7570641000000001E-2</v>
      </c>
      <c r="C1902">
        <v>20070725</v>
      </c>
      <c r="D1902">
        <v>0.3</v>
      </c>
      <c r="E1902">
        <v>1.9E-2</v>
      </c>
      <c r="F1902">
        <f t="shared" si="100"/>
        <v>1.8999999999999998E-4</v>
      </c>
      <c r="H1902">
        <f t="shared" si="99"/>
        <v>1.7380641000000002E-2</v>
      </c>
      <c r="I1902">
        <f t="shared" si="101"/>
        <v>3.0000000000000001E-3</v>
      </c>
    </row>
    <row r="1903" spans="1:9" x14ac:dyDescent="0.3">
      <c r="A1903" s="31">
        <v>39289</v>
      </c>
      <c r="B1903">
        <v>6.3674822000000006E-2</v>
      </c>
      <c r="C1903">
        <v>20070726</v>
      </c>
      <c r="D1903">
        <v>-2.36</v>
      </c>
      <c r="E1903">
        <v>1.9E-2</v>
      </c>
      <c r="F1903">
        <f t="shared" si="100"/>
        <v>1.8999999999999998E-4</v>
      </c>
      <c r="H1903">
        <f t="shared" si="99"/>
        <v>6.348482200000001E-2</v>
      </c>
      <c r="I1903">
        <f t="shared" si="101"/>
        <v>-2.3599999999999999E-2</v>
      </c>
    </row>
    <row r="1904" spans="1:9" x14ac:dyDescent="0.3">
      <c r="A1904" s="31">
        <v>39290</v>
      </c>
      <c r="B1904">
        <v>-1.4725986E-2</v>
      </c>
      <c r="C1904">
        <v>20070727</v>
      </c>
      <c r="D1904">
        <v>-1.51</v>
      </c>
      <c r="E1904">
        <v>1.9E-2</v>
      </c>
      <c r="F1904">
        <f t="shared" si="100"/>
        <v>1.8999999999999998E-4</v>
      </c>
      <c r="H1904">
        <f t="shared" si="99"/>
        <v>-1.4915985999999999E-2</v>
      </c>
      <c r="I1904">
        <f t="shared" si="101"/>
        <v>-1.5100000000000001E-2</v>
      </c>
    </row>
    <row r="1905" spans="1:9" x14ac:dyDescent="0.3">
      <c r="A1905" s="31">
        <v>39293</v>
      </c>
      <c r="B1905">
        <v>-1.6823173E-2</v>
      </c>
      <c r="C1905">
        <v>20070730</v>
      </c>
      <c r="D1905">
        <v>0.93</v>
      </c>
      <c r="E1905">
        <v>1.9E-2</v>
      </c>
      <c r="F1905">
        <f t="shared" si="100"/>
        <v>1.8999999999999998E-4</v>
      </c>
      <c r="H1905">
        <f t="shared" si="99"/>
        <v>-1.7013172999999999E-2</v>
      </c>
      <c r="I1905">
        <f t="shared" si="101"/>
        <v>9.300000000000001E-3</v>
      </c>
    </row>
    <row r="1906" spans="1:9" x14ac:dyDescent="0.3">
      <c r="A1906" s="31">
        <v>39294</v>
      </c>
      <c r="B1906">
        <v>-6.8373038999999997E-2</v>
      </c>
      <c r="C1906">
        <v>20070731</v>
      </c>
      <c r="D1906">
        <v>-1.19</v>
      </c>
      <c r="E1906">
        <v>1.9E-2</v>
      </c>
      <c r="F1906">
        <f t="shared" si="100"/>
        <v>1.8999999999999998E-4</v>
      </c>
      <c r="H1906">
        <f t="shared" si="99"/>
        <v>-6.8563038999999992E-2</v>
      </c>
      <c r="I1906">
        <f t="shared" si="101"/>
        <v>-1.1899999999999999E-2</v>
      </c>
    </row>
    <row r="1907" spans="1:9" x14ac:dyDescent="0.3">
      <c r="A1907" s="31">
        <v>39295</v>
      </c>
      <c r="B1907">
        <v>2.4590206999999999E-2</v>
      </c>
      <c r="C1907">
        <v>20070801</v>
      </c>
      <c r="D1907">
        <v>0.51</v>
      </c>
      <c r="E1907">
        <v>1.7999999999999999E-2</v>
      </c>
      <c r="F1907">
        <f t="shared" si="100"/>
        <v>1.7999999999999998E-4</v>
      </c>
      <c r="H1907">
        <f t="shared" si="99"/>
        <v>2.4410207E-2</v>
      </c>
      <c r="I1907">
        <f t="shared" si="101"/>
        <v>5.1000000000000004E-3</v>
      </c>
    </row>
    <row r="1908" spans="1:9" x14ac:dyDescent="0.3">
      <c r="A1908" s="31">
        <v>39296</v>
      </c>
      <c r="B1908">
        <v>1.1037078000000001E-2</v>
      </c>
      <c r="C1908">
        <v>20070802</v>
      </c>
      <c r="D1908">
        <v>0.55000000000000004</v>
      </c>
      <c r="E1908">
        <v>1.7999999999999999E-2</v>
      </c>
      <c r="F1908">
        <f t="shared" si="100"/>
        <v>1.7999999999999998E-4</v>
      </c>
      <c r="H1908">
        <f t="shared" si="99"/>
        <v>1.0857078000000001E-2</v>
      </c>
      <c r="I1908">
        <f t="shared" si="101"/>
        <v>5.5000000000000005E-3</v>
      </c>
    </row>
    <row r="1909" spans="1:9" x14ac:dyDescent="0.3">
      <c r="A1909" s="31">
        <v>39297</v>
      </c>
      <c r="B1909">
        <v>-3.3995941000000002E-2</v>
      </c>
      <c r="C1909">
        <v>20070803</v>
      </c>
      <c r="D1909">
        <v>-2.66</v>
      </c>
      <c r="E1909">
        <v>1.7999999999999999E-2</v>
      </c>
      <c r="F1909">
        <f t="shared" si="100"/>
        <v>1.7999999999999998E-4</v>
      </c>
      <c r="H1909">
        <f t="shared" si="99"/>
        <v>-3.4175941000000001E-2</v>
      </c>
      <c r="I1909">
        <f t="shared" si="101"/>
        <v>-2.6600000000000002E-2</v>
      </c>
    </row>
    <row r="1910" spans="1:9" x14ac:dyDescent="0.3">
      <c r="A1910" s="31">
        <v>39300</v>
      </c>
      <c r="B1910">
        <v>2.5787662999999999E-2</v>
      </c>
      <c r="C1910">
        <v>20070806</v>
      </c>
      <c r="D1910">
        <v>2.0699999999999998</v>
      </c>
      <c r="E1910">
        <v>1.7999999999999999E-2</v>
      </c>
      <c r="F1910">
        <f t="shared" si="100"/>
        <v>1.7999999999999998E-4</v>
      </c>
      <c r="H1910">
        <f t="shared" si="99"/>
        <v>2.5607662999999999E-2</v>
      </c>
      <c r="I1910">
        <f t="shared" si="101"/>
        <v>2.07E-2</v>
      </c>
    </row>
    <row r="1911" spans="1:9" x14ac:dyDescent="0.3">
      <c r="A1911" s="31">
        <v>39301</v>
      </c>
      <c r="B1911">
        <v>-1.625837E-3</v>
      </c>
      <c r="C1911">
        <v>20070807</v>
      </c>
      <c r="D1911">
        <v>0.65</v>
      </c>
      <c r="E1911">
        <v>1.7999999999999999E-2</v>
      </c>
      <c r="F1911">
        <f t="shared" si="100"/>
        <v>1.7999999999999998E-4</v>
      </c>
      <c r="H1911">
        <f t="shared" si="99"/>
        <v>-1.805837E-3</v>
      </c>
      <c r="I1911">
        <f t="shared" si="101"/>
        <v>6.5000000000000006E-3</v>
      </c>
    </row>
    <row r="1912" spans="1:9" x14ac:dyDescent="0.3">
      <c r="A1912" s="31">
        <v>39302</v>
      </c>
      <c r="B1912">
        <v>-7.5546939999999998E-3</v>
      </c>
      <c r="C1912">
        <v>20070808</v>
      </c>
      <c r="D1912">
        <v>1.47</v>
      </c>
      <c r="E1912">
        <v>1.7999999999999999E-2</v>
      </c>
      <c r="F1912">
        <f t="shared" si="100"/>
        <v>1.7999999999999998E-4</v>
      </c>
      <c r="H1912">
        <f t="shared" si="99"/>
        <v>-7.7346939999999994E-3</v>
      </c>
      <c r="I1912">
        <f t="shared" si="101"/>
        <v>1.47E-2</v>
      </c>
    </row>
    <row r="1913" spans="1:9" x14ac:dyDescent="0.3">
      <c r="A1913" s="31">
        <v>39303</v>
      </c>
      <c r="B1913">
        <v>-5.6861393000000003E-2</v>
      </c>
      <c r="C1913">
        <v>20070809</v>
      </c>
      <c r="D1913">
        <v>-2.74</v>
      </c>
      <c r="E1913">
        <v>1.7999999999999999E-2</v>
      </c>
      <c r="F1913">
        <f t="shared" si="100"/>
        <v>1.7999999999999998E-4</v>
      </c>
      <c r="H1913">
        <f t="shared" si="99"/>
        <v>-5.7041393000000003E-2</v>
      </c>
      <c r="I1913">
        <f t="shared" si="101"/>
        <v>-2.7400000000000001E-2</v>
      </c>
    </row>
    <row r="1914" spans="1:9" x14ac:dyDescent="0.3">
      <c r="A1914" s="31">
        <v>39304</v>
      </c>
      <c r="B1914">
        <v>-1.0997701E-2</v>
      </c>
      <c r="C1914">
        <v>20070810</v>
      </c>
      <c r="D1914">
        <v>0.03</v>
      </c>
      <c r="E1914">
        <v>1.7999999999999999E-2</v>
      </c>
      <c r="F1914">
        <f t="shared" si="100"/>
        <v>1.7999999999999998E-4</v>
      </c>
      <c r="H1914">
        <f t="shared" si="99"/>
        <v>-1.1177701E-2</v>
      </c>
      <c r="I1914">
        <f t="shared" si="101"/>
        <v>2.9999999999999997E-4</v>
      </c>
    </row>
    <row r="1915" spans="1:9" x14ac:dyDescent="0.3">
      <c r="A1915" s="31">
        <v>39307</v>
      </c>
      <c r="B1915">
        <v>2.2320007999999999E-2</v>
      </c>
      <c r="C1915">
        <v>20070813</v>
      </c>
      <c r="D1915">
        <v>-0.06</v>
      </c>
      <c r="E1915">
        <v>1.7999999999999999E-2</v>
      </c>
      <c r="F1915">
        <f t="shared" si="100"/>
        <v>1.7999999999999998E-4</v>
      </c>
      <c r="H1915">
        <f t="shared" si="99"/>
        <v>2.2140007999999999E-2</v>
      </c>
      <c r="I1915">
        <f t="shared" si="101"/>
        <v>-5.9999999999999995E-4</v>
      </c>
    </row>
    <row r="1916" spans="1:9" x14ac:dyDescent="0.3">
      <c r="A1916" s="31">
        <v>39308</v>
      </c>
      <c r="B1916">
        <v>-2.9423288999999998E-2</v>
      </c>
      <c r="C1916">
        <v>20070814</v>
      </c>
      <c r="D1916">
        <v>-1.83</v>
      </c>
      <c r="E1916">
        <v>1.7999999999999999E-2</v>
      </c>
      <c r="F1916">
        <f t="shared" si="100"/>
        <v>1.7999999999999998E-4</v>
      </c>
      <c r="H1916">
        <f t="shared" si="99"/>
        <v>-2.9603288999999998E-2</v>
      </c>
      <c r="I1916">
        <f t="shared" si="101"/>
        <v>-1.83E-2</v>
      </c>
    </row>
    <row r="1917" spans="1:9" x14ac:dyDescent="0.3">
      <c r="A1917" s="31">
        <v>39309</v>
      </c>
      <c r="B1917">
        <v>-3.3298372999999999E-2</v>
      </c>
      <c r="C1917">
        <v>20070815</v>
      </c>
      <c r="D1917">
        <v>-1.46</v>
      </c>
      <c r="E1917">
        <v>1.7999999999999999E-2</v>
      </c>
      <c r="F1917">
        <f t="shared" si="100"/>
        <v>1.7999999999999998E-4</v>
      </c>
      <c r="H1917">
        <f t="shared" si="99"/>
        <v>-3.3478372999999999E-2</v>
      </c>
      <c r="I1917">
        <f t="shared" si="101"/>
        <v>-1.46E-2</v>
      </c>
    </row>
    <row r="1918" spans="1:9" x14ac:dyDescent="0.3">
      <c r="A1918" s="31">
        <v>39310</v>
      </c>
      <c r="B1918">
        <v>-2.3769795999999999E-2</v>
      </c>
      <c r="C1918">
        <v>20070816</v>
      </c>
      <c r="D1918">
        <v>0.31</v>
      </c>
      <c r="E1918">
        <v>1.7999999999999999E-2</v>
      </c>
      <c r="F1918">
        <f t="shared" si="100"/>
        <v>1.7999999999999998E-4</v>
      </c>
      <c r="H1918">
        <f t="shared" si="99"/>
        <v>-2.3949795999999999E-2</v>
      </c>
      <c r="I1918">
        <f t="shared" si="101"/>
        <v>3.0999999999999999E-3</v>
      </c>
    </row>
    <row r="1919" spans="1:9" x14ac:dyDescent="0.3">
      <c r="A1919" s="31">
        <v>39311</v>
      </c>
      <c r="B1919">
        <v>4.2802173999999998E-2</v>
      </c>
      <c r="C1919">
        <v>20070817</v>
      </c>
      <c r="D1919">
        <v>2.36</v>
      </c>
      <c r="E1919">
        <v>1.7999999999999999E-2</v>
      </c>
      <c r="F1919">
        <f t="shared" si="100"/>
        <v>1.7999999999999998E-4</v>
      </c>
      <c r="H1919">
        <f t="shared" si="99"/>
        <v>4.2622173999999999E-2</v>
      </c>
      <c r="I1919">
        <f t="shared" si="101"/>
        <v>2.3599999999999999E-2</v>
      </c>
    </row>
    <row r="1920" spans="1:9" x14ac:dyDescent="0.3">
      <c r="A1920" s="31">
        <v>39314</v>
      </c>
      <c r="B1920">
        <v>1.310861E-3</v>
      </c>
      <c r="C1920">
        <v>20070820</v>
      </c>
      <c r="D1920">
        <v>0</v>
      </c>
      <c r="E1920">
        <v>1.7999999999999999E-2</v>
      </c>
      <c r="F1920">
        <f t="shared" si="100"/>
        <v>1.7999999999999998E-4</v>
      </c>
      <c r="H1920">
        <f t="shared" si="99"/>
        <v>1.1308609999999999E-3</v>
      </c>
      <c r="I1920">
        <f t="shared" si="101"/>
        <v>0</v>
      </c>
    </row>
    <row r="1921" spans="1:9" x14ac:dyDescent="0.3">
      <c r="A1921" s="31">
        <v>39315</v>
      </c>
      <c r="B1921">
        <v>4.3773510000000002E-2</v>
      </c>
      <c r="C1921">
        <v>20070821</v>
      </c>
      <c r="D1921">
        <v>0.15</v>
      </c>
      <c r="E1921">
        <v>1.7999999999999999E-2</v>
      </c>
      <c r="F1921">
        <f t="shared" si="100"/>
        <v>1.7999999999999998E-4</v>
      </c>
      <c r="H1921">
        <f t="shared" si="99"/>
        <v>4.3593510000000002E-2</v>
      </c>
      <c r="I1921">
        <f t="shared" si="101"/>
        <v>1.5E-3</v>
      </c>
    </row>
    <row r="1922" spans="1:9" x14ac:dyDescent="0.3">
      <c r="A1922" s="31">
        <v>39316</v>
      </c>
      <c r="B1922">
        <v>3.8723796999999997E-2</v>
      </c>
      <c r="C1922">
        <v>20070822</v>
      </c>
      <c r="D1922">
        <v>1.2</v>
      </c>
      <c r="E1922">
        <v>1.7999999999999999E-2</v>
      </c>
      <c r="F1922">
        <f t="shared" si="100"/>
        <v>1.7999999999999998E-4</v>
      </c>
      <c r="H1922">
        <f t="shared" si="99"/>
        <v>3.8543796999999998E-2</v>
      </c>
      <c r="I1922">
        <f t="shared" si="101"/>
        <v>1.2E-2</v>
      </c>
    </row>
    <row r="1923" spans="1:9" x14ac:dyDescent="0.3">
      <c r="A1923" s="31">
        <v>39317</v>
      </c>
      <c r="B1923">
        <v>-1.0867007999999999E-2</v>
      </c>
      <c r="C1923">
        <v>20070823</v>
      </c>
      <c r="D1923">
        <v>-0.23</v>
      </c>
      <c r="E1923">
        <v>1.7999999999999999E-2</v>
      </c>
      <c r="F1923">
        <f t="shared" si="100"/>
        <v>1.7999999999999998E-4</v>
      </c>
      <c r="H1923">
        <f t="shared" ref="H1923:H1986" si="102">B1923-F1923</f>
        <v>-1.1047007999999999E-2</v>
      </c>
      <c r="I1923">
        <f t="shared" si="101"/>
        <v>-2.3E-3</v>
      </c>
    </row>
    <row r="1924" spans="1:9" x14ac:dyDescent="0.3">
      <c r="A1924" s="31">
        <v>39318</v>
      </c>
      <c r="B1924">
        <v>3.2272796999999999E-2</v>
      </c>
      <c r="C1924">
        <v>20070824</v>
      </c>
      <c r="D1924">
        <v>1.21</v>
      </c>
      <c r="E1924">
        <v>1.7999999999999999E-2</v>
      </c>
      <c r="F1924">
        <f t="shared" ref="F1924:F1987" si="103">E1924/100</f>
        <v>1.7999999999999998E-4</v>
      </c>
      <c r="H1924">
        <f t="shared" si="102"/>
        <v>3.2092796999999999E-2</v>
      </c>
      <c r="I1924">
        <f t="shared" ref="I1924:I1987" si="104">D1924/100</f>
        <v>1.21E-2</v>
      </c>
    </row>
    <row r="1925" spans="1:9" x14ac:dyDescent="0.3">
      <c r="A1925" s="31">
        <v>39321</v>
      </c>
      <c r="B1925">
        <v>-2.2542519E-2</v>
      </c>
      <c r="C1925">
        <v>20070827</v>
      </c>
      <c r="D1925">
        <v>-0.85</v>
      </c>
      <c r="E1925">
        <v>1.7999999999999999E-2</v>
      </c>
      <c r="F1925">
        <f t="shared" si="103"/>
        <v>1.7999999999999998E-4</v>
      </c>
      <c r="H1925">
        <f t="shared" si="102"/>
        <v>-2.2722519E-2</v>
      </c>
      <c r="I1925">
        <f t="shared" si="104"/>
        <v>-8.5000000000000006E-3</v>
      </c>
    </row>
    <row r="1926" spans="1:9" x14ac:dyDescent="0.3">
      <c r="A1926" s="31">
        <v>39322</v>
      </c>
      <c r="B1926">
        <v>-4.1058603999999999E-2</v>
      </c>
      <c r="C1926">
        <v>20070828</v>
      </c>
      <c r="D1926">
        <v>-2.33</v>
      </c>
      <c r="E1926">
        <v>1.7999999999999999E-2</v>
      </c>
      <c r="F1926">
        <f t="shared" si="103"/>
        <v>1.7999999999999998E-4</v>
      </c>
      <c r="H1926">
        <f t="shared" si="102"/>
        <v>-4.1238603999999998E-2</v>
      </c>
      <c r="I1926">
        <f t="shared" si="104"/>
        <v>-2.3300000000000001E-2</v>
      </c>
    </row>
    <row r="1927" spans="1:9" x14ac:dyDescent="0.3">
      <c r="A1927" s="31">
        <v>39323</v>
      </c>
      <c r="B1927">
        <v>5.7246506000000003E-2</v>
      </c>
      <c r="C1927">
        <v>20070829</v>
      </c>
      <c r="D1927">
        <v>2.13</v>
      </c>
      <c r="E1927">
        <v>1.7999999999999999E-2</v>
      </c>
      <c r="F1927">
        <f t="shared" si="103"/>
        <v>1.7999999999999998E-4</v>
      </c>
      <c r="H1927">
        <f t="shared" si="102"/>
        <v>5.7066506000000003E-2</v>
      </c>
      <c r="I1927">
        <f t="shared" si="104"/>
        <v>2.1299999999999999E-2</v>
      </c>
    </row>
    <row r="1928" spans="1:9" x14ac:dyDescent="0.3">
      <c r="A1928" s="31">
        <v>39324</v>
      </c>
      <c r="B1928">
        <v>1.6184354000000001E-2</v>
      </c>
      <c r="C1928">
        <v>20070830</v>
      </c>
      <c r="D1928">
        <v>-0.43</v>
      </c>
      <c r="E1928">
        <v>1.7999999999999999E-2</v>
      </c>
      <c r="F1928">
        <f t="shared" si="103"/>
        <v>1.7999999999999998E-4</v>
      </c>
      <c r="H1928">
        <f t="shared" si="102"/>
        <v>1.6004354000000002E-2</v>
      </c>
      <c r="I1928">
        <f t="shared" si="104"/>
        <v>-4.3E-3</v>
      </c>
    </row>
    <row r="1929" spans="1:9" x14ac:dyDescent="0.3">
      <c r="A1929" s="31">
        <v>39325</v>
      </c>
      <c r="B1929">
        <v>1.6366941999999999E-2</v>
      </c>
      <c r="C1929">
        <v>20070831</v>
      </c>
      <c r="D1929">
        <v>1.1200000000000001</v>
      </c>
      <c r="E1929">
        <v>1.7999999999999999E-2</v>
      </c>
      <c r="F1929">
        <f t="shared" si="103"/>
        <v>1.7999999999999998E-4</v>
      </c>
      <c r="H1929">
        <f t="shared" si="102"/>
        <v>1.6186941999999999E-2</v>
      </c>
      <c r="I1929">
        <f t="shared" si="104"/>
        <v>1.1200000000000002E-2</v>
      </c>
    </row>
    <row r="1930" spans="1:9" x14ac:dyDescent="0.3">
      <c r="A1930" s="31">
        <v>39329</v>
      </c>
      <c r="B1930">
        <v>4.1016812999999999E-2</v>
      </c>
      <c r="C1930">
        <v>20070904</v>
      </c>
      <c r="D1930">
        <v>1.03</v>
      </c>
      <c r="E1930">
        <v>1.7000000000000001E-2</v>
      </c>
      <c r="F1930">
        <f t="shared" si="103"/>
        <v>1.7000000000000001E-4</v>
      </c>
      <c r="H1930">
        <f t="shared" si="102"/>
        <v>4.0846812999999996E-2</v>
      </c>
      <c r="I1930">
        <f t="shared" si="104"/>
        <v>1.03E-2</v>
      </c>
    </row>
    <row r="1931" spans="1:9" x14ac:dyDescent="0.3">
      <c r="A1931" s="31">
        <v>39330</v>
      </c>
      <c r="B1931">
        <v>-5.1331914999999999E-2</v>
      </c>
      <c r="C1931">
        <v>20070905</v>
      </c>
      <c r="D1931">
        <v>-1.05</v>
      </c>
      <c r="E1931">
        <v>1.7000000000000001E-2</v>
      </c>
      <c r="F1931">
        <f t="shared" si="103"/>
        <v>1.7000000000000001E-4</v>
      </c>
      <c r="H1931">
        <f t="shared" si="102"/>
        <v>-5.1501914999999995E-2</v>
      </c>
      <c r="I1931">
        <f t="shared" si="104"/>
        <v>-1.0500000000000001E-2</v>
      </c>
    </row>
    <row r="1932" spans="1:9" x14ac:dyDescent="0.3">
      <c r="A1932" s="31">
        <v>39331</v>
      </c>
      <c r="B1932">
        <v>-1.2796139E-2</v>
      </c>
      <c r="C1932">
        <v>20070906</v>
      </c>
      <c r="D1932">
        <v>0.42</v>
      </c>
      <c r="E1932">
        <v>1.7000000000000001E-2</v>
      </c>
      <c r="F1932">
        <f t="shared" si="103"/>
        <v>1.7000000000000001E-4</v>
      </c>
      <c r="H1932">
        <f t="shared" si="102"/>
        <v>-1.2966139E-2</v>
      </c>
      <c r="I1932">
        <f t="shared" si="104"/>
        <v>4.1999999999999997E-3</v>
      </c>
    </row>
    <row r="1933" spans="1:9" x14ac:dyDescent="0.3">
      <c r="A1933" s="31">
        <v>39332</v>
      </c>
      <c r="B1933">
        <v>-2.3998150999999999E-2</v>
      </c>
      <c r="C1933">
        <v>20070907</v>
      </c>
      <c r="D1933">
        <v>-1.7</v>
      </c>
      <c r="E1933">
        <v>1.7000000000000001E-2</v>
      </c>
      <c r="F1933">
        <f t="shared" si="103"/>
        <v>1.7000000000000001E-4</v>
      </c>
      <c r="H1933">
        <f t="shared" si="102"/>
        <v>-2.4168150999999999E-2</v>
      </c>
      <c r="I1933">
        <f t="shared" si="104"/>
        <v>-1.7000000000000001E-2</v>
      </c>
    </row>
    <row r="1934" spans="1:9" x14ac:dyDescent="0.3">
      <c r="A1934" s="31">
        <v>39335</v>
      </c>
      <c r="B1934">
        <v>3.7489582E-2</v>
      </c>
      <c r="C1934">
        <v>20070910</v>
      </c>
      <c r="D1934">
        <v>-0.27</v>
      </c>
      <c r="E1934">
        <v>1.7000000000000001E-2</v>
      </c>
      <c r="F1934">
        <f t="shared" si="103"/>
        <v>1.7000000000000001E-4</v>
      </c>
      <c r="H1934">
        <f t="shared" si="102"/>
        <v>3.7319582000000004E-2</v>
      </c>
      <c r="I1934">
        <f t="shared" si="104"/>
        <v>-2.7000000000000001E-3</v>
      </c>
    </row>
    <row r="1935" spans="1:9" x14ac:dyDescent="0.3">
      <c r="A1935" s="31">
        <v>39336</v>
      </c>
      <c r="B1935">
        <v>-8.9240080000000006E-3</v>
      </c>
      <c r="C1935">
        <v>20070911</v>
      </c>
      <c r="D1935">
        <v>1.35</v>
      </c>
      <c r="E1935">
        <v>1.7000000000000001E-2</v>
      </c>
      <c r="F1935">
        <f t="shared" si="103"/>
        <v>1.7000000000000001E-4</v>
      </c>
      <c r="H1935">
        <f t="shared" si="102"/>
        <v>-9.0940080000000006E-3</v>
      </c>
      <c r="I1935">
        <f t="shared" si="104"/>
        <v>1.3500000000000002E-2</v>
      </c>
    </row>
    <row r="1936" spans="1:9" x14ac:dyDescent="0.3">
      <c r="A1936" s="31">
        <v>39337</v>
      </c>
      <c r="B1936">
        <v>1.0037646000000001E-2</v>
      </c>
      <c r="C1936">
        <v>20070912</v>
      </c>
      <c r="D1936">
        <v>-0.03</v>
      </c>
      <c r="E1936">
        <v>1.7000000000000001E-2</v>
      </c>
      <c r="F1936">
        <f t="shared" si="103"/>
        <v>1.7000000000000001E-4</v>
      </c>
      <c r="H1936">
        <f t="shared" si="102"/>
        <v>9.8676460000000007E-3</v>
      </c>
      <c r="I1936">
        <f t="shared" si="104"/>
        <v>-2.9999999999999997E-4</v>
      </c>
    </row>
    <row r="1937" spans="1:9" x14ac:dyDescent="0.3">
      <c r="A1937" s="31">
        <v>39338</v>
      </c>
      <c r="B1937">
        <v>2.5574780000000002E-3</v>
      </c>
      <c r="C1937">
        <v>20070913</v>
      </c>
      <c r="D1937">
        <v>0.69</v>
      </c>
      <c r="E1937">
        <v>1.7000000000000001E-2</v>
      </c>
      <c r="F1937">
        <f t="shared" si="103"/>
        <v>1.7000000000000001E-4</v>
      </c>
      <c r="H1937">
        <f t="shared" si="102"/>
        <v>2.3874780000000002E-3</v>
      </c>
      <c r="I1937">
        <f t="shared" si="104"/>
        <v>6.8999999999999999E-3</v>
      </c>
    </row>
    <row r="1938" spans="1:9" x14ac:dyDescent="0.3">
      <c r="A1938" s="31">
        <v>39339</v>
      </c>
      <c r="B1938">
        <v>1.1734698999999999E-2</v>
      </c>
      <c r="C1938">
        <v>20070914</v>
      </c>
      <c r="D1938">
        <v>0.1</v>
      </c>
      <c r="E1938">
        <v>1.7000000000000001E-2</v>
      </c>
      <c r="F1938">
        <f t="shared" si="103"/>
        <v>1.7000000000000001E-4</v>
      </c>
      <c r="H1938">
        <f t="shared" si="102"/>
        <v>1.1564698999999999E-2</v>
      </c>
      <c r="I1938">
        <f t="shared" si="104"/>
        <v>1E-3</v>
      </c>
    </row>
    <row r="1939" spans="1:9" x14ac:dyDescent="0.3">
      <c r="A1939" s="31">
        <v>39342</v>
      </c>
      <c r="B1939">
        <v>-2.881593E-3</v>
      </c>
      <c r="C1939">
        <v>20070917</v>
      </c>
      <c r="D1939">
        <v>-0.6</v>
      </c>
      <c r="E1939">
        <v>1.7000000000000001E-2</v>
      </c>
      <c r="F1939">
        <f t="shared" si="103"/>
        <v>1.7000000000000001E-4</v>
      </c>
      <c r="H1939">
        <f t="shared" si="102"/>
        <v>-3.051593E-3</v>
      </c>
      <c r="I1939">
        <f t="shared" si="104"/>
        <v>-6.0000000000000001E-3</v>
      </c>
    </row>
    <row r="1940" spans="1:9" x14ac:dyDescent="0.3">
      <c r="A1940" s="31">
        <v>39343</v>
      </c>
      <c r="B1940">
        <v>1.8134488000000001E-2</v>
      </c>
      <c r="C1940">
        <v>20070918</v>
      </c>
      <c r="D1940">
        <v>2.88</v>
      </c>
      <c r="E1940">
        <v>1.7000000000000001E-2</v>
      </c>
      <c r="F1940">
        <f t="shared" si="103"/>
        <v>1.7000000000000001E-4</v>
      </c>
      <c r="H1940">
        <f t="shared" si="102"/>
        <v>1.7964488000000001E-2</v>
      </c>
      <c r="I1940">
        <f t="shared" si="104"/>
        <v>2.8799999999999999E-2</v>
      </c>
    </row>
    <row r="1941" spans="1:9" x14ac:dyDescent="0.3">
      <c r="A1941" s="31">
        <v>39344</v>
      </c>
      <c r="B1941">
        <v>-1.0651479999999999E-3</v>
      </c>
      <c r="C1941">
        <v>20070919</v>
      </c>
      <c r="D1941">
        <v>0.59</v>
      </c>
      <c r="E1941">
        <v>1.7000000000000001E-2</v>
      </c>
      <c r="F1941">
        <f t="shared" si="103"/>
        <v>1.7000000000000001E-4</v>
      </c>
      <c r="H1941">
        <f t="shared" si="102"/>
        <v>-1.2351479999999999E-3</v>
      </c>
      <c r="I1941">
        <f t="shared" si="104"/>
        <v>5.8999999999999999E-3</v>
      </c>
    </row>
    <row r="1942" spans="1:9" x14ac:dyDescent="0.3">
      <c r="A1942" s="31">
        <v>39345</v>
      </c>
      <c r="B1942">
        <v>-3.2670329999999999E-3</v>
      </c>
      <c r="C1942">
        <v>20070920</v>
      </c>
      <c r="D1942">
        <v>-0.65</v>
      </c>
      <c r="E1942">
        <v>1.7000000000000001E-2</v>
      </c>
      <c r="F1942">
        <f t="shared" si="103"/>
        <v>1.7000000000000001E-4</v>
      </c>
      <c r="H1942">
        <f t="shared" si="102"/>
        <v>-3.4370329999999999E-3</v>
      </c>
      <c r="I1942">
        <f t="shared" si="104"/>
        <v>-6.5000000000000006E-3</v>
      </c>
    </row>
    <row r="1943" spans="1:9" x14ac:dyDescent="0.3">
      <c r="A1943" s="31">
        <v>39346</v>
      </c>
      <c r="B1943">
        <v>2.7367946000000001E-2</v>
      </c>
      <c r="C1943">
        <v>20070921</v>
      </c>
      <c r="D1943">
        <v>0.43</v>
      </c>
      <c r="E1943">
        <v>1.7000000000000001E-2</v>
      </c>
      <c r="F1943">
        <f t="shared" si="103"/>
        <v>1.7000000000000001E-4</v>
      </c>
      <c r="H1943">
        <f t="shared" si="102"/>
        <v>2.7197946000000001E-2</v>
      </c>
      <c r="I1943">
        <f t="shared" si="104"/>
        <v>4.3E-3</v>
      </c>
    </row>
    <row r="1944" spans="1:9" x14ac:dyDescent="0.3">
      <c r="A1944" s="31">
        <v>39349</v>
      </c>
      <c r="B1944">
        <v>2.8650746000000001E-2</v>
      </c>
      <c r="C1944">
        <v>20070924</v>
      </c>
      <c r="D1944">
        <v>-0.56000000000000005</v>
      </c>
      <c r="E1944">
        <v>1.7000000000000001E-2</v>
      </c>
      <c r="F1944">
        <f t="shared" si="103"/>
        <v>1.7000000000000001E-4</v>
      </c>
      <c r="H1944">
        <f t="shared" si="102"/>
        <v>2.8480746000000001E-2</v>
      </c>
      <c r="I1944">
        <f t="shared" si="104"/>
        <v>-5.6000000000000008E-3</v>
      </c>
    </row>
    <row r="1945" spans="1:9" x14ac:dyDescent="0.3">
      <c r="A1945" s="31">
        <v>39350</v>
      </c>
      <c r="B1945">
        <v>3.3045549E-2</v>
      </c>
      <c r="C1945">
        <v>20070925</v>
      </c>
      <c r="D1945">
        <v>-0.03</v>
      </c>
      <c r="E1945">
        <v>1.7000000000000001E-2</v>
      </c>
      <c r="F1945">
        <f t="shared" si="103"/>
        <v>1.7000000000000001E-4</v>
      </c>
      <c r="H1945">
        <f t="shared" si="102"/>
        <v>3.2875549000000004E-2</v>
      </c>
      <c r="I1945">
        <f t="shared" si="104"/>
        <v>-2.9999999999999997E-4</v>
      </c>
    </row>
    <row r="1946" spans="1:9" x14ac:dyDescent="0.3">
      <c r="A1946" s="31">
        <v>39351</v>
      </c>
      <c r="B1946">
        <v>-2.6765140000000001E-3</v>
      </c>
      <c r="C1946">
        <v>20070926</v>
      </c>
      <c r="D1946">
        <v>0.6</v>
      </c>
      <c r="E1946">
        <v>1.7000000000000001E-2</v>
      </c>
      <c r="F1946">
        <f t="shared" si="103"/>
        <v>1.7000000000000001E-4</v>
      </c>
      <c r="H1946">
        <f t="shared" si="102"/>
        <v>-2.8465140000000001E-3</v>
      </c>
      <c r="I1946">
        <f t="shared" si="104"/>
        <v>6.0000000000000001E-3</v>
      </c>
    </row>
    <row r="1947" spans="1:9" x14ac:dyDescent="0.3">
      <c r="A1947" s="31">
        <v>39352</v>
      </c>
      <c r="B1947">
        <v>1.1324185000000001E-2</v>
      </c>
      <c r="C1947">
        <v>20070927</v>
      </c>
      <c r="D1947">
        <v>0.43</v>
      </c>
      <c r="E1947">
        <v>1.7000000000000001E-2</v>
      </c>
      <c r="F1947">
        <f t="shared" si="103"/>
        <v>1.7000000000000001E-4</v>
      </c>
      <c r="H1947">
        <f t="shared" si="102"/>
        <v>1.1154185E-2</v>
      </c>
      <c r="I1947">
        <f t="shared" si="104"/>
        <v>4.3E-3</v>
      </c>
    </row>
    <row r="1948" spans="1:9" x14ac:dyDescent="0.3">
      <c r="A1948" s="31">
        <v>39353</v>
      </c>
      <c r="B1948">
        <v>-6.6666590000000001E-3</v>
      </c>
      <c r="C1948">
        <v>20070928</v>
      </c>
      <c r="D1948">
        <v>-0.37</v>
      </c>
      <c r="E1948">
        <v>1.7000000000000001E-2</v>
      </c>
      <c r="F1948">
        <f t="shared" si="103"/>
        <v>1.7000000000000001E-4</v>
      </c>
      <c r="H1948">
        <f t="shared" si="102"/>
        <v>-6.8366590000000001E-3</v>
      </c>
      <c r="I1948">
        <f t="shared" si="104"/>
        <v>-3.7000000000000002E-3</v>
      </c>
    </row>
    <row r="1949" spans="1:9" x14ac:dyDescent="0.3">
      <c r="A1949" s="31">
        <v>39356</v>
      </c>
      <c r="B1949">
        <v>1.8694229E-2</v>
      </c>
      <c r="C1949">
        <v>20071001</v>
      </c>
      <c r="D1949">
        <v>1.37</v>
      </c>
      <c r="E1949">
        <v>1.4E-2</v>
      </c>
      <c r="F1949">
        <f t="shared" si="103"/>
        <v>1.4000000000000001E-4</v>
      </c>
      <c r="H1949">
        <f t="shared" si="102"/>
        <v>1.8554228999999998E-2</v>
      </c>
      <c r="I1949">
        <f t="shared" si="104"/>
        <v>1.37E-2</v>
      </c>
    </row>
    <row r="1950" spans="1:9" x14ac:dyDescent="0.3">
      <c r="A1950" s="31">
        <v>39357</v>
      </c>
      <c r="B1950">
        <v>1.350266E-2</v>
      </c>
      <c r="C1950">
        <v>20071002</v>
      </c>
      <c r="D1950">
        <v>0.11</v>
      </c>
      <c r="E1950">
        <v>1.4E-2</v>
      </c>
      <c r="F1950">
        <f t="shared" si="103"/>
        <v>1.4000000000000001E-4</v>
      </c>
      <c r="H1950">
        <f t="shared" si="102"/>
        <v>1.336266E-2</v>
      </c>
      <c r="I1950">
        <f t="shared" si="104"/>
        <v>1.1000000000000001E-3</v>
      </c>
    </row>
    <row r="1951" spans="1:9" x14ac:dyDescent="0.3">
      <c r="A1951" s="31">
        <v>39358</v>
      </c>
      <c r="B1951">
        <v>-3.344222E-3</v>
      </c>
      <c r="C1951">
        <v>20071003</v>
      </c>
      <c r="D1951">
        <v>-0.48</v>
      </c>
      <c r="E1951">
        <v>1.4E-2</v>
      </c>
      <c r="F1951">
        <f t="shared" si="103"/>
        <v>1.4000000000000001E-4</v>
      </c>
      <c r="H1951">
        <f t="shared" si="102"/>
        <v>-3.4842219999999999E-3</v>
      </c>
      <c r="I1951">
        <f t="shared" si="104"/>
        <v>-4.7999999999999996E-3</v>
      </c>
    </row>
    <row r="1952" spans="1:9" x14ac:dyDescent="0.3">
      <c r="A1952" s="31">
        <v>39359</v>
      </c>
      <c r="B1952">
        <v>-1.0638921000000001E-2</v>
      </c>
      <c r="C1952">
        <v>20071004</v>
      </c>
      <c r="D1952">
        <v>0.18</v>
      </c>
      <c r="E1952">
        <v>1.4E-2</v>
      </c>
      <c r="F1952">
        <f t="shared" si="103"/>
        <v>1.4000000000000001E-4</v>
      </c>
      <c r="H1952">
        <f t="shared" si="102"/>
        <v>-1.0778921E-2</v>
      </c>
      <c r="I1952">
        <f t="shared" si="104"/>
        <v>1.8E-3</v>
      </c>
    </row>
    <row r="1953" spans="1:9" x14ac:dyDescent="0.3">
      <c r="A1953" s="31">
        <v>39360</v>
      </c>
      <c r="B1953">
        <v>3.3345490999999998E-2</v>
      </c>
      <c r="C1953">
        <v>20071005</v>
      </c>
      <c r="D1953">
        <v>1.1000000000000001</v>
      </c>
      <c r="E1953">
        <v>1.4E-2</v>
      </c>
      <c r="F1953">
        <f t="shared" si="103"/>
        <v>1.4000000000000001E-4</v>
      </c>
      <c r="H1953">
        <f t="shared" si="102"/>
        <v>3.3205490999999997E-2</v>
      </c>
      <c r="I1953">
        <f t="shared" si="104"/>
        <v>1.1000000000000001E-2</v>
      </c>
    </row>
    <row r="1954" spans="1:9" x14ac:dyDescent="0.3">
      <c r="A1954" s="31">
        <v>39363</v>
      </c>
      <c r="B1954">
        <v>4.0013018999999997E-2</v>
      </c>
      <c r="C1954">
        <v>20071008</v>
      </c>
      <c r="D1954">
        <v>-0.27</v>
      </c>
      <c r="E1954">
        <v>1.4E-2</v>
      </c>
      <c r="F1954">
        <f t="shared" si="103"/>
        <v>1.4000000000000001E-4</v>
      </c>
      <c r="H1954">
        <f t="shared" si="102"/>
        <v>3.9873018999999996E-2</v>
      </c>
      <c r="I1954">
        <f t="shared" si="104"/>
        <v>-2.7000000000000001E-3</v>
      </c>
    </row>
    <row r="1955" spans="1:9" x14ac:dyDescent="0.3">
      <c r="A1955" s="31">
        <v>39364</v>
      </c>
      <c r="B1955">
        <v>-2.9779699999999998E-4</v>
      </c>
      <c r="C1955">
        <v>20071009</v>
      </c>
      <c r="D1955">
        <v>0.78</v>
      </c>
      <c r="E1955">
        <v>1.4E-2</v>
      </c>
      <c r="F1955">
        <f t="shared" si="103"/>
        <v>1.4000000000000001E-4</v>
      </c>
      <c r="H1955">
        <f t="shared" si="102"/>
        <v>-4.3779699999999997E-4</v>
      </c>
      <c r="I1955">
        <f t="shared" si="104"/>
        <v>7.8000000000000005E-3</v>
      </c>
    </row>
    <row r="1956" spans="1:9" x14ac:dyDescent="0.3">
      <c r="A1956" s="31">
        <v>39365</v>
      </c>
      <c r="B1956">
        <v>-6.3744029999999998E-3</v>
      </c>
      <c r="C1956">
        <v>20071010</v>
      </c>
      <c r="D1956">
        <v>-0.13</v>
      </c>
      <c r="E1956">
        <v>1.4E-2</v>
      </c>
      <c r="F1956">
        <f t="shared" si="103"/>
        <v>1.4000000000000001E-4</v>
      </c>
      <c r="H1956">
        <f t="shared" si="102"/>
        <v>-6.5144030000000002E-3</v>
      </c>
      <c r="I1956">
        <f t="shared" si="104"/>
        <v>-1.2999999999999999E-3</v>
      </c>
    </row>
    <row r="1957" spans="1:9" x14ac:dyDescent="0.3">
      <c r="A1957" s="31">
        <v>39366</v>
      </c>
      <c r="B1957">
        <v>-2.7339755E-2</v>
      </c>
      <c r="C1957">
        <v>20071011</v>
      </c>
      <c r="D1957">
        <v>-0.57999999999999996</v>
      </c>
      <c r="E1957">
        <v>1.4E-2</v>
      </c>
      <c r="F1957">
        <f t="shared" si="103"/>
        <v>1.4000000000000001E-4</v>
      </c>
      <c r="H1957">
        <f t="shared" si="102"/>
        <v>-2.7479755000000002E-2</v>
      </c>
      <c r="I1957">
        <f t="shared" si="104"/>
        <v>-5.7999999999999996E-3</v>
      </c>
    </row>
    <row r="1958" spans="1:9" x14ac:dyDescent="0.3">
      <c r="A1958" s="31">
        <v>39367</v>
      </c>
      <c r="B1958">
        <v>3.0966510999999999E-2</v>
      </c>
      <c r="C1958">
        <v>20071012</v>
      </c>
      <c r="D1958">
        <v>0.51</v>
      </c>
      <c r="E1958">
        <v>1.4E-2</v>
      </c>
      <c r="F1958">
        <f t="shared" si="103"/>
        <v>1.4000000000000001E-4</v>
      </c>
      <c r="H1958">
        <f t="shared" si="102"/>
        <v>3.0826510999999997E-2</v>
      </c>
      <c r="I1958">
        <f t="shared" si="104"/>
        <v>5.1000000000000004E-3</v>
      </c>
    </row>
    <row r="1959" spans="1:9" x14ac:dyDescent="0.3">
      <c r="A1959" s="31">
        <v>39370</v>
      </c>
      <c r="B1959">
        <v>-1.6364179999999999E-3</v>
      </c>
      <c r="C1959">
        <v>20071015</v>
      </c>
      <c r="D1959">
        <v>-0.89</v>
      </c>
      <c r="E1959">
        <v>1.4E-2</v>
      </c>
      <c r="F1959">
        <f t="shared" si="103"/>
        <v>1.4000000000000001E-4</v>
      </c>
      <c r="H1959">
        <f t="shared" si="102"/>
        <v>-1.7764179999999999E-3</v>
      </c>
      <c r="I1959">
        <f t="shared" si="104"/>
        <v>-8.8999999999999999E-3</v>
      </c>
    </row>
    <row r="1960" spans="1:9" x14ac:dyDescent="0.3">
      <c r="A1960" s="31">
        <v>39371</v>
      </c>
      <c r="B1960">
        <v>1.5570764000000001E-2</v>
      </c>
      <c r="C1960">
        <v>20071016</v>
      </c>
      <c r="D1960">
        <v>-0.67</v>
      </c>
      <c r="E1960">
        <v>1.4E-2</v>
      </c>
      <c r="F1960">
        <f t="shared" si="103"/>
        <v>1.4000000000000001E-4</v>
      </c>
      <c r="H1960">
        <f t="shared" si="102"/>
        <v>1.5430764000000001E-2</v>
      </c>
      <c r="I1960">
        <f t="shared" si="104"/>
        <v>-6.7000000000000002E-3</v>
      </c>
    </row>
    <row r="1961" spans="1:9" x14ac:dyDescent="0.3">
      <c r="A1961" s="31">
        <v>39372</v>
      </c>
      <c r="B1961">
        <v>1.8693231000000001E-2</v>
      </c>
      <c r="C1961">
        <v>20071017</v>
      </c>
      <c r="D1961">
        <v>0.22</v>
      </c>
      <c r="E1961">
        <v>1.4E-2</v>
      </c>
      <c r="F1961">
        <f t="shared" si="103"/>
        <v>1.4000000000000001E-4</v>
      </c>
      <c r="H1961">
        <f t="shared" si="102"/>
        <v>1.8553231E-2</v>
      </c>
      <c r="I1961">
        <f t="shared" si="104"/>
        <v>2.2000000000000001E-3</v>
      </c>
    </row>
    <row r="1962" spans="1:9" x14ac:dyDescent="0.3">
      <c r="A1962" s="31">
        <v>39373</v>
      </c>
      <c r="B1962">
        <v>4.3415340000000002E-3</v>
      </c>
      <c r="C1962">
        <v>20071018</v>
      </c>
      <c r="D1962">
        <v>-0.1</v>
      </c>
      <c r="E1962">
        <v>1.4E-2</v>
      </c>
      <c r="F1962">
        <f t="shared" si="103"/>
        <v>1.4000000000000001E-4</v>
      </c>
      <c r="H1962">
        <f t="shared" si="102"/>
        <v>4.2015339999999998E-3</v>
      </c>
      <c r="I1962">
        <f t="shared" si="104"/>
        <v>-1E-3</v>
      </c>
    </row>
    <row r="1963" spans="1:9" x14ac:dyDescent="0.3">
      <c r="A1963" s="31">
        <v>39374</v>
      </c>
      <c r="B1963">
        <v>-1.7752172E-2</v>
      </c>
      <c r="C1963">
        <v>20071019</v>
      </c>
      <c r="D1963">
        <v>-2.4500000000000002</v>
      </c>
      <c r="E1963">
        <v>1.4E-2</v>
      </c>
      <c r="F1963">
        <f t="shared" si="103"/>
        <v>1.4000000000000001E-4</v>
      </c>
      <c r="H1963">
        <f t="shared" si="102"/>
        <v>-1.7892172000000001E-2</v>
      </c>
      <c r="I1963">
        <f t="shared" si="104"/>
        <v>-2.4500000000000001E-2</v>
      </c>
    </row>
    <row r="1964" spans="1:9" x14ac:dyDescent="0.3">
      <c r="A1964" s="31">
        <v>39377</v>
      </c>
      <c r="B1964">
        <v>2.3119368000000001E-2</v>
      </c>
      <c r="C1964">
        <v>20071022</v>
      </c>
      <c r="D1964">
        <v>0.47</v>
      </c>
      <c r="E1964">
        <v>1.4E-2</v>
      </c>
      <c r="F1964">
        <f t="shared" si="103"/>
        <v>1.4000000000000001E-4</v>
      </c>
      <c r="H1964">
        <f t="shared" si="102"/>
        <v>2.2979368E-2</v>
      </c>
      <c r="I1964">
        <f t="shared" si="104"/>
        <v>4.6999999999999993E-3</v>
      </c>
    </row>
    <row r="1965" spans="1:9" x14ac:dyDescent="0.3">
      <c r="A1965" s="31">
        <v>39378</v>
      </c>
      <c r="B1965">
        <v>6.7676089999999994E-2</v>
      </c>
      <c r="C1965">
        <v>20071023</v>
      </c>
      <c r="D1965">
        <v>0.85</v>
      </c>
      <c r="E1965">
        <v>1.4E-2</v>
      </c>
      <c r="F1965">
        <f t="shared" si="103"/>
        <v>1.4000000000000001E-4</v>
      </c>
      <c r="H1965">
        <f t="shared" si="102"/>
        <v>6.7536089999999993E-2</v>
      </c>
      <c r="I1965">
        <f t="shared" si="104"/>
        <v>8.5000000000000006E-3</v>
      </c>
    </row>
    <row r="1966" spans="1:9" x14ac:dyDescent="0.3">
      <c r="A1966" s="31">
        <v>39379</v>
      </c>
      <c r="B1966">
        <v>-1.2355549999999999E-3</v>
      </c>
      <c r="C1966">
        <v>20071024</v>
      </c>
      <c r="D1966">
        <v>-0.33</v>
      </c>
      <c r="E1966">
        <v>1.4E-2</v>
      </c>
      <c r="F1966">
        <f t="shared" si="103"/>
        <v>1.4000000000000001E-4</v>
      </c>
      <c r="H1966">
        <f t="shared" si="102"/>
        <v>-1.3755549999999999E-3</v>
      </c>
      <c r="I1966">
        <f t="shared" si="104"/>
        <v>-3.3E-3</v>
      </c>
    </row>
    <row r="1967" spans="1:9" x14ac:dyDescent="0.3">
      <c r="A1967" s="31">
        <v>39380</v>
      </c>
      <c r="B1967">
        <v>-1.6941827E-2</v>
      </c>
      <c r="C1967">
        <v>20071025</v>
      </c>
      <c r="D1967">
        <v>-0.19</v>
      </c>
      <c r="E1967">
        <v>1.4E-2</v>
      </c>
      <c r="F1967">
        <f t="shared" si="103"/>
        <v>1.4000000000000001E-4</v>
      </c>
      <c r="H1967">
        <f t="shared" si="102"/>
        <v>-1.7081827000000001E-2</v>
      </c>
      <c r="I1967">
        <f t="shared" si="104"/>
        <v>-1.9E-3</v>
      </c>
    </row>
    <row r="1968" spans="1:9" x14ac:dyDescent="0.3">
      <c r="A1968" s="31">
        <v>39381</v>
      </c>
      <c r="B1968">
        <v>1.0504421999999999E-2</v>
      </c>
      <c r="C1968">
        <v>20071026</v>
      </c>
      <c r="D1968">
        <v>1.38</v>
      </c>
      <c r="E1968">
        <v>1.4E-2</v>
      </c>
      <c r="F1968">
        <f t="shared" si="103"/>
        <v>1.4000000000000001E-4</v>
      </c>
      <c r="H1968">
        <f t="shared" si="102"/>
        <v>1.0364422E-2</v>
      </c>
      <c r="I1968">
        <f t="shared" si="104"/>
        <v>1.38E-2</v>
      </c>
    </row>
    <row r="1969" spans="1:9" x14ac:dyDescent="0.3">
      <c r="A1969" s="31">
        <v>39384</v>
      </c>
      <c r="B1969">
        <v>2.111529E-3</v>
      </c>
      <c r="C1969">
        <v>20071029</v>
      </c>
      <c r="D1969">
        <v>0.4</v>
      </c>
      <c r="E1969">
        <v>1.4E-2</v>
      </c>
      <c r="F1969">
        <f t="shared" si="103"/>
        <v>1.4000000000000001E-4</v>
      </c>
      <c r="H1969">
        <f t="shared" si="102"/>
        <v>1.9715290000000001E-3</v>
      </c>
      <c r="I1969">
        <f t="shared" si="104"/>
        <v>4.0000000000000001E-3</v>
      </c>
    </row>
    <row r="1970" spans="1:9" x14ac:dyDescent="0.3">
      <c r="A1970" s="31">
        <v>39385</v>
      </c>
      <c r="B1970">
        <v>1.0319324E-2</v>
      </c>
      <c r="C1970">
        <v>20071030</v>
      </c>
      <c r="D1970">
        <v>-0.64</v>
      </c>
      <c r="E1970">
        <v>1.4E-2</v>
      </c>
      <c r="F1970">
        <f t="shared" si="103"/>
        <v>1.4000000000000001E-4</v>
      </c>
      <c r="H1970">
        <f t="shared" si="102"/>
        <v>1.0179324E-2</v>
      </c>
      <c r="I1970">
        <f t="shared" si="104"/>
        <v>-6.4000000000000003E-3</v>
      </c>
    </row>
    <row r="1971" spans="1:9" x14ac:dyDescent="0.3">
      <c r="A1971" s="31">
        <v>39386</v>
      </c>
      <c r="B1971">
        <v>1.5775384E-2</v>
      </c>
      <c r="C1971">
        <v>20071031</v>
      </c>
      <c r="D1971">
        <v>1.23</v>
      </c>
      <c r="E1971">
        <v>1.4E-2</v>
      </c>
      <c r="F1971">
        <f t="shared" si="103"/>
        <v>1.4000000000000001E-4</v>
      </c>
      <c r="H1971">
        <f t="shared" si="102"/>
        <v>1.5635383999999999E-2</v>
      </c>
      <c r="I1971">
        <f t="shared" si="104"/>
        <v>1.23E-2</v>
      </c>
    </row>
    <row r="1972" spans="1:9" x14ac:dyDescent="0.3">
      <c r="A1972" s="31">
        <v>39387</v>
      </c>
      <c r="B1972">
        <v>-1.3213974999999999E-2</v>
      </c>
      <c r="C1972">
        <v>20071101</v>
      </c>
      <c r="D1972">
        <v>-2.66</v>
      </c>
      <c r="E1972">
        <v>1.6E-2</v>
      </c>
      <c r="F1972">
        <f t="shared" si="103"/>
        <v>1.6000000000000001E-4</v>
      </c>
      <c r="H1972">
        <f t="shared" si="102"/>
        <v>-1.3373975E-2</v>
      </c>
      <c r="I1972">
        <f t="shared" si="104"/>
        <v>-2.6600000000000002E-2</v>
      </c>
    </row>
    <row r="1973" spans="1:9" x14ac:dyDescent="0.3">
      <c r="A1973" s="31">
        <v>39388</v>
      </c>
      <c r="B1973">
        <v>2.294028E-3</v>
      </c>
      <c r="C1973">
        <v>20071102</v>
      </c>
      <c r="D1973">
        <v>0.08</v>
      </c>
      <c r="E1973">
        <v>1.6E-2</v>
      </c>
      <c r="F1973">
        <f t="shared" si="103"/>
        <v>1.6000000000000001E-4</v>
      </c>
      <c r="H1973">
        <f t="shared" si="102"/>
        <v>2.1340280000000001E-3</v>
      </c>
      <c r="I1973">
        <f t="shared" si="104"/>
        <v>8.0000000000000004E-4</v>
      </c>
    </row>
    <row r="1974" spans="1:9" x14ac:dyDescent="0.3">
      <c r="A1974" s="31">
        <v>39391</v>
      </c>
      <c r="B1974">
        <v>-8.9955950000000003E-3</v>
      </c>
      <c r="C1974">
        <v>20071105</v>
      </c>
      <c r="D1974">
        <v>-0.59</v>
      </c>
      <c r="E1974">
        <v>1.6E-2</v>
      </c>
      <c r="F1974">
        <f t="shared" si="103"/>
        <v>1.6000000000000001E-4</v>
      </c>
      <c r="H1974">
        <f t="shared" si="102"/>
        <v>-9.1555950000000007E-3</v>
      </c>
      <c r="I1974">
        <f t="shared" si="104"/>
        <v>-5.8999999999999999E-3</v>
      </c>
    </row>
    <row r="1975" spans="1:9" x14ac:dyDescent="0.3">
      <c r="A1975" s="31">
        <v>39392</v>
      </c>
      <c r="B1975">
        <v>3.0132135000000001E-2</v>
      </c>
      <c r="C1975">
        <v>20071106</v>
      </c>
      <c r="D1975">
        <v>1.19</v>
      </c>
      <c r="E1975">
        <v>1.6E-2</v>
      </c>
      <c r="F1975">
        <f t="shared" si="103"/>
        <v>1.6000000000000001E-4</v>
      </c>
      <c r="H1975">
        <f t="shared" si="102"/>
        <v>2.9972135E-2</v>
      </c>
      <c r="I1975">
        <f t="shared" si="104"/>
        <v>1.1899999999999999E-2</v>
      </c>
    </row>
    <row r="1976" spans="1:9" x14ac:dyDescent="0.3">
      <c r="A1976" s="31">
        <v>39393</v>
      </c>
      <c r="B1976">
        <v>-2.8625567000000001E-2</v>
      </c>
      <c r="C1976">
        <v>20071107</v>
      </c>
      <c r="D1976">
        <v>-2.77</v>
      </c>
      <c r="E1976">
        <v>1.6E-2</v>
      </c>
      <c r="F1976">
        <f t="shared" si="103"/>
        <v>1.6000000000000001E-4</v>
      </c>
      <c r="H1976">
        <f t="shared" si="102"/>
        <v>-2.8785567000000001E-2</v>
      </c>
      <c r="I1976">
        <f t="shared" si="104"/>
        <v>-2.7699999999999999E-2</v>
      </c>
    </row>
    <row r="1977" spans="1:9" x14ac:dyDescent="0.3">
      <c r="A1977" s="31">
        <v>39394</v>
      </c>
      <c r="B1977">
        <v>-5.8151415999999997E-2</v>
      </c>
      <c r="C1977">
        <v>20071108</v>
      </c>
      <c r="D1977">
        <v>-0.05</v>
      </c>
      <c r="E1977">
        <v>1.6E-2</v>
      </c>
      <c r="F1977">
        <f t="shared" si="103"/>
        <v>1.6000000000000001E-4</v>
      </c>
      <c r="H1977">
        <f t="shared" si="102"/>
        <v>-5.8311415999999998E-2</v>
      </c>
      <c r="I1977">
        <f t="shared" si="104"/>
        <v>-5.0000000000000001E-4</v>
      </c>
    </row>
    <row r="1978" spans="1:9" x14ac:dyDescent="0.3">
      <c r="A1978" s="31">
        <v>39395</v>
      </c>
      <c r="B1978">
        <v>-5.7539817E-2</v>
      </c>
      <c r="C1978">
        <v>20071109</v>
      </c>
      <c r="D1978">
        <v>-1.46</v>
      </c>
      <c r="E1978">
        <v>1.6E-2</v>
      </c>
      <c r="F1978">
        <f t="shared" si="103"/>
        <v>1.6000000000000001E-4</v>
      </c>
      <c r="H1978">
        <f t="shared" si="102"/>
        <v>-5.7699817E-2</v>
      </c>
      <c r="I1978">
        <f t="shared" si="104"/>
        <v>-1.46E-2</v>
      </c>
    </row>
    <row r="1979" spans="1:9" x14ac:dyDescent="0.3">
      <c r="A1979" s="31">
        <v>39398</v>
      </c>
      <c r="B1979">
        <v>-7.0206210000000005E-2</v>
      </c>
      <c r="C1979">
        <v>20071112</v>
      </c>
      <c r="D1979">
        <v>-1.08</v>
      </c>
      <c r="E1979">
        <v>1.6E-2</v>
      </c>
      <c r="F1979">
        <f t="shared" si="103"/>
        <v>1.6000000000000001E-4</v>
      </c>
      <c r="H1979">
        <f t="shared" si="102"/>
        <v>-7.0366209999999998E-2</v>
      </c>
      <c r="I1979">
        <f t="shared" si="104"/>
        <v>-1.0800000000000001E-2</v>
      </c>
    </row>
    <row r="1980" spans="1:9" x14ac:dyDescent="0.3">
      <c r="A1980" s="31">
        <v>39399</v>
      </c>
      <c r="B1980">
        <v>0.10535908500000001</v>
      </c>
      <c r="C1980">
        <v>20071113</v>
      </c>
      <c r="D1980">
        <v>2.81</v>
      </c>
      <c r="E1980">
        <v>1.6E-2</v>
      </c>
      <c r="F1980">
        <f t="shared" si="103"/>
        <v>1.6000000000000001E-4</v>
      </c>
      <c r="H1980">
        <f t="shared" si="102"/>
        <v>0.10519908500000001</v>
      </c>
      <c r="I1980">
        <f t="shared" si="104"/>
        <v>2.81E-2</v>
      </c>
    </row>
    <row r="1981" spans="1:9" x14ac:dyDescent="0.3">
      <c r="A1981" s="31">
        <v>39400</v>
      </c>
      <c r="B1981">
        <v>-2.2652423000000001E-2</v>
      </c>
      <c r="C1981">
        <v>20071114</v>
      </c>
      <c r="D1981">
        <v>-0.63</v>
      </c>
      <c r="E1981">
        <v>1.6E-2</v>
      </c>
      <c r="F1981">
        <f t="shared" si="103"/>
        <v>1.6000000000000001E-4</v>
      </c>
      <c r="H1981">
        <f t="shared" si="102"/>
        <v>-2.2812423000000002E-2</v>
      </c>
      <c r="I1981">
        <f t="shared" si="104"/>
        <v>-6.3E-3</v>
      </c>
    </row>
    <row r="1982" spans="1:9" x14ac:dyDescent="0.3">
      <c r="A1982" s="31">
        <v>39401</v>
      </c>
      <c r="B1982">
        <v>-1.0896378999999999E-2</v>
      </c>
      <c r="C1982">
        <v>20071115</v>
      </c>
      <c r="D1982">
        <v>-1.25</v>
      </c>
      <c r="E1982">
        <v>1.6E-2</v>
      </c>
      <c r="F1982">
        <f t="shared" si="103"/>
        <v>1.6000000000000001E-4</v>
      </c>
      <c r="H1982">
        <f t="shared" si="102"/>
        <v>-1.1056379E-2</v>
      </c>
      <c r="I1982">
        <f t="shared" si="104"/>
        <v>-1.2500000000000001E-2</v>
      </c>
    </row>
    <row r="1983" spans="1:9" x14ac:dyDescent="0.3">
      <c r="A1983" s="31">
        <v>39402</v>
      </c>
      <c r="B1983">
        <v>1.272061E-2</v>
      </c>
      <c r="C1983">
        <v>20071116</v>
      </c>
      <c r="D1983">
        <v>0.41</v>
      </c>
      <c r="E1983">
        <v>1.6E-2</v>
      </c>
      <c r="F1983">
        <f t="shared" si="103"/>
        <v>1.6000000000000001E-4</v>
      </c>
      <c r="H1983">
        <f t="shared" si="102"/>
        <v>1.256061E-2</v>
      </c>
      <c r="I1983">
        <f t="shared" si="104"/>
        <v>4.0999999999999995E-3</v>
      </c>
    </row>
    <row r="1984" spans="1:9" x14ac:dyDescent="0.3">
      <c r="A1984" s="31">
        <v>39405</v>
      </c>
      <c r="B1984">
        <v>-1.4664358000000001E-2</v>
      </c>
      <c r="C1984">
        <v>20071119</v>
      </c>
      <c r="D1984">
        <v>-1.81</v>
      </c>
      <c r="E1984">
        <v>1.6E-2</v>
      </c>
      <c r="F1984">
        <f t="shared" si="103"/>
        <v>1.6000000000000001E-4</v>
      </c>
      <c r="H1984">
        <f t="shared" si="102"/>
        <v>-1.4824358000000001E-2</v>
      </c>
      <c r="I1984">
        <f t="shared" si="104"/>
        <v>-1.8100000000000002E-2</v>
      </c>
    </row>
    <row r="1985" spans="1:9" x14ac:dyDescent="0.3">
      <c r="A1985" s="31">
        <v>39406</v>
      </c>
      <c r="B1985">
        <v>2.9887218E-2</v>
      </c>
      <c r="C1985">
        <v>20071120</v>
      </c>
      <c r="D1985">
        <v>0.31</v>
      </c>
      <c r="E1985">
        <v>1.6E-2</v>
      </c>
      <c r="F1985">
        <f t="shared" si="103"/>
        <v>1.6000000000000001E-4</v>
      </c>
      <c r="H1985">
        <f t="shared" si="102"/>
        <v>2.9727218E-2</v>
      </c>
      <c r="I1985">
        <f t="shared" si="104"/>
        <v>3.0999999999999999E-3</v>
      </c>
    </row>
    <row r="1986" spans="1:9" x14ac:dyDescent="0.3">
      <c r="A1986" s="31">
        <v>39407</v>
      </c>
      <c r="B1986">
        <v>-2.3097389999999999E-3</v>
      </c>
      <c r="C1986">
        <v>20071121</v>
      </c>
      <c r="D1986">
        <v>-1.54</v>
      </c>
      <c r="E1986">
        <v>1.6E-2</v>
      </c>
      <c r="F1986">
        <f t="shared" si="103"/>
        <v>1.6000000000000001E-4</v>
      </c>
      <c r="H1986">
        <f t="shared" si="102"/>
        <v>-2.4697389999999999E-3</v>
      </c>
      <c r="I1986">
        <f t="shared" si="104"/>
        <v>-1.54E-2</v>
      </c>
    </row>
    <row r="1987" spans="1:9" x14ac:dyDescent="0.3">
      <c r="A1987" s="31">
        <v>39409</v>
      </c>
      <c r="B1987">
        <v>1.8283192E-2</v>
      </c>
      <c r="C1987">
        <v>20071123</v>
      </c>
      <c r="D1987">
        <v>1.59</v>
      </c>
      <c r="E1987">
        <v>1.6E-2</v>
      </c>
      <c r="F1987">
        <f t="shared" si="103"/>
        <v>1.6000000000000001E-4</v>
      </c>
      <c r="H1987">
        <f t="shared" ref="H1987:H2050" si="105">B1987-F1987</f>
        <v>1.8123192E-2</v>
      </c>
      <c r="I1987">
        <f t="shared" si="104"/>
        <v>1.5900000000000001E-2</v>
      </c>
    </row>
    <row r="1988" spans="1:9" x14ac:dyDescent="0.3">
      <c r="A1988" s="31">
        <v>39412</v>
      </c>
      <c r="B1988">
        <v>5.8406630000000003E-3</v>
      </c>
      <c r="C1988">
        <v>20071126</v>
      </c>
      <c r="D1988">
        <v>-2.09</v>
      </c>
      <c r="E1988">
        <v>1.6E-2</v>
      </c>
      <c r="F1988">
        <f t="shared" ref="F1988:F2051" si="106">E1988/100</f>
        <v>1.6000000000000001E-4</v>
      </c>
      <c r="H1988">
        <f t="shared" si="105"/>
        <v>5.6806629999999999E-3</v>
      </c>
      <c r="I1988">
        <f t="shared" ref="I1988:I2051" si="107">D1988/100</f>
        <v>-2.0899999999999998E-2</v>
      </c>
    </row>
    <row r="1989" spans="1:9" x14ac:dyDescent="0.3">
      <c r="A1989" s="31">
        <v>39413</v>
      </c>
      <c r="B1989">
        <v>1.3145195E-2</v>
      </c>
      <c r="C1989">
        <v>20071127</v>
      </c>
      <c r="D1989">
        <v>1.31</v>
      </c>
      <c r="E1989">
        <v>1.6E-2</v>
      </c>
      <c r="F1989">
        <f t="shared" si="106"/>
        <v>1.6000000000000001E-4</v>
      </c>
      <c r="H1989">
        <f t="shared" si="105"/>
        <v>1.2985195E-2</v>
      </c>
      <c r="I1989">
        <f t="shared" si="107"/>
        <v>1.3100000000000001E-2</v>
      </c>
    </row>
    <row r="1990" spans="1:9" x14ac:dyDescent="0.3">
      <c r="A1990" s="31">
        <v>39414</v>
      </c>
      <c r="B1990">
        <v>3.0947907E-2</v>
      </c>
      <c r="C1990">
        <v>20071128</v>
      </c>
      <c r="D1990">
        <v>2.9</v>
      </c>
      <c r="E1990">
        <v>1.6E-2</v>
      </c>
      <c r="F1990">
        <f t="shared" si="106"/>
        <v>1.6000000000000001E-4</v>
      </c>
      <c r="H1990">
        <f t="shared" si="105"/>
        <v>3.0787907E-2</v>
      </c>
      <c r="I1990">
        <f t="shared" si="107"/>
        <v>2.8999999999999998E-2</v>
      </c>
    </row>
    <row r="1991" spans="1:9" x14ac:dyDescent="0.3">
      <c r="A1991" s="31">
        <v>39415</v>
      </c>
      <c r="B1991">
        <v>2.2583464000000001E-2</v>
      </c>
      <c r="C1991">
        <v>20071129</v>
      </c>
      <c r="D1991">
        <v>0.01</v>
      </c>
      <c r="E1991">
        <v>1.6E-2</v>
      </c>
      <c r="F1991">
        <f t="shared" si="106"/>
        <v>1.6000000000000001E-4</v>
      </c>
      <c r="H1991">
        <f t="shared" si="105"/>
        <v>2.2423464000000001E-2</v>
      </c>
      <c r="I1991">
        <f t="shared" si="107"/>
        <v>1E-4</v>
      </c>
    </row>
    <row r="1992" spans="1:9" x14ac:dyDescent="0.3">
      <c r="A1992" s="31">
        <v>39416</v>
      </c>
      <c r="B1992">
        <v>-1.1232254000000001E-2</v>
      </c>
      <c r="C1992">
        <v>20071130</v>
      </c>
      <c r="D1992">
        <v>0.7</v>
      </c>
      <c r="E1992">
        <v>1.6E-2</v>
      </c>
      <c r="F1992">
        <f t="shared" si="106"/>
        <v>1.6000000000000001E-4</v>
      </c>
      <c r="H1992">
        <f t="shared" si="105"/>
        <v>-1.1392254000000001E-2</v>
      </c>
      <c r="I1992">
        <f t="shared" si="107"/>
        <v>6.9999999999999993E-3</v>
      </c>
    </row>
    <row r="1993" spans="1:9" x14ac:dyDescent="0.3">
      <c r="A1993" s="31">
        <v>39419</v>
      </c>
      <c r="B1993">
        <v>-1.8439252E-2</v>
      </c>
      <c r="C1993">
        <v>20071203</v>
      </c>
      <c r="D1993">
        <v>-0.6</v>
      </c>
      <c r="E1993">
        <v>1.4E-2</v>
      </c>
      <c r="F1993">
        <f t="shared" si="106"/>
        <v>1.4000000000000001E-4</v>
      </c>
      <c r="H1993">
        <f t="shared" si="105"/>
        <v>-1.8579252000000001E-2</v>
      </c>
      <c r="I1993">
        <f t="shared" si="107"/>
        <v>-6.0000000000000001E-3</v>
      </c>
    </row>
    <row r="1994" spans="1:9" x14ac:dyDescent="0.3">
      <c r="A1994" s="31">
        <v>39420</v>
      </c>
      <c r="B1994">
        <v>5.3114E-3</v>
      </c>
      <c r="C1994">
        <v>20071204</v>
      </c>
      <c r="D1994">
        <v>-0.61</v>
      </c>
      <c r="E1994">
        <v>1.4E-2</v>
      </c>
      <c r="F1994">
        <f t="shared" si="106"/>
        <v>1.4000000000000001E-4</v>
      </c>
      <c r="H1994">
        <f t="shared" si="105"/>
        <v>5.1713999999999996E-3</v>
      </c>
      <c r="I1994">
        <f t="shared" si="107"/>
        <v>-6.0999999999999995E-3</v>
      </c>
    </row>
    <row r="1995" spans="1:9" x14ac:dyDescent="0.3">
      <c r="A1995" s="31">
        <v>39421</v>
      </c>
      <c r="B1995">
        <v>3.1644526999999999E-2</v>
      </c>
      <c r="C1995">
        <v>20071205</v>
      </c>
      <c r="D1995">
        <v>1.47</v>
      </c>
      <c r="E1995">
        <v>1.4E-2</v>
      </c>
      <c r="F1995">
        <f t="shared" si="106"/>
        <v>1.4000000000000001E-4</v>
      </c>
      <c r="H1995">
        <f t="shared" si="105"/>
        <v>3.1504526999999997E-2</v>
      </c>
      <c r="I1995">
        <f t="shared" si="107"/>
        <v>1.47E-2</v>
      </c>
    </row>
    <row r="1996" spans="1:9" x14ac:dyDescent="0.3">
      <c r="A1996" s="31">
        <v>39422</v>
      </c>
      <c r="B1996">
        <v>2.4004336000000001E-2</v>
      </c>
      <c r="C1996">
        <v>20071206</v>
      </c>
      <c r="D1996">
        <v>1.55</v>
      </c>
      <c r="E1996">
        <v>1.4E-2</v>
      </c>
      <c r="F1996">
        <f t="shared" si="106"/>
        <v>1.4000000000000001E-4</v>
      </c>
      <c r="H1996">
        <f t="shared" si="105"/>
        <v>2.3864336E-2</v>
      </c>
      <c r="I1996">
        <f t="shared" si="107"/>
        <v>1.55E-2</v>
      </c>
    </row>
    <row r="1997" spans="1:9" x14ac:dyDescent="0.3">
      <c r="A1997" s="31">
        <v>39423</v>
      </c>
      <c r="B1997">
        <v>2.2885676000000001E-2</v>
      </c>
      <c r="C1997">
        <v>20071207</v>
      </c>
      <c r="D1997">
        <v>-7.0000000000000007E-2</v>
      </c>
      <c r="E1997">
        <v>1.4E-2</v>
      </c>
      <c r="F1997">
        <f t="shared" si="106"/>
        <v>1.4000000000000001E-4</v>
      </c>
      <c r="H1997">
        <f t="shared" si="105"/>
        <v>2.2745675999999999E-2</v>
      </c>
      <c r="I1997">
        <f t="shared" si="107"/>
        <v>-7.000000000000001E-4</v>
      </c>
    </row>
    <row r="1998" spans="1:9" x14ac:dyDescent="0.3">
      <c r="A1998" s="31">
        <v>39426</v>
      </c>
      <c r="B1998">
        <v>-4.6318200000000003E-4</v>
      </c>
      <c r="C1998">
        <v>20071210</v>
      </c>
      <c r="D1998">
        <v>0.71</v>
      </c>
      <c r="E1998">
        <v>1.4E-2</v>
      </c>
      <c r="F1998">
        <f t="shared" si="106"/>
        <v>1.4000000000000001E-4</v>
      </c>
      <c r="H1998">
        <f t="shared" si="105"/>
        <v>-6.0318200000000007E-4</v>
      </c>
      <c r="I1998">
        <f t="shared" si="107"/>
        <v>7.0999999999999995E-3</v>
      </c>
    </row>
    <row r="1999" spans="1:9" x14ac:dyDescent="0.3">
      <c r="A1999" s="31">
        <v>39427</v>
      </c>
      <c r="B1999">
        <v>-2.9193147999999999E-2</v>
      </c>
      <c r="C1999">
        <v>20071211</v>
      </c>
      <c r="D1999">
        <v>-2.5</v>
      </c>
      <c r="E1999">
        <v>1.4E-2</v>
      </c>
      <c r="F1999">
        <f t="shared" si="106"/>
        <v>1.4000000000000001E-4</v>
      </c>
      <c r="H1999">
        <f t="shared" si="105"/>
        <v>-2.9333148E-2</v>
      </c>
      <c r="I1999">
        <f t="shared" si="107"/>
        <v>-2.5000000000000001E-2</v>
      </c>
    </row>
    <row r="2000" spans="1:9" x14ac:dyDescent="0.3">
      <c r="A2000" s="31">
        <v>39428</v>
      </c>
      <c r="B2000">
        <v>1.2302908E-2</v>
      </c>
      <c r="C2000">
        <v>20071212</v>
      </c>
      <c r="D2000">
        <v>0.48</v>
      </c>
      <c r="E2000">
        <v>1.4E-2</v>
      </c>
      <c r="F2000">
        <f t="shared" si="106"/>
        <v>1.4000000000000001E-4</v>
      </c>
      <c r="H2000">
        <f t="shared" si="105"/>
        <v>1.2162908E-2</v>
      </c>
      <c r="I2000">
        <f t="shared" si="107"/>
        <v>4.7999999999999996E-3</v>
      </c>
    </row>
    <row r="2001" spans="1:9" x14ac:dyDescent="0.3">
      <c r="A2001" s="31">
        <v>39429</v>
      </c>
      <c r="B2001">
        <v>5.0822649999999999E-3</v>
      </c>
      <c r="C2001">
        <v>20071213</v>
      </c>
      <c r="D2001">
        <v>0.06</v>
      </c>
      <c r="E2001">
        <v>1.4E-2</v>
      </c>
      <c r="F2001">
        <f t="shared" si="106"/>
        <v>1.4000000000000001E-4</v>
      </c>
      <c r="H2001">
        <f t="shared" si="105"/>
        <v>4.9422649999999995E-3</v>
      </c>
      <c r="I2001">
        <f t="shared" si="107"/>
        <v>5.9999999999999995E-4</v>
      </c>
    </row>
    <row r="2002" spans="1:9" x14ac:dyDescent="0.3">
      <c r="A2002" s="31">
        <v>39430</v>
      </c>
      <c r="B2002">
        <v>-7.5066589999999997E-3</v>
      </c>
      <c r="C2002">
        <v>20071214</v>
      </c>
      <c r="D2002">
        <v>-1.36</v>
      </c>
      <c r="E2002">
        <v>1.4E-2</v>
      </c>
      <c r="F2002">
        <f t="shared" si="106"/>
        <v>1.4000000000000001E-4</v>
      </c>
      <c r="H2002">
        <f t="shared" si="105"/>
        <v>-7.6466590000000001E-3</v>
      </c>
      <c r="I2002">
        <f t="shared" si="107"/>
        <v>-1.3600000000000001E-2</v>
      </c>
    </row>
    <row r="2003" spans="1:9" x14ac:dyDescent="0.3">
      <c r="A2003" s="31">
        <v>39433</v>
      </c>
      <c r="B2003">
        <v>-3.1461764000000003E-2</v>
      </c>
      <c r="C2003">
        <v>20071217</v>
      </c>
      <c r="D2003">
        <v>-1.59</v>
      </c>
      <c r="E2003">
        <v>1.4E-2</v>
      </c>
      <c r="F2003">
        <f t="shared" si="106"/>
        <v>1.4000000000000001E-4</v>
      </c>
      <c r="H2003">
        <f t="shared" si="105"/>
        <v>-3.1601764000000004E-2</v>
      </c>
      <c r="I2003">
        <f t="shared" si="107"/>
        <v>-1.5900000000000001E-2</v>
      </c>
    </row>
    <row r="2004" spans="1:9" x14ac:dyDescent="0.3">
      <c r="A2004" s="31">
        <v>39434</v>
      </c>
      <c r="B2004">
        <v>-7.7006410000000003E-3</v>
      </c>
      <c r="C2004">
        <v>20071218</v>
      </c>
      <c r="D2004">
        <v>0.65</v>
      </c>
      <c r="E2004">
        <v>1.4E-2</v>
      </c>
      <c r="F2004">
        <f t="shared" si="106"/>
        <v>1.4000000000000001E-4</v>
      </c>
      <c r="H2004">
        <f t="shared" si="105"/>
        <v>-7.8406410000000006E-3</v>
      </c>
      <c r="I2004">
        <f t="shared" si="107"/>
        <v>6.5000000000000006E-3</v>
      </c>
    </row>
    <row r="2005" spans="1:9" x14ac:dyDescent="0.3">
      <c r="A2005" s="31">
        <v>39435</v>
      </c>
      <c r="B2005">
        <v>7.6510800000000002E-4</v>
      </c>
      <c r="C2005">
        <v>20071219</v>
      </c>
      <c r="D2005">
        <v>-0.1</v>
      </c>
      <c r="E2005">
        <v>1.4E-2</v>
      </c>
      <c r="F2005">
        <f t="shared" si="106"/>
        <v>1.4000000000000001E-4</v>
      </c>
      <c r="H2005">
        <f t="shared" si="105"/>
        <v>6.2510799999999998E-4</v>
      </c>
      <c r="I2005">
        <f t="shared" si="107"/>
        <v>-1E-3</v>
      </c>
    </row>
    <row r="2006" spans="1:9" x14ac:dyDescent="0.3">
      <c r="A2006" s="31">
        <v>39436</v>
      </c>
      <c r="B2006">
        <v>2.2335146E-2</v>
      </c>
      <c r="C2006">
        <v>20071220</v>
      </c>
      <c r="D2006">
        <v>0.64</v>
      </c>
      <c r="E2006">
        <v>1.4E-2</v>
      </c>
      <c r="F2006">
        <f t="shared" si="106"/>
        <v>1.4000000000000001E-4</v>
      </c>
      <c r="H2006">
        <f t="shared" si="105"/>
        <v>2.2195145999999999E-2</v>
      </c>
      <c r="I2006">
        <f t="shared" si="107"/>
        <v>6.4000000000000003E-3</v>
      </c>
    </row>
    <row r="2007" spans="1:9" x14ac:dyDescent="0.3">
      <c r="A2007" s="31">
        <v>39437</v>
      </c>
      <c r="B2007">
        <v>3.5788670000000002E-2</v>
      </c>
      <c r="C2007">
        <v>20071221</v>
      </c>
      <c r="D2007">
        <v>1.64</v>
      </c>
      <c r="E2007">
        <v>1.4E-2</v>
      </c>
      <c r="F2007">
        <f t="shared" si="106"/>
        <v>1.4000000000000001E-4</v>
      </c>
      <c r="H2007">
        <f t="shared" si="105"/>
        <v>3.564867E-2</v>
      </c>
      <c r="I2007">
        <f t="shared" si="107"/>
        <v>1.6399999999999998E-2</v>
      </c>
    </row>
    <row r="2008" spans="1:9" x14ac:dyDescent="0.3">
      <c r="A2008" s="31">
        <v>39440</v>
      </c>
      <c r="B2008">
        <v>2.5217881000000001E-2</v>
      </c>
      <c r="C2008">
        <v>20071224</v>
      </c>
      <c r="D2008">
        <v>0.8</v>
      </c>
      <c r="E2008">
        <v>1.4E-2</v>
      </c>
      <c r="F2008">
        <f t="shared" si="106"/>
        <v>1.4000000000000001E-4</v>
      </c>
      <c r="H2008">
        <f t="shared" si="105"/>
        <v>2.5077881E-2</v>
      </c>
      <c r="I2008">
        <f t="shared" si="107"/>
        <v>8.0000000000000002E-3</v>
      </c>
    </row>
    <row r="2009" spans="1:9" x14ac:dyDescent="0.3">
      <c r="A2009" s="31">
        <v>39442</v>
      </c>
      <c r="B2009">
        <v>7.5449600000000001E-4</v>
      </c>
      <c r="C2009">
        <v>20071226</v>
      </c>
      <c r="D2009">
        <v>0.1</v>
      </c>
      <c r="E2009">
        <v>1.4E-2</v>
      </c>
      <c r="F2009">
        <f t="shared" si="106"/>
        <v>1.4000000000000001E-4</v>
      </c>
      <c r="H2009">
        <f t="shared" si="105"/>
        <v>6.1449599999999997E-4</v>
      </c>
      <c r="I2009">
        <f t="shared" si="107"/>
        <v>1E-3</v>
      </c>
    </row>
    <row r="2010" spans="1:9" x14ac:dyDescent="0.3">
      <c r="A2010" s="31">
        <v>39443</v>
      </c>
      <c r="B2010">
        <v>-1.9099760000000001E-3</v>
      </c>
      <c r="C2010">
        <v>20071227</v>
      </c>
      <c r="D2010">
        <v>-1.49</v>
      </c>
      <c r="E2010">
        <v>1.4E-2</v>
      </c>
      <c r="F2010">
        <f t="shared" si="106"/>
        <v>1.4000000000000001E-4</v>
      </c>
      <c r="H2010">
        <f t="shared" si="105"/>
        <v>-2.0499760000000002E-3</v>
      </c>
      <c r="I2010">
        <f t="shared" si="107"/>
        <v>-1.49E-2</v>
      </c>
    </row>
    <row r="2011" spans="1:9" x14ac:dyDescent="0.3">
      <c r="A2011" s="31">
        <v>39444</v>
      </c>
      <c r="B2011">
        <v>6.345341E-3</v>
      </c>
      <c r="C2011">
        <v>20071228</v>
      </c>
      <c r="D2011">
        <v>0.12</v>
      </c>
      <c r="E2011">
        <v>1.4E-2</v>
      </c>
      <c r="F2011">
        <f t="shared" si="106"/>
        <v>1.4000000000000001E-4</v>
      </c>
      <c r="H2011">
        <f t="shared" si="105"/>
        <v>6.2053409999999996E-3</v>
      </c>
      <c r="I2011">
        <f t="shared" si="107"/>
        <v>1.1999999999999999E-3</v>
      </c>
    </row>
    <row r="2012" spans="1:9" x14ac:dyDescent="0.3">
      <c r="A2012" s="31">
        <v>39447</v>
      </c>
      <c r="B2012">
        <v>-8.7574439999999996E-3</v>
      </c>
      <c r="C2012">
        <v>20071231</v>
      </c>
      <c r="D2012">
        <v>-0.65</v>
      </c>
      <c r="E2012">
        <v>1.4E-2</v>
      </c>
      <c r="F2012">
        <f t="shared" si="106"/>
        <v>1.4000000000000001E-4</v>
      </c>
      <c r="H2012">
        <f t="shared" si="105"/>
        <v>-8.8974439999999991E-3</v>
      </c>
      <c r="I2012">
        <f t="shared" si="107"/>
        <v>-6.5000000000000006E-3</v>
      </c>
    </row>
    <row r="2013" spans="1:9" x14ac:dyDescent="0.3">
      <c r="A2013" s="31">
        <v>39449</v>
      </c>
      <c r="B2013">
        <v>-1.6357054999999999E-2</v>
      </c>
      <c r="C2013">
        <v>20080102</v>
      </c>
      <c r="D2013">
        <v>-1.46</v>
      </c>
      <c r="E2013">
        <v>0.01</v>
      </c>
      <c r="F2013">
        <f t="shared" si="106"/>
        <v>1E-4</v>
      </c>
      <c r="H2013">
        <f t="shared" si="105"/>
        <v>-1.6457054999999998E-2</v>
      </c>
      <c r="I2013">
        <f t="shared" si="107"/>
        <v>-1.46E-2</v>
      </c>
    </row>
    <row r="2014" spans="1:9" x14ac:dyDescent="0.3">
      <c r="A2014" s="31">
        <v>39450</v>
      </c>
      <c r="B2014">
        <v>4.6189899999999999E-4</v>
      </c>
      <c r="C2014">
        <v>20080103</v>
      </c>
      <c r="D2014">
        <v>-0.14000000000000001</v>
      </c>
      <c r="E2014">
        <v>0.01</v>
      </c>
      <c r="F2014">
        <f t="shared" si="106"/>
        <v>1E-4</v>
      </c>
      <c r="H2014">
        <f t="shared" si="105"/>
        <v>3.61899E-4</v>
      </c>
      <c r="I2014">
        <f t="shared" si="107"/>
        <v>-1.4000000000000002E-3</v>
      </c>
    </row>
    <row r="2015" spans="1:9" x14ac:dyDescent="0.3">
      <c r="A2015" s="31">
        <v>39451</v>
      </c>
      <c r="B2015">
        <v>-7.6335043000000005E-2</v>
      </c>
      <c r="C2015">
        <v>20080104</v>
      </c>
      <c r="D2015">
        <v>-2.56</v>
      </c>
      <c r="E2015">
        <v>0.01</v>
      </c>
      <c r="F2015">
        <f t="shared" si="106"/>
        <v>1E-4</v>
      </c>
      <c r="H2015">
        <f t="shared" si="105"/>
        <v>-7.6435043000000008E-2</v>
      </c>
      <c r="I2015">
        <f t="shared" si="107"/>
        <v>-2.5600000000000001E-2</v>
      </c>
    </row>
    <row r="2016" spans="1:9" x14ac:dyDescent="0.3">
      <c r="A2016" s="31">
        <v>39454</v>
      </c>
      <c r="B2016">
        <v>-1.3385190999999999E-2</v>
      </c>
      <c r="C2016">
        <v>20080107</v>
      </c>
      <c r="D2016">
        <v>0.16</v>
      </c>
      <c r="E2016">
        <v>0.01</v>
      </c>
      <c r="F2016">
        <f t="shared" si="106"/>
        <v>1E-4</v>
      </c>
      <c r="H2016">
        <f t="shared" si="105"/>
        <v>-1.3485190999999999E-2</v>
      </c>
      <c r="I2016">
        <f t="shared" si="107"/>
        <v>1.6000000000000001E-3</v>
      </c>
    </row>
    <row r="2017" spans="1:9" x14ac:dyDescent="0.3">
      <c r="A2017" s="31">
        <v>39455</v>
      </c>
      <c r="B2017">
        <v>-3.5971623000000001E-2</v>
      </c>
      <c r="C2017">
        <v>20080108</v>
      </c>
      <c r="D2017">
        <v>-1.81</v>
      </c>
      <c r="E2017">
        <v>0.01</v>
      </c>
      <c r="F2017">
        <f t="shared" si="106"/>
        <v>1E-4</v>
      </c>
      <c r="H2017">
        <f t="shared" si="105"/>
        <v>-3.6071623000000004E-2</v>
      </c>
      <c r="I2017">
        <f t="shared" si="107"/>
        <v>-1.8100000000000002E-2</v>
      </c>
    </row>
    <row r="2018" spans="1:9" x14ac:dyDescent="0.3">
      <c r="A2018" s="31">
        <v>39456</v>
      </c>
      <c r="B2018">
        <v>4.7591205999999997E-2</v>
      </c>
      <c r="C2018">
        <v>20080109</v>
      </c>
      <c r="D2018">
        <v>1.1000000000000001</v>
      </c>
      <c r="E2018">
        <v>0.01</v>
      </c>
      <c r="F2018">
        <f t="shared" si="106"/>
        <v>1E-4</v>
      </c>
      <c r="H2018">
        <f t="shared" si="105"/>
        <v>4.7491205999999994E-2</v>
      </c>
      <c r="I2018">
        <f t="shared" si="107"/>
        <v>1.1000000000000001E-2</v>
      </c>
    </row>
    <row r="2019" spans="1:9" x14ac:dyDescent="0.3">
      <c r="A2019" s="31">
        <v>39457</v>
      </c>
      <c r="B2019">
        <v>-7.6922500000000003E-3</v>
      </c>
      <c r="C2019">
        <v>20080110</v>
      </c>
      <c r="D2019">
        <v>0.89</v>
      </c>
      <c r="E2019">
        <v>0.01</v>
      </c>
      <c r="F2019">
        <f t="shared" si="106"/>
        <v>1E-4</v>
      </c>
      <c r="H2019">
        <f t="shared" si="105"/>
        <v>-7.7922500000000006E-3</v>
      </c>
      <c r="I2019">
        <f t="shared" si="107"/>
        <v>8.8999999999999999E-3</v>
      </c>
    </row>
    <row r="2020" spans="1:9" x14ac:dyDescent="0.3">
      <c r="A2020" s="31">
        <v>39458</v>
      </c>
      <c r="B2020">
        <v>-2.9940464999999999E-2</v>
      </c>
      <c r="C2020">
        <v>20080111</v>
      </c>
      <c r="D2020">
        <v>-1.42</v>
      </c>
      <c r="E2020">
        <v>0.01</v>
      </c>
      <c r="F2020">
        <f t="shared" si="106"/>
        <v>1E-4</v>
      </c>
      <c r="H2020">
        <f t="shared" si="105"/>
        <v>-3.0040464999999999E-2</v>
      </c>
      <c r="I2020">
        <f t="shared" si="107"/>
        <v>-1.4199999999999999E-2</v>
      </c>
    </row>
    <row r="2021" spans="1:9" x14ac:dyDescent="0.3">
      <c r="A2021" s="31">
        <v>39461</v>
      </c>
      <c r="B2021">
        <v>3.5265483E-2</v>
      </c>
      <c r="C2021">
        <v>20080114</v>
      </c>
      <c r="D2021">
        <v>1.02</v>
      </c>
      <c r="E2021">
        <v>0.01</v>
      </c>
      <c r="F2021">
        <f t="shared" si="106"/>
        <v>1E-4</v>
      </c>
      <c r="H2021">
        <f t="shared" si="105"/>
        <v>3.5165482999999997E-2</v>
      </c>
      <c r="I2021">
        <f t="shared" si="107"/>
        <v>1.0200000000000001E-2</v>
      </c>
    </row>
    <row r="2022" spans="1:9" x14ac:dyDescent="0.3">
      <c r="A2022" s="31">
        <v>39462</v>
      </c>
      <c r="B2022">
        <v>-5.4480396E-2</v>
      </c>
      <c r="C2022">
        <v>20080115</v>
      </c>
      <c r="D2022">
        <v>-2.39</v>
      </c>
      <c r="E2022">
        <v>0.01</v>
      </c>
      <c r="F2022">
        <f t="shared" si="106"/>
        <v>1E-4</v>
      </c>
      <c r="H2022">
        <f t="shared" si="105"/>
        <v>-5.4580396000000003E-2</v>
      </c>
      <c r="I2022">
        <f t="shared" si="107"/>
        <v>-2.3900000000000001E-2</v>
      </c>
    </row>
    <row r="2023" spans="1:9" x14ac:dyDescent="0.3">
      <c r="A2023" s="31">
        <v>39463</v>
      </c>
      <c r="B2023">
        <v>-5.5608104999999998E-2</v>
      </c>
      <c r="C2023">
        <v>20080116</v>
      </c>
      <c r="D2023">
        <v>-0.51</v>
      </c>
      <c r="E2023">
        <v>0.01</v>
      </c>
      <c r="F2023">
        <f t="shared" si="106"/>
        <v>1E-4</v>
      </c>
      <c r="H2023">
        <f t="shared" si="105"/>
        <v>-5.5708105000000001E-2</v>
      </c>
      <c r="I2023">
        <f t="shared" si="107"/>
        <v>-5.1000000000000004E-3</v>
      </c>
    </row>
    <row r="2024" spans="1:9" x14ac:dyDescent="0.3">
      <c r="A2024" s="31">
        <v>39464</v>
      </c>
      <c r="B2024">
        <v>7.8301180000000005E-3</v>
      </c>
      <c r="C2024">
        <v>20080117</v>
      </c>
      <c r="D2024">
        <v>-2.8</v>
      </c>
      <c r="E2024">
        <v>0.01</v>
      </c>
      <c r="F2024">
        <f t="shared" si="106"/>
        <v>1E-4</v>
      </c>
      <c r="H2024">
        <f t="shared" si="105"/>
        <v>7.7301180000000002E-3</v>
      </c>
      <c r="I2024">
        <f t="shared" si="107"/>
        <v>-2.7999999999999997E-2</v>
      </c>
    </row>
    <row r="2025" spans="1:9" x14ac:dyDescent="0.3">
      <c r="A2025" s="31">
        <v>39465</v>
      </c>
      <c r="B2025">
        <v>2.9212579999999999E-3</v>
      </c>
      <c r="C2025">
        <v>20080118</v>
      </c>
      <c r="D2025">
        <v>-0.56000000000000005</v>
      </c>
      <c r="E2025">
        <v>0.01</v>
      </c>
      <c r="F2025">
        <f t="shared" si="106"/>
        <v>1E-4</v>
      </c>
      <c r="H2025">
        <f t="shared" si="105"/>
        <v>2.8212580000000001E-3</v>
      </c>
      <c r="I2025">
        <f t="shared" si="107"/>
        <v>-5.6000000000000008E-3</v>
      </c>
    </row>
    <row r="2026" spans="1:9" x14ac:dyDescent="0.3">
      <c r="A2026" s="31">
        <v>39469</v>
      </c>
      <c r="B2026">
        <v>-3.5448693000000003E-2</v>
      </c>
      <c r="C2026">
        <v>20080122</v>
      </c>
      <c r="D2026">
        <v>-0.98</v>
      </c>
      <c r="E2026">
        <v>0.01</v>
      </c>
      <c r="F2026">
        <f t="shared" si="106"/>
        <v>1E-4</v>
      </c>
      <c r="H2026">
        <f t="shared" si="105"/>
        <v>-3.5548693000000006E-2</v>
      </c>
      <c r="I2026">
        <f t="shared" si="107"/>
        <v>-9.7999999999999997E-3</v>
      </c>
    </row>
    <row r="2027" spans="1:9" x14ac:dyDescent="0.3">
      <c r="A2027" s="31">
        <v>39470</v>
      </c>
      <c r="B2027">
        <v>-0.106450744</v>
      </c>
      <c r="C2027">
        <v>20080123</v>
      </c>
      <c r="D2027">
        <v>2.04</v>
      </c>
      <c r="E2027">
        <v>0.01</v>
      </c>
      <c r="F2027">
        <f t="shared" si="106"/>
        <v>1E-4</v>
      </c>
      <c r="H2027">
        <f t="shared" si="105"/>
        <v>-0.106550744</v>
      </c>
      <c r="I2027">
        <f t="shared" si="107"/>
        <v>2.0400000000000001E-2</v>
      </c>
    </row>
    <row r="2028" spans="1:9" x14ac:dyDescent="0.3">
      <c r="A2028" s="31">
        <v>39471</v>
      </c>
      <c r="B2028">
        <v>-2.4965485999999999E-2</v>
      </c>
      <c r="C2028">
        <v>20080124</v>
      </c>
      <c r="D2028">
        <v>1.02</v>
      </c>
      <c r="E2028">
        <v>0.01</v>
      </c>
      <c r="F2028">
        <f t="shared" si="106"/>
        <v>1E-4</v>
      </c>
      <c r="H2028">
        <f t="shared" si="105"/>
        <v>-2.5065485999999998E-2</v>
      </c>
      <c r="I2028">
        <f t="shared" si="107"/>
        <v>1.0200000000000001E-2</v>
      </c>
    </row>
    <row r="2029" spans="1:9" x14ac:dyDescent="0.3">
      <c r="A2029" s="31">
        <v>39472</v>
      </c>
      <c r="B2029">
        <v>-4.1224271E-2</v>
      </c>
      <c r="C2029">
        <v>20080125</v>
      </c>
      <c r="D2029">
        <v>-1.39</v>
      </c>
      <c r="E2029">
        <v>0.01</v>
      </c>
      <c r="F2029">
        <f t="shared" si="106"/>
        <v>1E-4</v>
      </c>
      <c r="H2029">
        <f t="shared" si="105"/>
        <v>-4.1324271000000003E-2</v>
      </c>
      <c r="I2029">
        <f t="shared" si="107"/>
        <v>-1.3899999999999999E-2</v>
      </c>
    </row>
    <row r="2030" spans="1:9" x14ac:dyDescent="0.3">
      <c r="A2030" s="31">
        <v>39475</v>
      </c>
      <c r="B2030">
        <v>0</v>
      </c>
      <c r="C2030">
        <v>20080128</v>
      </c>
      <c r="D2030">
        <v>1.71</v>
      </c>
      <c r="E2030">
        <v>0.01</v>
      </c>
      <c r="F2030">
        <f t="shared" si="106"/>
        <v>1E-4</v>
      </c>
      <c r="H2030">
        <f t="shared" si="105"/>
        <v>-1E-4</v>
      </c>
      <c r="I2030">
        <f t="shared" si="107"/>
        <v>1.7100000000000001E-2</v>
      </c>
    </row>
    <row r="2031" spans="1:9" x14ac:dyDescent="0.3">
      <c r="A2031" s="31">
        <v>39476</v>
      </c>
      <c r="B2031">
        <v>1.1768317E-2</v>
      </c>
      <c r="C2031">
        <v>20080129</v>
      </c>
      <c r="D2031">
        <v>0.69</v>
      </c>
      <c r="E2031">
        <v>0.01</v>
      </c>
      <c r="F2031">
        <f t="shared" si="106"/>
        <v>1E-4</v>
      </c>
      <c r="H2031">
        <f t="shared" si="105"/>
        <v>1.1668317000000001E-2</v>
      </c>
      <c r="I2031">
        <f t="shared" si="107"/>
        <v>6.8999999999999999E-3</v>
      </c>
    </row>
    <row r="2032" spans="1:9" x14ac:dyDescent="0.3">
      <c r="A2032" s="31">
        <v>39477</v>
      </c>
      <c r="B2032">
        <v>4.8654359999999999E-3</v>
      </c>
      <c r="C2032">
        <v>20080130</v>
      </c>
      <c r="D2032">
        <v>-0.59</v>
      </c>
      <c r="E2032">
        <v>0.01</v>
      </c>
      <c r="F2032">
        <f t="shared" si="106"/>
        <v>1E-4</v>
      </c>
      <c r="H2032">
        <f t="shared" si="105"/>
        <v>4.7654359999999996E-3</v>
      </c>
      <c r="I2032">
        <f t="shared" si="107"/>
        <v>-5.8999999999999999E-3</v>
      </c>
    </row>
    <row r="2033" spans="1:9" x14ac:dyDescent="0.3">
      <c r="A2033" s="31">
        <v>39478</v>
      </c>
      <c r="B2033">
        <v>2.4058163E-2</v>
      </c>
      <c r="C2033">
        <v>20080131</v>
      </c>
      <c r="D2033">
        <v>1.66</v>
      </c>
      <c r="E2033">
        <v>0.01</v>
      </c>
      <c r="F2033">
        <f t="shared" si="106"/>
        <v>1E-4</v>
      </c>
      <c r="H2033">
        <f t="shared" si="105"/>
        <v>2.3958163000000001E-2</v>
      </c>
      <c r="I2033">
        <f t="shared" si="107"/>
        <v>1.66E-2</v>
      </c>
    </row>
    <row r="2034" spans="1:9" x14ac:dyDescent="0.3">
      <c r="A2034" s="31">
        <v>39479</v>
      </c>
      <c r="B2034">
        <v>-1.1894211999999999E-2</v>
      </c>
      <c r="C2034">
        <v>20080201</v>
      </c>
      <c r="D2034">
        <v>1.48</v>
      </c>
      <c r="E2034">
        <v>7.0000000000000001E-3</v>
      </c>
      <c r="F2034">
        <f t="shared" si="106"/>
        <v>7.0000000000000007E-5</v>
      </c>
      <c r="H2034">
        <f t="shared" si="105"/>
        <v>-1.1964212E-2</v>
      </c>
      <c r="I2034">
        <f t="shared" si="107"/>
        <v>1.4800000000000001E-2</v>
      </c>
    </row>
    <row r="2035" spans="1:9" x14ac:dyDescent="0.3">
      <c r="A2035" s="31">
        <v>39482</v>
      </c>
      <c r="B2035">
        <v>-1.5700980999999999E-2</v>
      </c>
      <c r="C2035">
        <v>20080204</v>
      </c>
      <c r="D2035">
        <v>-0.99</v>
      </c>
      <c r="E2035">
        <v>7.0000000000000001E-3</v>
      </c>
      <c r="F2035">
        <f t="shared" si="106"/>
        <v>7.0000000000000007E-5</v>
      </c>
      <c r="H2035">
        <f t="shared" si="105"/>
        <v>-1.5770981E-2</v>
      </c>
      <c r="I2035">
        <f t="shared" si="107"/>
        <v>-9.8999999999999991E-3</v>
      </c>
    </row>
    <row r="2036" spans="1:9" x14ac:dyDescent="0.3">
      <c r="A2036" s="31">
        <v>39483</v>
      </c>
      <c r="B2036">
        <v>-1.7394558000000001E-2</v>
      </c>
      <c r="C2036">
        <v>20080205</v>
      </c>
      <c r="D2036">
        <v>-3.01</v>
      </c>
      <c r="E2036">
        <v>7.0000000000000001E-3</v>
      </c>
      <c r="F2036">
        <f t="shared" si="106"/>
        <v>7.0000000000000007E-5</v>
      </c>
      <c r="H2036">
        <f t="shared" si="105"/>
        <v>-1.7464558000000002E-2</v>
      </c>
      <c r="I2036">
        <f t="shared" si="107"/>
        <v>-3.0099999999999998E-2</v>
      </c>
    </row>
    <row r="2037" spans="1:9" x14ac:dyDescent="0.3">
      <c r="A2037" s="31">
        <v>39484</v>
      </c>
      <c r="B2037">
        <v>-5.6895490999999999E-2</v>
      </c>
      <c r="C2037">
        <v>20080206</v>
      </c>
      <c r="D2037">
        <v>-0.85</v>
      </c>
      <c r="E2037">
        <v>7.0000000000000001E-3</v>
      </c>
      <c r="F2037">
        <f t="shared" si="106"/>
        <v>7.0000000000000007E-5</v>
      </c>
      <c r="H2037">
        <f t="shared" si="105"/>
        <v>-5.6965491E-2</v>
      </c>
      <c r="I2037">
        <f t="shared" si="107"/>
        <v>-8.5000000000000006E-3</v>
      </c>
    </row>
    <row r="2038" spans="1:9" x14ac:dyDescent="0.3">
      <c r="A2038" s="31">
        <v>39485</v>
      </c>
      <c r="B2038">
        <v>-6.229526E-3</v>
      </c>
      <c r="C2038">
        <v>20080207</v>
      </c>
      <c r="D2038">
        <v>0.82</v>
      </c>
      <c r="E2038">
        <v>7.0000000000000001E-3</v>
      </c>
      <c r="F2038">
        <f t="shared" si="106"/>
        <v>7.0000000000000007E-5</v>
      </c>
      <c r="H2038">
        <f t="shared" si="105"/>
        <v>-6.2995259999999997E-3</v>
      </c>
      <c r="I2038">
        <f t="shared" si="107"/>
        <v>8.199999999999999E-3</v>
      </c>
    </row>
    <row r="2039" spans="1:9" x14ac:dyDescent="0.3">
      <c r="A2039" s="31">
        <v>39486</v>
      </c>
      <c r="B2039">
        <v>3.4972001000000003E-2</v>
      </c>
      <c r="C2039">
        <v>20080208</v>
      </c>
      <c r="D2039">
        <v>-0.3</v>
      </c>
      <c r="E2039">
        <v>7.0000000000000001E-3</v>
      </c>
      <c r="F2039">
        <f t="shared" si="106"/>
        <v>7.0000000000000007E-5</v>
      </c>
      <c r="H2039">
        <f t="shared" si="105"/>
        <v>3.4902001000000002E-2</v>
      </c>
      <c r="I2039">
        <f t="shared" si="107"/>
        <v>-3.0000000000000001E-3</v>
      </c>
    </row>
    <row r="2040" spans="1:9" x14ac:dyDescent="0.3">
      <c r="A2040" s="31">
        <v>39489</v>
      </c>
      <c r="B2040">
        <v>3.1638455000000003E-2</v>
      </c>
      <c r="C2040">
        <v>20080211</v>
      </c>
      <c r="D2040">
        <v>0.57999999999999996</v>
      </c>
      <c r="E2040">
        <v>7.0000000000000001E-3</v>
      </c>
      <c r="F2040">
        <f t="shared" si="106"/>
        <v>7.0000000000000007E-5</v>
      </c>
      <c r="H2040">
        <f t="shared" si="105"/>
        <v>3.1568455000000002E-2</v>
      </c>
      <c r="I2040">
        <f t="shared" si="107"/>
        <v>5.7999999999999996E-3</v>
      </c>
    </row>
    <row r="2041" spans="1:9" x14ac:dyDescent="0.3">
      <c r="A2041" s="31">
        <v>39490</v>
      </c>
      <c r="B2041">
        <v>-3.5457677999999999E-2</v>
      </c>
      <c r="C2041">
        <v>20080212</v>
      </c>
      <c r="D2041">
        <v>0.61</v>
      </c>
      <c r="E2041">
        <v>7.0000000000000001E-3</v>
      </c>
      <c r="F2041">
        <f t="shared" si="106"/>
        <v>7.0000000000000007E-5</v>
      </c>
      <c r="H2041">
        <f t="shared" si="105"/>
        <v>-3.5527678E-2</v>
      </c>
      <c r="I2041">
        <f t="shared" si="107"/>
        <v>6.0999999999999995E-3</v>
      </c>
    </row>
    <row r="2042" spans="1:9" x14ac:dyDescent="0.3">
      <c r="A2042" s="31">
        <v>39491</v>
      </c>
      <c r="B2042">
        <v>3.6360669999999998E-2</v>
      </c>
      <c r="C2042">
        <v>20080213</v>
      </c>
      <c r="D2042">
        <v>1.46</v>
      </c>
      <c r="E2042">
        <v>7.0000000000000001E-3</v>
      </c>
      <c r="F2042">
        <f t="shared" si="106"/>
        <v>7.0000000000000007E-5</v>
      </c>
      <c r="H2042">
        <f t="shared" si="105"/>
        <v>3.6290669999999997E-2</v>
      </c>
      <c r="I2042">
        <f t="shared" si="107"/>
        <v>1.46E-2</v>
      </c>
    </row>
    <row r="2043" spans="1:9" x14ac:dyDescent="0.3">
      <c r="A2043" s="31">
        <v>39492</v>
      </c>
      <c r="B2043">
        <v>-1.4992231999999999E-2</v>
      </c>
      <c r="C2043">
        <v>20080214</v>
      </c>
      <c r="D2043">
        <v>-1.35</v>
      </c>
      <c r="E2043">
        <v>7.0000000000000001E-3</v>
      </c>
      <c r="F2043">
        <f t="shared" si="106"/>
        <v>7.0000000000000007E-5</v>
      </c>
      <c r="H2043">
        <f t="shared" si="105"/>
        <v>-1.5062232E-2</v>
      </c>
      <c r="I2043">
        <f t="shared" si="107"/>
        <v>-1.3500000000000002E-2</v>
      </c>
    </row>
    <row r="2044" spans="1:9" x14ac:dyDescent="0.3">
      <c r="A2044" s="31">
        <v>39493</v>
      </c>
      <c r="B2044">
        <v>-2.2203058000000001E-2</v>
      </c>
      <c r="C2044">
        <v>20080215</v>
      </c>
      <c r="D2044">
        <v>-0.02</v>
      </c>
      <c r="E2044">
        <v>7.0000000000000001E-3</v>
      </c>
      <c r="F2044">
        <f t="shared" si="106"/>
        <v>7.0000000000000007E-5</v>
      </c>
      <c r="H2044">
        <f t="shared" si="105"/>
        <v>-2.2273058000000002E-2</v>
      </c>
      <c r="I2044">
        <f t="shared" si="107"/>
        <v>-2.0000000000000001E-4</v>
      </c>
    </row>
    <row r="2045" spans="1:9" x14ac:dyDescent="0.3">
      <c r="A2045" s="31">
        <v>39497</v>
      </c>
      <c r="B2045">
        <v>-1.9658164999999998E-2</v>
      </c>
      <c r="C2045">
        <v>20080219</v>
      </c>
      <c r="D2045">
        <v>-0.06</v>
      </c>
      <c r="E2045">
        <v>7.0000000000000001E-3</v>
      </c>
      <c r="F2045">
        <f t="shared" si="106"/>
        <v>7.0000000000000007E-5</v>
      </c>
      <c r="H2045">
        <f t="shared" si="105"/>
        <v>-1.9728164999999999E-2</v>
      </c>
      <c r="I2045">
        <f t="shared" si="107"/>
        <v>-5.9999999999999995E-4</v>
      </c>
    </row>
    <row r="2046" spans="1:9" x14ac:dyDescent="0.3">
      <c r="A2046" s="31">
        <v>39498</v>
      </c>
      <c r="B2046">
        <v>1.3422814E-2</v>
      </c>
      <c r="C2046">
        <v>20080220</v>
      </c>
      <c r="D2046">
        <v>0.83</v>
      </c>
      <c r="E2046">
        <v>7.0000000000000001E-3</v>
      </c>
      <c r="F2046">
        <f t="shared" si="106"/>
        <v>7.0000000000000007E-5</v>
      </c>
      <c r="H2046">
        <f t="shared" si="105"/>
        <v>1.3352813999999999E-2</v>
      </c>
      <c r="I2046">
        <f t="shared" si="107"/>
        <v>8.3000000000000001E-3</v>
      </c>
    </row>
    <row r="2047" spans="1:9" x14ac:dyDescent="0.3">
      <c r="A2047" s="31">
        <v>39499</v>
      </c>
      <c r="B2047">
        <v>-1.8413817999999998E-2</v>
      </c>
      <c r="C2047">
        <v>20080221</v>
      </c>
      <c r="D2047">
        <v>-1.28</v>
      </c>
      <c r="E2047">
        <v>7.0000000000000001E-3</v>
      </c>
      <c r="F2047">
        <f t="shared" si="106"/>
        <v>7.0000000000000007E-5</v>
      </c>
      <c r="H2047">
        <f t="shared" si="105"/>
        <v>-1.8483817999999999E-2</v>
      </c>
      <c r="I2047">
        <f t="shared" si="107"/>
        <v>-1.2800000000000001E-2</v>
      </c>
    </row>
    <row r="2048" spans="1:9" x14ac:dyDescent="0.3">
      <c r="A2048" s="31">
        <v>39500</v>
      </c>
      <c r="B2048">
        <v>-1.7113723000000001E-2</v>
      </c>
      <c r="C2048">
        <v>20080222</v>
      </c>
      <c r="D2048">
        <v>0.61</v>
      </c>
      <c r="E2048">
        <v>7.0000000000000001E-3</v>
      </c>
      <c r="F2048">
        <f t="shared" si="106"/>
        <v>7.0000000000000007E-5</v>
      </c>
      <c r="H2048">
        <f t="shared" si="105"/>
        <v>-1.7183723000000001E-2</v>
      </c>
      <c r="I2048">
        <f t="shared" si="107"/>
        <v>6.0999999999999995E-3</v>
      </c>
    </row>
    <row r="2049" spans="1:9" x14ac:dyDescent="0.3">
      <c r="A2049" s="31">
        <v>39503</v>
      </c>
      <c r="B2049">
        <v>2.343871E-3</v>
      </c>
      <c r="C2049">
        <v>20080225</v>
      </c>
      <c r="D2049">
        <v>1.46</v>
      </c>
      <c r="E2049">
        <v>7.0000000000000001E-3</v>
      </c>
      <c r="F2049">
        <f t="shared" si="106"/>
        <v>7.0000000000000007E-5</v>
      </c>
      <c r="H2049">
        <f t="shared" si="105"/>
        <v>2.2738709999999998E-3</v>
      </c>
      <c r="I2049">
        <f t="shared" si="107"/>
        <v>1.46E-2</v>
      </c>
    </row>
    <row r="2050" spans="1:9" x14ac:dyDescent="0.3">
      <c r="A2050" s="31">
        <v>39504</v>
      </c>
      <c r="B2050">
        <v>-4.9273119999999997E-3</v>
      </c>
      <c r="C2050">
        <v>20080226</v>
      </c>
      <c r="D2050">
        <v>0.72</v>
      </c>
      <c r="E2050">
        <v>7.0000000000000001E-3</v>
      </c>
      <c r="F2050">
        <f t="shared" si="106"/>
        <v>7.0000000000000007E-5</v>
      </c>
      <c r="H2050">
        <f t="shared" si="105"/>
        <v>-4.9973119999999994E-3</v>
      </c>
      <c r="I2050">
        <f t="shared" si="107"/>
        <v>7.1999999999999998E-3</v>
      </c>
    </row>
    <row r="2051" spans="1:9" x14ac:dyDescent="0.3">
      <c r="A2051" s="31">
        <v>39505</v>
      </c>
      <c r="B2051">
        <v>3.1976480000000002E-2</v>
      </c>
      <c r="C2051">
        <v>20080227</v>
      </c>
      <c r="D2051">
        <v>-0.11</v>
      </c>
      <c r="E2051">
        <v>7.0000000000000001E-3</v>
      </c>
      <c r="F2051">
        <f t="shared" si="106"/>
        <v>7.0000000000000007E-5</v>
      </c>
      <c r="H2051">
        <f t="shared" ref="H2051:H2114" si="108">B2051-F2051</f>
        <v>3.1906480000000001E-2</v>
      </c>
      <c r="I2051">
        <f t="shared" si="107"/>
        <v>-1.1000000000000001E-3</v>
      </c>
    </row>
    <row r="2052" spans="1:9" x14ac:dyDescent="0.3">
      <c r="A2052" s="31">
        <v>39506</v>
      </c>
      <c r="B2052">
        <v>5.6522484999999997E-2</v>
      </c>
      <c r="C2052">
        <v>20080228</v>
      </c>
      <c r="D2052">
        <v>-0.93</v>
      </c>
      <c r="E2052">
        <v>7.0000000000000001E-3</v>
      </c>
      <c r="F2052">
        <f t="shared" ref="F2052:F2115" si="109">E2052/100</f>
        <v>7.0000000000000007E-5</v>
      </c>
      <c r="H2052">
        <f t="shared" si="108"/>
        <v>5.6452484999999997E-2</v>
      </c>
      <c r="I2052">
        <f t="shared" ref="I2052:I2115" si="110">D2052/100</f>
        <v>-9.300000000000001E-3</v>
      </c>
    </row>
    <row r="2053" spans="1:9" x14ac:dyDescent="0.3">
      <c r="A2053" s="31">
        <v>39507</v>
      </c>
      <c r="B2053">
        <v>-3.7641494999999997E-2</v>
      </c>
      <c r="C2053">
        <v>20080229</v>
      </c>
      <c r="D2053">
        <v>-2.64</v>
      </c>
      <c r="E2053">
        <v>7.0000000000000001E-3</v>
      </c>
      <c r="F2053">
        <f t="shared" si="109"/>
        <v>7.0000000000000007E-5</v>
      </c>
      <c r="H2053">
        <f t="shared" si="108"/>
        <v>-3.7711494999999998E-2</v>
      </c>
      <c r="I2053">
        <f t="shared" si="110"/>
        <v>-2.64E-2</v>
      </c>
    </row>
    <row r="2054" spans="1:9" x14ac:dyDescent="0.3">
      <c r="A2054" s="31">
        <v>39510</v>
      </c>
      <c r="B2054">
        <v>-2.6315735999999999E-2</v>
      </c>
      <c r="C2054">
        <v>20080303</v>
      </c>
      <c r="D2054">
        <v>-0.04</v>
      </c>
      <c r="E2054">
        <v>8.9999999999999993E-3</v>
      </c>
      <c r="F2054">
        <f t="shared" si="109"/>
        <v>8.9999999999999992E-5</v>
      </c>
      <c r="H2054">
        <f t="shared" si="108"/>
        <v>-2.6405735999999999E-2</v>
      </c>
      <c r="I2054">
        <f t="shared" si="110"/>
        <v>-4.0000000000000002E-4</v>
      </c>
    </row>
    <row r="2055" spans="1:9" x14ac:dyDescent="0.3">
      <c r="A2055" s="31">
        <v>39511</v>
      </c>
      <c r="B2055">
        <v>2.3741061000000001E-2</v>
      </c>
      <c r="C2055">
        <v>20080304</v>
      </c>
      <c r="D2055">
        <v>-0.36</v>
      </c>
      <c r="E2055">
        <v>8.9999999999999993E-3</v>
      </c>
      <c r="F2055">
        <f t="shared" si="109"/>
        <v>8.9999999999999992E-5</v>
      </c>
      <c r="H2055">
        <f t="shared" si="108"/>
        <v>2.3651061000000001E-2</v>
      </c>
      <c r="I2055">
        <f t="shared" si="110"/>
        <v>-3.5999999999999999E-3</v>
      </c>
    </row>
    <row r="2056" spans="1:9" x14ac:dyDescent="0.3">
      <c r="A2056" s="31">
        <v>39512</v>
      </c>
      <c r="B2056">
        <v>-1.0440060000000001E-3</v>
      </c>
      <c r="C2056">
        <v>20080305</v>
      </c>
      <c r="D2056">
        <v>0.56000000000000005</v>
      </c>
      <c r="E2056">
        <v>8.9999999999999993E-3</v>
      </c>
      <c r="F2056">
        <f t="shared" si="109"/>
        <v>8.9999999999999992E-5</v>
      </c>
      <c r="H2056">
        <f t="shared" si="108"/>
        <v>-1.1340060000000001E-3</v>
      </c>
      <c r="I2056">
        <f t="shared" si="110"/>
        <v>5.6000000000000008E-3</v>
      </c>
    </row>
    <row r="2057" spans="1:9" x14ac:dyDescent="0.3">
      <c r="A2057" s="31">
        <v>39513</v>
      </c>
      <c r="B2057">
        <v>-2.8595882E-2</v>
      </c>
      <c r="C2057">
        <v>20080306</v>
      </c>
      <c r="D2057">
        <v>-2.2599999999999998</v>
      </c>
      <c r="E2057">
        <v>8.9999999999999993E-3</v>
      </c>
      <c r="F2057">
        <f t="shared" si="109"/>
        <v>8.9999999999999992E-5</v>
      </c>
      <c r="H2057">
        <f t="shared" si="108"/>
        <v>-2.8685881999999999E-2</v>
      </c>
      <c r="I2057">
        <f t="shared" si="110"/>
        <v>-2.2599999999999999E-2</v>
      </c>
    </row>
    <row r="2058" spans="1:9" x14ac:dyDescent="0.3">
      <c r="A2058" s="31">
        <v>39514</v>
      </c>
      <c r="B2058">
        <v>1.0915403000000001E-2</v>
      </c>
      <c r="C2058">
        <v>20080307</v>
      </c>
      <c r="D2058">
        <v>-0.88</v>
      </c>
      <c r="E2058">
        <v>8.9999999999999993E-3</v>
      </c>
      <c r="F2058">
        <f t="shared" si="109"/>
        <v>8.9999999999999992E-5</v>
      </c>
      <c r="H2058">
        <f t="shared" si="108"/>
        <v>1.0825403000000001E-2</v>
      </c>
      <c r="I2058">
        <f t="shared" si="110"/>
        <v>-8.8000000000000005E-3</v>
      </c>
    </row>
    <row r="2059" spans="1:9" x14ac:dyDescent="0.3">
      <c r="A2059" s="31">
        <v>39517</v>
      </c>
      <c r="B2059">
        <v>-2.0940673999999999E-2</v>
      </c>
      <c r="C2059">
        <v>20080310</v>
      </c>
      <c r="D2059">
        <v>-1.72</v>
      </c>
      <c r="E2059">
        <v>8.9999999999999993E-3</v>
      </c>
      <c r="F2059">
        <f t="shared" si="109"/>
        <v>8.9999999999999992E-5</v>
      </c>
      <c r="H2059">
        <f t="shared" si="108"/>
        <v>-2.1030673999999999E-2</v>
      </c>
      <c r="I2059">
        <f t="shared" si="110"/>
        <v>-1.72E-2</v>
      </c>
    </row>
    <row r="2060" spans="1:9" x14ac:dyDescent="0.3">
      <c r="A2060" s="31">
        <v>39518</v>
      </c>
      <c r="B2060">
        <v>6.3999458999999995E-2</v>
      </c>
      <c r="C2060">
        <v>20080311</v>
      </c>
      <c r="D2060">
        <v>3.57</v>
      </c>
      <c r="E2060">
        <v>8.9999999999999993E-3</v>
      </c>
      <c r="F2060">
        <f t="shared" si="109"/>
        <v>8.9999999999999992E-5</v>
      </c>
      <c r="H2060">
        <f t="shared" si="108"/>
        <v>6.3909458999999988E-2</v>
      </c>
      <c r="I2060">
        <f t="shared" si="110"/>
        <v>3.5699999999999996E-2</v>
      </c>
    </row>
    <row r="2061" spans="1:9" x14ac:dyDescent="0.3">
      <c r="A2061" s="31">
        <v>39519</v>
      </c>
      <c r="B2061">
        <v>-1.0365904E-2</v>
      </c>
      <c r="C2061">
        <v>20080312</v>
      </c>
      <c r="D2061">
        <v>-0.77</v>
      </c>
      <c r="E2061">
        <v>8.9999999999999993E-3</v>
      </c>
      <c r="F2061">
        <f t="shared" si="109"/>
        <v>8.9999999999999992E-5</v>
      </c>
      <c r="H2061">
        <f t="shared" si="108"/>
        <v>-1.0455904E-2</v>
      </c>
      <c r="I2061">
        <f t="shared" si="110"/>
        <v>-7.7000000000000002E-3</v>
      </c>
    </row>
    <row r="2062" spans="1:9" x14ac:dyDescent="0.3">
      <c r="A2062" s="31">
        <v>39520</v>
      </c>
      <c r="B2062">
        <v>1.5155151E-2</v>
      </c>
      <c r="C2062">
        <v>20080313</v>
      </c>
      <c r="D2062">
        <v>0.65</v>
      </c>
      <c r="E2062">
        <v>8.9999999999999993E-3</v>
      </c>
      <c r="F2062">
        <f t="shared" si="109"/>
        <v>8.9999999999999992E-5</v>
      </c>
      <c r="H2062">
        <f t="shared" si="108"/>
        <v>1.5065151000000001E-2</v>
      </c>
      <c r="I2062">
        <f t="shared" si="110"/>
        <v>6.5000000000000006E-3</v>
      </c>
    </row>
    <row r="2063" spans="1:9" x14ac:dyDescent="0.3">
      <c r="A2063" s="31">
        <v>39521</v>
      </c>
      <c r="B2063">
        <v>-1.0395512000000001E-2</v>
      </c>
      <c r="C2063">
        <v>20080314</v>
      </c>
      <c r="D2063">
        <v>-2.0699999999999998</v>
      </c>
      <c r="E2063">
        <v>8.9999999999999993E-3</v>
      </c>
      <c r="F2063">
        <f t="shared" si="109"/>
        <v>8.9999999999999992E-5</v>
      </c>
      <c r="H2063">
        <f t="shared" si="108"/>
        <v>-1.0485512000000001E-2</v>
      </c>
      <c r="I2063">
        <f t="shared" si="110"/>
        <v>-2.07E-2</v>
      </c>
    </row>
    <row r="2064" spans="1:9" x14ac:dyDescent="0.3">
      <c r="A2064" s="31">
        <v>39524</v>
      </c>
      <c r="B2064">
        <v>9.4781399999999995E-4</v>
      </c>
      <c r="C2064">
        <v>20080317</v>
      </c>
      <c r="D2064">
        <v>-1.21</v>
      </c>
      <c r="E2064">
        <v>8.9999999999999993E-3</v>
      </c>
      <c r="F2064">
        <f t="shared" si="109"/>
        <v>8.9999999999999992E-5</v>
      </c>
      <c r="H2064">
        <f t="shared" si="108"/>
        <v>8.5781399999999993E-4</v>
      </c>
      <c r="I2064">
        <f t="shared" si="110"/>
        <v>-1.21E-2</v>
      </c>
    </row>
    <row r="2065" spans="1:9" x14ac:dyDescent="0.3">
      <c r="A2065" s="31">
        <v>39525</v>
      </c>
      <c r="B2065">
        <v>4.8054948E-2</v>
      </c>
      <c r="C2065">
        <v>20080318</v>
      </c>
      <c r="D2065">
        <v>4.09</v>
      </c>
      <c r="E2065">
        <v>8.9999999999999993E-3</v>
      </c>
      <c r="F2065">
        <f t="shared" si="109"/>
        <v>8.9999999999999992E-5</v>
      </c>
      <c r="H2065">
        <f t="shared" si="108"/>
        <v>4.7964948E-2</v>
      </c>
      <c r="I2065">
        <f t="shared" si="110"/>
        <v>4.0899999999999999E-2</v>
      </c>
    </row>
    <row r="2066" spans="1:9" x14ac:dyDescent="0.3">
      <c r="A2066" s="31">
        <v>39526</v>
      </c>
      <c r="B2066">
        <v>-2.3716375000000001E-2</v>
      </c>
      <c r="C2066">
        <v>20080319</v>
      </c>
      <c r="D2066">
        <v>-2.37</v>
      </c>
      <c r="E2066">
        <v>8.9999999999999993E-3</v>
      </c>
      <c r="F2066">
        <f t="shared" si="109"/>
        <v>8.9999999999999992E-5</v>
      </c>
      <c r="H2066">
        <f t="shared" si="108"/>
        <v>-2.3806375000000001E-2</v>
      </c>
      <c r="I2066">
        <f t="shared" si="110"/>
        <v>-2.3700000000000002E-2</v>
      </c>
    </row>
    <row r="2067" spans="1:9" x14ac:dyDescent="0.3">
      <c r="A2067" s="31">
        <v>39527</v>
      </c>
      <c r="B2067">
        <v>2.7762829999999999E-2</v>
      </c>
      <c r="C2067">
        <v>20080320</v>
      </c>
      <c r="D2067">
        <v>2.2999999999999998</v>
      </c>
      <c r="E2067">
        <v>8.9999999999999993E-3</v>
      </c>
      <c r="F2067">
        <f t="shared" si="109"/>
        <v>8.9999999999999992E-5</v>
      </c>
      <c r="H2067">
        <f t="shared" si="108"/>
        <v>2.7672829999999999E-2</v>
      </c>
      <c r="I2067">
        <f t="shared" si="110"/>
        <v>2.3E-2</v>
      </c>
    </row>
    <row r="2068" spans="1:9" x14ac:dyDescent="0.3">
      <c r="A2068" s="31">
        <v>39531</v>
      </c>
      <c r="B2068">
        <v>4.6972266999999998E-2</v>
      </c>
      <c r="C2068">
        <v>20080324</v>
      </c>
      <c r="D2068">
        <v>1.71</v>
      </c>
      <c r="E2068">
        <v>8.9999999999999993E-3</v>
      </c>
      <c r="F2068">
        <f t="shared" si="109"/>
        <v>8.9999999999999992E-5</v>
      </c>
      <c r="H2068">
        <f t="shared" si="108"/>
        <v>4.6882266999999998E-2</v>
      </c>
      <c r="I2068">
        <f t="shared" si="110"/>
        <v>1.7100000000000001E-2</v>
      </c>
    </row>
    <row r="2069" spans="1:9" x14ac:dyDescent="0.3">
      <c r="A2069" s="31">
        <v>39532</v>
      </c>
      <c r="B2069">
        <v>1.0392007999999999E-2</v>
      </c>
      <c r="C2069">
        <v>20080325</v>
      </c>
      <c r="D2069">
        <v>0.38</v>
      </c>
      <c r="E2069">
        <v>8.9999999999999993E-3</v>
      </c>
      <c r="F2069">
        <f t="shared" si="109"/>
        <v>8.9999999999999992E-5</v>
      </c>
      <c r="H2069">
        <f t="shared" si="108"/>
        <v>1.0302008E-2</v>
      </c>
      <c r="I2069">
        <f t="shared" si="110"/>
        <v>3.8E-3</v>
      </c>
    </row>
    <row r="2070" spans="1:9" x14ac:dyDescent="0.3">
      <c r="A2070" s="31">
        <v>39533</v>
      </c>
      <c r="B2070">
        <v>2.8940288000000002E-2</v>
      </c>
      <c r="C2070">
        <v>20080326</v>
      </c>
      <c r="D2070">
        <v>-0.82</v>
      </c>
      <c r="E2070">
        <v>8.9999999999999993E-3</v>
      </c>
      <c r="F2070">
        <f t="shared" si="109"/>
        <v>8.9999999999999992E-5</v>
      </c>
      <c r="H2070">
        <f t="shared" si="108"/>
        <v>2.8850288000000002E-2</v>
      </c>
      <c r="I2070">
        <f t="shared" si="110"/>
        <v>-8.199999999999999E-3</v>
      </c>
    </row>
    <row r="2071" spans="1:9" x14ac:dyDescent="0.3">
      <c r="A2071" s="31">
        <v>39534</v>
      </c>
      <c r="B2071">
        <v>-3.3158674999999999E-2</v>
      </c>
      <c r="C2071">
        <v>20080327</v>
      </c>
      <c r="D2071">
        <v>-1.1299999999999999</v>
      </c>
      <c r="E2071">
        <v>8.9999999999999993E-3</v>
      </c>
      <c r="F2071">
        <f t="shared" si="109"/>
        <v>8.9999999999999992E-5</v>
      </c>
      <c r="H2071">
        <f t="shared" si="108"/>
        <v>-3.3248674999999998E-2</v>
      </c>
      <c r="I2071">
        <f t="shared" si="110"/>
        <v>-1.1299999999999999E-2</v>
      </c>
    </row>
    <row r="2072" spans="1:9" x14ac:dyDescent="0.3">
      <c r="A2072" s="31">
        <v>39535</v>
      </c>
      <c r="B2072">
        <v>1.9679104999999999E-2</v>
      </c>
      <c r="C2072">
        <v>20080328</v>
      </c>
      <c r="D2072">
        <v>-0.82</v>
      </c>
      <c r="E2072">
        <v>8.9999999999999993E-3</v>
      </c>
      <c r="F2072">
        <f t="shared" si="109"/>
        <v>8.9999999999999992E-5</v>
      </c>
      <c r="H2072">
        <f t="shared" si="108"/>
        <v>1.9589104999999999E-2</v>
      </c>
      <c r="I2072">
        <f t="shared" si="110"/>
        <v>-8.199999999999999E-3</v>
      </c>
    </row>
    <row r="2073" spans="1:9" x14ac:dyDescent="0.3">
      <c r="A2073" s="31">
        <v>39538</v>
      </c>
      <c r="B2073">
        <v>3.426372E-3</v>
      </c>
      <c r="C2073">
        <v>20080331</v>
      </c>
      <c r="D2073">
        <v>0.56999999999999995</v>
      </c>
      <c r="E2073">
        <v>8.9999999999999993E-3</v>
      </c>
      <c r="F2073">
        <f t="shared" si="109"/>
        <v>8.9999999999999992E-5</v>
      </c>
      <c r="H2073">
        <f t="shared" si="108"/>
        <v>3.3363720000000002E-3</v>
      </c>
      <c r="I2073">
        <f t="shared" si="110"/>
        <v>5.6999999999999993E-3</v>
      </c>
    </row>
    <row r="2074" spans="1:9" x14ac:dyDescent="0.3">
      <c r="A2074" s="31">
        <v>39539</v>
      </c>
      <c r="B2074">
        <v>4.2021642999999997E-2</v>
      </c>
      <c r="C2074">
        <v>20080401</v>
      </c>
      <c r="D2074">
        <v>3.37</v>
      </c>
      <c r="E2074">
        <v>8.0000000000000002E-3</v>
      </c>
      <c r="F2074">
        <f t="shared" si="109"/>
        <v>8.0000000000000007E-5</v>
      </c>
      <c r="H2074">
        <f t="shared" si="108"/>
        <v>4.1941643000000001E-2</v>
      </c>
      <c r="I2074">
        <f t="shared" si="110"/>
        <v>3.3700000000000001E-2</v>
      </c>
    </row>
    <row r="2075" spans="1:9" x14ac:dyDescent="0.3">
      <c r="A2075" s="31">
        <v>39540</v>
      </c>
      <c r="B2075">
        <v>-1.3643407E-2</v>
      </c>
      <c r="C2075">
        <v>20080402</v>
      </c>
      <c r="D2075">
        <v>-0.09</v>
      </c>
      <c r="E2075">
        <v>8.0000000000000002E-3</v>
      </c>
      <c r="F2075">
        <f t="shared" si="109"/>
        <v>8.0000000000000007E-5</v>
      </c>
      <c r="H2075">
        <f t="shared" si="108"/>
        <v>-1.3723407E-2</v>
      </c>
      <c r="I2075">
        <f t="shared" si="110"/>
        <v>-8.9999999999999998E-4</v>
      </c>
    </row>
    <row r="2076" spans="1:9" x14ac:dyDescent="0.3">
      <c r="A2076" s="31">
        <v>39541</v>
      </c>
      <c r="B2076">
        <v>2.7934062999999999E-2</v>
      </c>
      <c r="C2076">
        <v>20080403</v>
      </c>
      <c r="D2076">
        <v>0.14000000000000001</v>
      </c>
      <c r="E2076">
        <v>8.0000000000000002E-3</v>
      </c>
      <c r="F2076">
        <f t="shared" si="109"/>
        <v>8.0000000000000007E-5</v>
      </c>
      <c r="H2076">
        <f t="shared" si="108"/>
        <v>2.7854062999999998E-2</v>
      </c>
      <c r="I2076">
        <f t="shared" si="110"/>
        <v>1.4000000000000002E-3</v>
      </c>
    </row>
    <row r="2077" spans="1:9" x14ac:dyDescent="0.3">
      <c r="A2077" s="31">
        <v>39542</v>
      </c>
      <c r="B2077">
        <v>9.6959390000000006E-3</v>
      </c>
      <c r="C2077">
        <v>20080404</v>
      </c>
      <c r="D2077">
        <v>0.16</v>
      </c>
      <c r="E2077">
        <v>8.0000000000000002E-3</v>
      </c>
      <c r="F2077">
        <f t="shared" si="109"/>
        <v>8.0000000000000007E-5</v>
      </c>
      <c r="H2077">
        <f t="shared" si="108"/>
        <v>9.6159390000000004E-3</v>
      </c>
      <c r="I2077">
        <f t="shared" si="110"/>
        <v>1.6000000000000001E-3</v>
      </c>
    </row>
    <row r="2078" spans="1:9" x14ac:dyDescent="0.3">
      <c r="A2078" s="31">
        <v>39545</v>
      </c>
      <c r="B2078">
        <v>1.8356399999999998E-2</v>
      </c>
      <c r="C2078">
        <v>20080407</v>
      </c>
      <c r="D2078">
        <v>0.14000000000000001</v>
      </c>
      <c r="E2078">
        <v>8.0000000000000002E-3</v>
      </c>
      <c r="F2078">
        <f t="shared" si="109"/>
        <v>8.0000000000000007E-5</v>
      </c>
      <c r="H2078">
        <f t="shared" si="108"/>
        <v>1.8276399999999998E-2</v>
      </c>
      <c r="I2078">
        <f t="shared" si="110"/>
        <v>1.4000000000000002E-3</v>
      </c>
    </row>
    <row r="2079" spans="1:9" x14ac:dyDescent="0.3">
      <c r="A2079" s="31">
        <v>39546</v>
      </c>
      <c r="B2079">
        <v>-1.9565098E-2</v>
      </c>
      <c r="C2079">
        <v>20080408</v>
      </c>
      <c r="D2079">
        <v>-0.34</v>
      </c>
      <c r="E2079">
        <v>8.0000000000000002E-3</v>
      </c>
      <c r="F2079">
        <f t="shared" si="109"/>
        <v>8.0000000000000007E-5</v>
      </c>
      <c r="H2079">
        <f t="shared" si="108"/>
        <v>-1.9645098E-2</v>
      </c>
      <c r="I2079">
        <f t="shared" si="110"/>
        <v>-3.4000000000000002E-3</v>
      </c>
    </row>
    <row r="2080" spans="1:9" x14ac:dyDescent="0.3">
      <c r="A2080" s="31">
        <v>39547</v>
      </c>
      <c r="B2080">
        <v>-9.1598659999999991E-3</v>
      </c>
      <c r="C2080">
        <v>20080409</v>
      </c>
      <c r="D2080">
        <v>-0.96</v>
      </c>
      <c r="E2080">
        <v>8.0000000000000002E-3</v>
      </c>
      <c r="F2080">
        <f t="shared" si="109"/>
        <v>8.0000000000000007E-5</v>
      </c>
      <c r="H2080">
        <f t="shared" si="108"/>
        <v>-9.2398659999999994E-3</v>
      </c>
      <c r="I2080">
        <f t="shared" si="110"/>
        <v>-9.5999999999999992E-3</v>
      </c>
    </row>
    <row r="2081" spans="1:9" x14ac:dyDescent="0.3">
      <c r="A2081" s="31">
        <v>39548</v>
      </c>
      <c r="B2081">
        <v>2.0536189999999999E-2</v>
      </c>
      <c r="C2081">
        <v>20080410</v>
      </c>
      <c r="D2081">
        <v>0.53</v>
      </c>
      <c r="E2081">
        <v>8.0000000000000002E-3</v>
      </c>
      <c r="F2081">
        <f t="shared" si="109"/>
        <v>8.0000000000000007E-5</v>
      </c>
      <c r="H2081">
        <f t="shared" si="108"/>
        <v>2.0456189999999999E-2</v>
      </c>
      <c r="I2081">
        <f t="shared" si="110"/>
        <v>5.3E-3</v>
      </c>
    </row>
    <row r="2082" spans="1:9" x14ac:dyDescent="0.3">
      <c r="A2082" s="31">
        <v>39549</v>
      </c>
      <c r="B2082">
        <v>-4.7945671000000002E-2</v>
      </c>
      <c r="C2082">
        <v>20080411</v>
      </c>
      <c r="D2082">
        <v>-2.02</v>
      </c>
      <c r="E2082">
        <v>8.0000000000000002E-3</v>
      </c>
      <c r="F2082">
        <f t="shared" si="109"/>
        <v>8.0000000000000007E-5</v>
      </c>
      <c r="H2082">
        <f t="shared" si="108"/>
        <v>-4.8025670999999999E-2</v>
      </c>
      <c r="I2082">
        <f t="shared" si="110"/>
        <v>-2.0199999999999999E-2</v>
      </c>
    </row>
    <row r="2083" spans="1:9" x14ac:dyDescent="0.3">
      <c r="A2083" s="31">
        <v>39552</v>
      </c>
      <c r="B2083">
        <v>4.3495950000000004E-3</v>
      </c>
      <c r="C2083">
        <v>20080414</v>
      </c>
      <c r="D2083">
        <v>-0.38</v>
      </c>
      <c r="E2083">
        <v>8.0000000000000002E-3</v>
      </c>
      <c r="F2083">
        <f t="shared" si="109"/>
        <v>8.0000000000000007E-5</v>
      </c>
      <c r="H2083">
        <f t="shared" si="108"/>
        <v>4.2695950000000002E-3</v>
      </c>
      <c r="I2083">
        <f t="shared" si="110"/>
        <v>-3.8E-3</v>
      </c>
    </row>
    <row r="2084" spans="1:9" x14ac:dyDescent="0.3">
      <c r="A2084" s="31">
        <v>39553</v>
      </c>
      <c r="B2084">
        <v>4.0601309999999998E-3</v>
      </c>
      <c r="C2084">
        <v>20080415</v>
      </c>
      <c r="D2084">
        <v>0.46</v>
      </c>
      <c r="E2084">
        <v>8.0000000000000002E-3</v>
      </c>
      <c r="F2084">
        <f t="shared" si="109"/>
        <v>8.0000000000000007E-5</v>
      </c>
      <c r="H2084">
        <f t="shared" si="108"/>
        <v>3.9801309999999996E-3</v>
      </c>
      <c r="I2084">
        <f t="shared" si="110"/>
        <v>4.5999999999999999E-3</v>
      </c>
    </row>
    <row r="2085" spans="1:9" x14ac:dyDescent="0.3">
      <c r="A2085" s="31">
        <v>39554</v>
      </c>
      <c r="B2085">
        <v>3.5853833000000002E-2</v>
      </c>
      <c r="C2085">
        <v>20080416</v>
      </c>
      <c r="D2085">
        <v>2.27</v>
      </c>
      <c r="E2085">
        <v>8.0000000000000002E-3</v>
      </c>
      <c r="F2085">
        <f t="shared" si="109"/>
        <v>8.0000000000000007E-5</v>
      </c>
      <c r="H2085">
        <f t="shared" si="108"/>
        <v>3.5773833000000005E-2</v>
      </c>
      <c r="I2085">
        <f t="shared" si="110"/>
        <v>2.2700000000000001E-2</v>
      </c>
    </row>
    <row r="2086" spans="1:9" x14ac:dyDescent="0.3">
      <c r="A2086" s="31">
        <v>39555</v>
      </c>
      <c r="B2086">
        <v>5.1399389999999996E-3</v>
      </c>
      <c r="C2086">
        <v>20080417</v>
      </c>
      <c r="D2086">
        <v>-0.1</v>
      </c>
      <c r="E2086">
        <v>8.0000000000000002E-3</v>
      </c>
      <c r="F2086">
        <f t="shared" si="109"/>
        <v>8.0000000000000007E-5</v>
      </c>
      <c r="H2086">
        <f t="shared" si="108"/>
        <v>5.0599389999999994E-3</v>
      </c>
      <c r="I2086">
        <f t="shared" si="110"/>
        <v>-1E-3</v>
      </c>
    </row>
    <row r="2087" spans="1:9" x14ac:dyDescent="0.3">
      <c r="A2087" s="31">
        <v>39556</v>
      </c>
      <c r="B2087">
        <v>4.2397483999999999E-2</v>
      </c>
      <c r="C2087">
        <v>20080418</v>
      </c>
      <c r="D2087">
        <v>1.67</v>
      </c>
      <c r="E2087">
        <v>8.0000000000000002E-3</v>
      </c>
      <c r="F2087">
        <f t="shared" si="109"/>
        <v>8.0000000000000007E-5</v>
      </c>
      <c r="H2087">
        <f t="shared" si="108"/>
        <v>4.2317484000000002E-2</v>
      </c>
      <c r="I2087">
        <f t="shared" si="110"/>
        <v>1.67E-2</v>
      </c>
    </row>
    <row r="2088" spans="1:9" x14ac:dyDescent="0.3">
      <c r="A2088" s="31">
        <v>39559</v>
      </c>
      <c r="B2088">
        <v>4.4212684000000002E-2</v>
      </c>
      <c r="C2088">
        <v>20080421</v>
      </c>
      <c r="D2088">
        <v>-0.17</v>
      </c>
      <c r="E2088">
        <v>8.0000000000000002E-3</v>
      </c>
      <c r="F2088">
        <f t="shared" si="109"/>
        <v>8.0000000000000007E-5</v>
      </c>
      <c r="H2088">
        <f t="shared" si="108"/>
        <v>4.4132684000000005E-2</v>
      </c>
      <c r="I2088">
        <f t="shared" si="110"/>
        <v>-1.7000000000000001E-3</v>
      </c>
    </row>
    <row r="2089" spans="1:9" x14ac:dyDescent="0.3">
      <c r="A2089" s="31">
        <v>39560</v>
      </c>
      <c r="B2089">
        <v>-4.7335908000000003E-2</v>
      </c>
      <c r="C2089">
        <v>20080422</v>
      </c>
      <c r="D2089">
        <v>-0.97</v>
      </c>
      <c r="E2089">
        <v>8.0000000000000002E-3</v>
      </c>
      <c r="F2089">
        <f t="shared" si="109"/>
        <v>8.0000000000000007E-5</v>
      </c>
      <c r="H2089">
        <f t="shared" si="108"/>
        <v>-4.7415908E-2</v>
      </c>
      <c r="I2089">
        <f t="shared" si="110"/>
        <v>-9.7000000000000003E-3</v>
      </c>
    </row>
    <row r="2090" spans="1:9" x14ac:dyDescent="0.3">
      <c r="A2090" s="31">
        <v>39561</v>
      </c>
      <c r="B2090">
        <v>1.6791526000000001E-2</v>
      </c>
      <c r="C2090">
        <v>20080423</v>
      </c>
      <c r="D2090">
        <v>0.26</v>
      </c>
      <c r="E2090">
        <v>8.0000000000000002E-3</v>
      </c>
      <c r="F2090">
        <f t="shared" si="109"/>
        <v>8.0000000000000007E-5</v>
      </c>
      <c r="H2090">
        <f t="shared" si="108"/>
        <v>1.6711526000000001E-2</v>
      </c>
      <c r="I2090">
        <f t="shared" si="110"/>
        <v>2.5999999999999999E-3</v>
      </c>
    </row>
    <row r="2091" spans="1:9" x14ac:dyDescent="0.3">
      <c r="A2091" s="31">
        <v>39562</v>
      </c>
      <c r="B2091">
        <v>3.7141647E-2</v>
      </c>
      <c r="C2091">
        <v>20080424</v>
      </c>
      <c r="D2091">
        <v>0.66</v>
      </c>
      <c r="E2091">
        <v>8.0000000000000002E-3</v>
      </c>
      <c r="F2091">
        <f t="shared" si="109"/>
        <v>8.0000000000000007E-5</v>
      </c>
      <c r="H2091">
        <f t="shared" si="108"/>
        <v>3.7061647000000003E-2</v>
      </c>
      <c r="I2091">
        <f t="shared" si="110"/>
        <v>6.6E-3</v>
      </c>
    </row>
    <row r="2092" spans="1:9" x14ac:dyDescent="0.3">
      <c r="A2092" s="31">
        <v>39563</v>
      </c>
      <c r="B2092">
        <v>4.6761770000000001E-3</v>
      </c>
      <c r="C2092">
        <v>20080425</v>
      </c>
      <c r="D2092">
        <v>0.68</v>
      </c>
      <c r="E2092">
        <v>8.0000000000000002E-3</v>
      </c>
      <c r="F2092">
        <f t="shared" si="109"/>
        <v>8.0000000000000007E-5</v>
      </c>
      <c r="H2092">
        <f t="shared" si="108"/>
        <v>4.5961769999999999E-3</v>
      </c>
      <c r="I2092">
        <f t="shared" si="110"/>
        <v>6.8000000000000005E-3</v>
      </c>
    </row>
    <row r="2093" spans="1:9" x14ac:dyDescent="0.3">
      <c r="A2093" s="31">
        <v>39566</v>
      </c>
      <c r="B2093">
        <v>1.4788251000000001E-2</v>
      </c>
      <c r="C2093">
        <v>20080428</v>
      </c>
      <c r="D2093">
        <v>-0.03</v>
      </c>
      <c r="E2093">
        <v>8.0000000000000002E-3</v>
      </c>
      <c r="F2093">
        <f t="shared" si="109"/>
        <v>8.0000000000000007E-5</v>
      </c>
      <c r="H2093">
        <f t="shared" si="108"/>
        <v>1.4708251E-2</v>
      </c>
      <c r="I2093">
        <f t="shared" si="110"/>
        <v>-2.9999999999999997E-4</v>
      </c>
    </row>
    <row r="2094" spans="1:9" x14ac:dyDescent="0.3">
      <c r="A2094" s="31">
        <v>39567</v>
      </c>
      <c r="B2094">
        <v>1.6314430000000001E-2</v>
      </c>
      <c r="C2094">
        <v>20080429</v>
      </c>
      <c r="D2094">
        <v>-0.36</v>
      </c>
      <c r="E2094">
        <v>8.0000000000000002E-3</v>
      </c>
      <c r="F2094">
        <f t="shared" si="109"/>
        <v>8.0000000000000007E-5</v>
      </c>
      <c r="H2094">
        <f t="shared" si="108"/>
        <v>1.6234430000000001E-2</v>
      </c>
      <c r="I2094">
        <f t="shared" si="110"/>
        <v>-3.5999999999999999E-3</v>
      </c>
    </row>
    <row r="2095" spans="1:9" x14ac:dyDescent="0.3">
      <c r="A2095" s="31">
        <v>39568</v>
      </c>
      <c r="B2095">
        <v>-6.2839539999999996E-3</v>
      </c>
      <c r="C2095">
        <v>20080430</v>
      </c>
      <c r="D2095">
        <v>-0.3</v>
      </c>
      <c r="E2095">
        <v>8.0000000000000002E-3</v>
      </c>
      <c r="F2095">
        <f t="shared" si="109"/>
        <v>8.0000000000000007E-5</v>
      </c>
      <c r="H2095">
        <f t="shared" si="108"/>
        <v>-6.3639539999999998E-3</v>
      </c>
      <c r="I2095">
        <f t="shared" si="110"/>
        <v>-3.0000000000000001E-3</v>
      </c>
    </row>
    <row r="2096" spans="1:9" x14ac:dyDescent="0.3">
      <c r="A2096" s="31">
        <v>39569</v>
      </c>
      <c r="B2096">
        <v>3.4780126000000001E-2</v>
      </c>
      <c r="C2096">
        <v>20080501</v>
      </c>
      <c r="D2096">
        <v>1.66</v>
      </c>
      <c r="E2096">
        <v>8.0000000000000002E-3</v>
      </c>
      <c r="F2096">
        <f t="shared" si="109"/>
        <v>8.0000000000000007E-5</v>
      </c>
      <c r="H2096">
        <f t="shared" si="108"/>
        <v>3.4700126000000005E-2</v>
      </c>
      <c r="I2096">
        <f t="shared" si="110"/>
        <v>1.66E-2</v>
      </c>
    </row>
    <row r="2097" spans="1:9" x14ac:dyDescent="0.3">
      <c r="A2097" s="31">
        <v>39570</v>
      </c>
      <c r="B2097">
        <v>5.2222359999999999E-3</v>
      </c>
      <c r="C2097">
        <v>20080502</v>
      </c>
      <c r="D2097">
        <v>0.2</v>
      </c>
      <c r="E2097">
        <v>8.0000000000000002E-3</v>
      </c>
      <c r="F2097">
        <f t="shared" si="109"/>
        <v>8.0000000000000007E-5</v>
      </c>
      <c r="H2097">
        <f t="shared" si="108"/>
        <v>5.1422359999999997E-3</v>
      </c>
      <c r="I2097">
        <f t="shared" si="110"/>
        <v>2E-3</v>
      </c>
    </row>
    <row r="2098" spans="1:9" x14ac:dyDescent="0.3">
      <c r="A2098" s="31">
        <v>39573</v>
      </c>
      <c r="B2098">
        <v>2.0946131999999999E-2</v>
      </c>
      <c r="C2098">
        <v>20080505</v>
      </c>
      <c r="D2098">
        <v>-0.41</v>
      </c>
      <c r="E2098">
        <v>8.0000000000000002E-3</v>
      </c>
      <c r="F2098">
        <f t="shared" si="109"/>
        <v>8.0000000000000007E-5</v>
      </c>
      <c r="H2098">
        <f t="shared" si="108"/>
        <v>2.0866131999999999E-2</v>
      </c>
      <c r="I2098">
        <f t="shared" si="110"/>
        <v>-4.0999999999999995E-3</v>
      </c>
    </row>
    <row r="2099" spans="1:9" x14ac:dyDescent="0.3">
      <c r="A2099" s="31">
        <v>39574</v>
      </c>
      <c r="B2099">
        <v>1.0447724E-2</v>
      </c>
      <c r="C2099">
        <v>20080506</v>
      </c>
      <c r="D2099">
        <v>0.75</v>
      </c>
      <c r="E2099">
        <v>8.0000000000000002E-3</v>
      </c>
      <c r="F2099">
        <f t="shared" si="109"/>
        <v>8.0000000000000007E-5</v>
      </c>
      <c r="H2099">
        <f t="shared" si="108"/>
        <v>1.0367724E-2</v>
      </c>
      <c r="I2099">
        <f t="shared" si="110"/>
        <v>7.4999999999999997E-3</v>
      </c>
    </row>
    <row r="2100" spans="1:9" x14ac:dyDescent="0.3">
      <c r="A2100" s="31">
        <v>39575</v>
      </c>
      <c r="B2100">
        <v>-2.1804389E-2</v>
      </c>
      <c r="C2100">
        <v>20080507</v>
      </c>
      <c r="D2100">
        <v>-1.66</v>
      </c>
      <c r="E2100">
        <v>8.0000000000000002E-3</v>
      </c>
      <c r="F2100">
        <f t="shared" si="109"/>
        <v>8.0000000000000007E-5</v>
      </c>
      <c r="H2100">
        <f t="shared" si="108"/>
        <v>-2.1884389000000001E-2</v>
      </c>
      <c r="I2100">
        <f t="shared" si="110"/>
        <v>-1.66E-2</v>
      </c>
    </row>
    <row r="2101" spans="1:9" x14ac:dyDescent="0.3">
      <c r="A2101" s="31">
        <v>39576</v>
      </c>
      <c r="B2101">
        <v>1.3527582E-2</v>
      </c>
      <c r="C2101">
        <v>20080508</v>
      </c>
      <c r="D2101">
        <v>0.37</v>
      </c>
      <c r="E2101">
        <v>8.0000000000000002E-3</v>
      </c>
      <c r="F2101">
        <f t="shared" si="109"/>
        <v>8.0000000000000007E-5</v>
      </c>
      <c r="H2101">
        <f t="shared" si="108"/>
        <v>1.3447582E-2</v>
      </c>
      <c r="I2101">
        <f t="shared" si="110"/>
        <v>3.7000000000000002E-3</v>
      </c>
    </row>
    <row r="2102" spans="1:9" x14ac:dyDescent="0.3">
      <c r="A2102" s="31">
        <v>39577</v>
      </c>
      <c r="B2102">
        <v>-8.6998849999999992E-3</v>
      </c>
      <c r="C2102">
        <v>20080509</v>
      </c>
      <c r="D2102">
        <v>-0.54</v>
      </c>
      <c r="E2102">
        <v>8.0000000000000002E-3</v>
      </c>
      <c r="F2102">
        <f t="shared" si="109"/>
        <v>8.0000000000000007E-5</v>
      </c>
      <c r="H2102">
        <f t="shared" si="108"/>
        <v>-8.7798849999999994E-3</v>
      </c>
      <c r="I2102">
        <f t="shared" si="110"/>
        <v>-5.4000000000000003E-3</v>
      </c>
    </row>
    <row r="2103" spans="1:9" x14ac:dyDescent="0.3">
      <c r="A2103" s="31">
        <v>39580</v>
      </c>
      <c r="B2103">
        <v>2.5674608000000002E-2</v>
      </c>
      <c r="C2103">
        <v>20080512</v>
      </c>
      <c r="D2103">
        <v>1.1000000000000001</v>
      </c>
      <c r="E2103">
        <v>8.0000000000000002E-3</v>
      </c>
      <c r="F2103">
        <f t="shared" si="109"/>
        <v>8.0000000000000007E-5</v>
      </c>
      <c r="H2103">
        <f t="shared" si="108"/>
        <v>2.5594608000000001E-2</v>
      </c>
      <c r="I2103">
        <f t="shared" si="110"/>
        <v>1.1000000000000001E-2</v>
      </c>
    </row>
    <row r="2104" spans="1:9" x14ac:dyDescent="0.3">
      <c r="A2104" s="31">
        <v>39581</v>
      </c>
      <c r="B2104">
        <v>9.5663420000000002E-3</v>
      </c>
      <c r="C2104">
        <v>20080513</v>
      </c>
      <c r="D2104">
        <v>0.09</v>
      </c>
      <c r="E2104">
        <v>8.0000000000000002E-3</v>
      </c>
      <c r="F2104">
        <f t="shared" si="109"/>
        <v>8.0000000000000007E-5</v>
      </c>
      <c r="H2104">
        <f t="shared" si="108"/>
        <v>9.486342E-3</v>
      </c>
      <c r="I2104">
        <f t="shared" si="110"/>
        <v>8.9999999999999998E-4</v>
      </c>
    </row>
    <row r="2105" spans="1:9" x14ac:dyDescent="0.3">
      <c r="A2105" s="31">
        <v>39582</v>
      </c>
      <c r="B2105">
        <v>-1.9477847999999999E-2</v>
      </c>
      <c r="C2105">
        <v>20080514</v>
      </c>
      <c r="D2105">
        <v>0.38</v>
      </c>
      <c r="E2105">
        <v>8.0000000000000002E-3</v>
      </c>
      <c r="F2105">
        <f t="shared" si="109"/>
        <v>8.0000000000000007E-5</v>
      </c>
      <c r="H2105">
        <f t="shared" si="108"/>
        <v>-1.9557847999999999E-2</v>
      </c>
      <c r="I2105">
        <f t="shared" si="110"/>
        <v>3.8E-3</v>
      </c>
    </row>
    <row r="2106" spans="1:9" x14ac:dyDescent="0.3">
      <c r="A2106" s="31">
        <v>39583</v>
      </c>
      <c r="B2106">
        <v>1.8629878999999998E-2</v>
      </c>
      <c r="C2106">
        <v>20080515</v>
      </c>
      <c r="D2106">
        <v>1.02</v>
      </c>
      <c r="E2106">
        <v>8.0000000000000002E-3</v>
      </c>
      <c r="F2106">
        <f t="shared" si="109"/>
        <v>8.0000000000000007E-5</v>
      </c>
      <c r="H2106">
        <f t="shared" si="108"/>
        <v>1.8549878999999998E-2</v>
      </c>
      <c r="I2106">
        <f t="shared" si="110"/>
        <v>1.0200000000000001E-2</v>
      </c>
    </row>
    <row r="2107" spans="1:9" x14ac:dyDescent="0.3">
      <c r="A2107" s="31">
        <v>39584</v>
      </c>
      <c r="B2107">
        <v>-1.1120507E-2</v>
      </c>
      <c r="C2107">
        <v>20080516</v>
      </c>
      <c r="D2107">
        <v>0.1</v>
      </c>
      <c r="E2107">
        <v>8.0000000000000002E-3</v>
      </c>
      <c r="F2107">
        <f t="shared" si="109"/>
        <v>8.0000000000000007E-5</v>
      </c>
      <c r="H2107">
        <f t="shared" si="108"/>
        <v>-1.1200507E-2</v>
      </c>
      <c r="I2107">
        <f t="shared" si="110"/>
        <v>1E-3</v>
      </c>
    </row>
    <row r="2108" spans="1:9" x14ac:dyDescent="0.3">
      <c r="A2108" s="31">
        <v>39587</v>
      </c>
      <c r="B2108">
        <v>-2.1426786E-2</v>
      </c>
      <c r="C2108">
        <v>20080519</v>
      </c>
      <c r="D2108">
        <v>-0.02</v>
      </c>
      <c r="E2108">
        <v>8.0000000000000002E-3</v>
      </c>
      <c r="F2108">
        <f t="shared" si="109"/>
        <v>8.0000000000000007E-5</v>
      </c>
      <c r="H2108">
        <f t="shared" si="108"/>
        <v>-2.1506786E-2</v>
      </c>
      <c r="I2108">
        <f t="shared" si="110"/>
        <v>-2.0000000000000001E-4</v>
      </c>
    </row>
    <row r="2109" spans="1:9" x14ac:dyDescent="0.3">
      <c r="A2109" s="31">
        <v>39588</v>
      </c>
      <c r="B2109">
        <v>1.2527165999999999E-2</v>
      </c>
      <c r="C2109">
        <v>20080520</v>
      </c>
      <c r="D2109">
        <v>-0.8</v>
      </c>
      <c r="E2109">
        <v>8.0000000000000002E-3</v>
      </c>
      <c r="F2109">
        <f t="shared" si="109"/>
        <v>8.0000000000000007E-5</v>
      </c>
      <c r="H2109">
        <f t="shared" si="108"/>
        <v>1.2447165999999999E-2</v>
      </c>
      <c r="I2109">
        <f t="shared" si="110"/>
        <v>-8.0000000000000002E-3</v>
      </c>
    </row>
    <row r="2110" spans="1:9" x14ac:dyDescent="0.3">
      <c r="A2110" s="31">
        <v>39589</v>
      </c>
      <c r="B2110">
        <v>-4.1473865999999998E-2</v>
      </c>
      <c r="C2110">
        <v>20080521</v>
      </c>
      <c r="D2110">
        <v>-1.56</v>
      </c>
      <c r="E2110">
        <v>8.0000000000000002E-3</v>
      </c>
      <c r="F2110">
        <f t="shared" si="109"/>
        <v>8.0000000000000007E-5</v>
      </c>
      <c r="H2110">
        <f t="shared" si="108"/>
        <v>-4.1553865999999995E-2</v>
      </c>
      <c r="I2110">
        <f t="shared" si="110"/>
        <v>-1.5600000000000001E-2</v>
      </c>
    </row>
    <row r="2111" spans="1:9" x14ac:dyDescent="0.3">
      <c r="A2111" s="31">
        <v>39590</v>
      </c>
      <c r="B2111">
        <v>-6.3976620000000001E-3</v>
      </c>
      <c r="C2111">
        <v>20080522</v>
      </c>
      <c r="D2111">
        <v>0.38</v>
      </c>
      <c r="E2111">
        <v>8.0000000000000002E-3</v>
      </c>
      <c r="F2111">
        <f t="shared" si="109"/>
        <v>8.0000000000000007E-5</v>
      </c>
      <c r="H2111">
        <f t="shared" si="108"/>
        <v>-6.4776620000000004E-3</v>
      </c>
      <c r="I2111">
        <f t="shared" si="110"/>
        <v>3.8E-3</v>
      </c>
    </row>
    <row r="2112" spans="1:9" x14ac:dyDescent="0.3">
      <c r="A2112" s="31">
        <v>39591</v>
      </c>
      <c r="B2112">
        <v>2.3270234000000001E-2</v>
      </c>
      <c r="C2112">
        <v>20080523</v>
      </c>
      <c r="D2112">
        <v>-1.24</v>
      </c>
      <c r="E2112">
        <v>8.0000000000000002E-3</v>
      </c>
      <c r="F2112">
        <f t="shared" si="109"/>
        <v>8.0000000000000007E-5</v>
      </c>
      <c r="H2112">
        <f t="shared" si="108"/>
        <v>2.3190234000000001E-2</v>
      </c>
      <c r="I2112">
        <f t="shared" si="110"/>
        <v>-1.24E-2</v>
      </c>
    </row>
    <row r="2113" spans="1:9" x14ac:dyDescent="0.3">
      <c r="A2113" s="31">
        <v>39595</v>
      </c>
      <c r="B2113">
        <v>2.9033475E-2</v>
      </c>
      <c r="C2113">
        <v>20080527</v>
      </c>
      <c r="D2113">
        <v>0.72</v>
      </c>
      <c r="E2113">
        <v>8.0000000000000002E-3</v>
      </c>
      <c r="F2113">
        <f t="shared" si="109"/>
        <v>8.0000000000000007E-5</v>
      </c>
      <c r="H2113">
        <f t="shared" si="108"/>
        <v>2.8953474999999999E-2</v>
      </c>
      <c r="I2113">
        <f t="shared" si="110"/>
        <v>7.1999999999999998E-3</v>
      </c>
    </row>
    <row r="2114" spans="1:9" x14ac:dyDescent="0.3">
      <c r="A2114" s="31">
        <v>39596</v>
      </c>
      <c r="B2114">
        <v>3.1110970000000002E-3</v>
      </c>
      <c r="C2114">
        <v>20080528</v>
      </c>
      <c r="D2114">
        <v>0.49</v>
      </c>
      <c r="E2114">
        <v>8.0000000000000002E-3</v>
      </c>
      <c r="F2114">
        <f t="shared" si="109"/>
        <v>8.0000000000000007E-5</v>
      </c>
      <c r="H2114">
        <f t="shared" si="108"/>
        <v>3.031097E-3</v>
      </c>
      <c r="I2114">
        <f t="shared" si="110"/>
        <v>4.8999999999999998E-3</v>
      </c>
    </row>
    <row r="2115" spans="1:9" x14ac:dyDescent="0.3">
      <c r="A2115" s="31">
        <v>39597</v>
      </c>
      <c r="B2115">
        <v>-1.7110960000000001E-3</v>
      </c>
      <c r="C2115">
        <v>20080529</v>
      </c>
      <c r="D2115">
        <v>0.61</v>
      </c>
      <c r="E2115">
        <v>8.0000000000000002E-3</v>
      </c>
      <c r="F2115">
        <f t="shared" si="109"/>
        <v>8.0000000000000007E-5</v>
      </c>
      <c r="H2115">
        <f t="shared" ref="H2115:H2178" si="111">B2115-F2115</f>
        <v>-1.7910960000000001E-3</v>
      </c>
      <c r="I2115">
        <f t="shared" si="110"/>
        <v>6.0999999999999995E-3</v>
      </c>
    </row>
    <row r="2116" spans="1:9" x14ac:dyDescent="0.3">
      <c r="A2116" s="31">
        <v>39598</v>
      </c>
      <c r="B2116">
        <v>1.1034321999999999E-2</v>
      </c>
      <c r="C2116">
        <v>20080530</v>
      </c>
      <c r="D2116">
        <v>0.28999999999999998</v>
      </c>
      <c r="E2116">
        <v>8.0000000000000002E-3</v>
      </c>
      <c r="F2116">
        <f t="shared" ref="F2116:F2179" si="112">E2116/100</f>
        <v>8.0000000000000007E-5</v>
      </c>
      <c r="H2116">
        <f t="shared" si="111"/>
        <v>1.0954321999999999E-2</v>
      </c>
      <c r="I2116">
        <f t="shared" ref="I2116:I2179" si="113">D2116/100</f>
        <v>2.8999999999999998E-3</v>
      </c>
    </row>
    <row r="2117" spans="1:9" x14ac:dyDescent="0.3">
      <c r="A2117" s="31">
        <v>39601</v>
      </c>
      <c r="B2117">
        <v>-1.4039703000000001E-2</v>
      </c>
      <c r="C2117">
        <v>20080602</v>
      </c>
      <c r="D2117">
        <v>-0.98</v>
      </c>
      <c r="E2117">
        <v>8.0000000000000002E-3</v>
      </c>
      <c r="F2117">
        <f t="shared" si="112"/>
        <v>8.0000000000000007E-5</v>
      </c>
      <c r="H2117">
        <f t="shared" si="111"/>
        <v>-1.4119703000000001E-2</v>
      </c>
      <c r="I2117">
        <f t="shared" si="113"/>
        <v>-9.7999999999999997E-3</v>
      </c>
    </row>
    <row r="2118" spans="1:9" x14ac:dyDescent="0.3">
      <c r="A2118" s="31">
        <v>39602</v>
      </c>
      <c r="B2118">
        <v>-3.9226809999999999E-3</v>
      </c>
      <c r="C2118">
        <v>20080603</v>
      </c>
      <c r="D2118">
        <v>-0.46</v>
      </c>
      <c r="E2118">
        <v>8.0000000000000002E-3</v>
      </c>
      <c r="F2118">
        <f t="shared" si="112"/>
        <v>8.0000000000000007E-5</v>
      </c>
      <c r="H2118">
        <f t="shared" si="111"/>
        <v>-4.0026810000000001E-3</v>
      </c>
      <c r="I2118">
        <f t="shared" si="113"/>
        <v>-4.5999999999999999E-3</v>
      </c>
    </row>
    <row r="2119" spans="1:9" x14ac:dyDescent="0.3">
      <c r="A2119" s="31">
        <v>39603</v>
      </c>
      <c r="B2119">
        <v>-9.7099100000000004E-4</v>
      </c>
      <c r="C2119">
        <v>20080604</v>
      </c>
      <c r="D2119">
        <v>0.02</v>
      </c>
      <c r="E2119">
        <v>8.0000000000000002E-3</v>
      </c>
      <c r="F2119">
        <f t="shared" si="112"/>
        <v>8.0000000000000007E-5</v>
      </c>
      <c r="H2119">
        <f t="shared" si="111"/>
        <v>-1.050991E-3</v>
      </c>
      <c r="I2119">
        <f t="shared" si="113"/>
        <v>2.0000000000000001E-4</v>
      </c>
    </row>
    <row r="2120" spans="1:9" x14ac:dyDescent="0.3">
      <c r="A2120" s="31">
        <v>39604</v>
      </c>
      <c r="B2120">
        <v>2.2895351000000001E-2</v>
      </c>
      <c r="C2120">
        <v>20080605</v>
      </c>
      <c r="D2120">
        <v>1.95</v>
      </c>
      <c r="E2120">
        <v>8.0000000000000002E-3</v>
      </c>
      <c r="F2120">
        <f t="shared" si="112"/>
        <v>8.0000000000000007E-5</v>
      </c>
      <c r="H2120">
        <f t="shared" si="111"/>
        <v>2.2815351000000001E-2</v>
      </c>
      <c r="I2120">
        <f t="shared" si="113"/>
        <v>1.95E-2</v>
      </c>
    </row>
    <row r="2121" spans="1:9" x14ac:dyDescent="0.3">
      <c r="A2121" s="31">
        <v>39605</v>
      </c>
      <c r="B2121">
        <v>-2.0007355000000001E-2</v>
      </c>
      <c r="C2121">
        <v>20080606</v>
      </c>
      <c r="D2121">
        <v>-2.9</v>
      </c>
      <c r="E2121">
        <v>8.0000000000000002E-3</v>
      </c>
      <c r="F2121">
        <f t="shared" si="112"/>
        <v>8.0000000000000007E-5</v>
      </c>
      <c r="H2121">
        <f t="shared" si="111"/>
        <v>-2.0087355000000001E-2</v>
      </c>
      <c r="I2121">
        <f t="shared" si="113"/>
        <v>-2.8999999999999998E-2</v>
      </c>
    </row>
    <row r="2122" spans="1:9" x14ac:dyDescent="0.3">
      <c r="A2122" s="31">
        <v>39608</v>
      </c>
      <c r="B2122">
        <v>-2.1708676999999999E-2</v>
      </c>
      <c r="C2122">
        <v>20080609</v>
      </c>
      <c r="D2122">
        <v>-0.03</v>
      </c>
      <c r="E2122">
        <v>8.0000000000000002E-3</v>
      </c>
      <c r="F2122">
        <f t="shared" si="112"/>
        <v>8.0000000000000007E-5</v>
      </c>
      <c r="H2122">
        <f t="shared" si="111"/>
        <v>-2.1788676999999999E-2</v>
      </c>
      <c r="I2122">
        <f t="shared" si="113"/>
        <v>-2.9999999999999997E-4</v>
      </c>
    </row>
    <row r="2123" spans="1:9" x14ac:dyDescent="0.3">
      <c r="A2123" s="31">
        <v>39609</v>
      </c>
      <c r="B2123">
        <v>2.2190400999999998E-2</v>
      </c>
      <c r="C2123">
        <v>20080610</v>
      </c>
      <c r="D2123">
        <v>-0.31</v>
      </c>
      <c r="E2123">
        <v>8.0000000000000002E-3</v>
      </c>
      <c r="F2123">
        <f t="shared" si="112"/>
        <v>8.0000000000000007E-5</v>
      </c>
      <c r="H2123">
        <f t="shared" si="111"/>
        <v>2.2110400999999998E-2</v>
      </c>
      <c r="I2123">
        <f t="shared" si="113"/>
        <v>-3.0999999999999999E-3</v>
      </c>
    </row>
    <row r="2124" spans="1:9" x14ac:dyDescent="0.3">
      <c r="A2124" s="31">
        <v>39610</v>
      </c>
      <c r="B2124">
        <v>-2.6018109000000001E-2</v>
      </c>
      <c r="C2124">
        <v>20080611</v>
      </c>
      <c r="D2124">
        <v>-1.66</v>
      </c>
      <c r="E2124">
        <v>8.0000000000000002E-3</v>
      </c>
      <c r="F2124">
        <f t="shared" si="112"/>
        <v>8.0000000000000007E-5</v>
      </c>
      <c r="H2124">
        <f t="shared" si="111"/>
        <v>-2.6098109000000001E-2</v>
      </c>
      <c r="I2124">
        <f t="shared" si="113"/>
        <v>-1.66E-2</v>
      </c>
    </row>
    <row r="2125" spans="1:9" x14ac:dyDescent="0.3">
      <c r="A2125" s="31">
        <v>39611</v>
      </c>
      <c r="B2125">
        <v>-4.1756558999999999E-2</v>
      </c>
      <c r="C2125">
        <v>20080612</v>
      </c>
      <c r="D2125">
        <v>0.31</v>
      </c>
      <c r="E2125">
        <v>8.0000000000000002E-3</v>
      </c>
      <c r="F2125">
        <f t="shared" si="112"/>
        <v>8.0000000000000007E-5</v>
      </c>
      <c r="H2125">
        <f t="shared" si="111"/>
        <v>-4.1836558999999995E-2</v>
      </c>
      <c r="I2125">
        <f t="shared" si="113"/>
        <v>3.0999999999999999E-3</v>
      </c>
    </row>
    <row r="2126" spans="1:9" x14ac:dyDescent="0.3">
      <c r="A2126" s="31">
        <v>39612</v>
      </c>
      <c r="B2126">
        <v>-5.1367849999999996E-3</v>
      </c>
      <c r="C2126">
        <v>20080613</v>
      </c>
      <c r="D2126">
        <v>1.55</v>
      </c>
      <c r="E2126">
        <v>8.0000000000000002E-3</v>
      </c>
      <c r="F2126">
        <f t="shared" si="112"/>
        <v>8.0000000000000007E-5</v>
      </c>
      <c r="H2126">
        <f t="shared" si="111"/>
        <v>-5.2167849999999998E-3</v>
      </c>
      <c r="I2126">
        <f t="shared" si="113"/>
        <v>1.55E-2</v>
      </c>
    </row>
    <row r="2127" spans="1:9" x14ac:dyDescent="0.3">
      <c r="A2127" s="31">
        <v>39615</v>
      </c>
      <c r="B2127">
        <v>2.5932594999999999E-2</v>
      </c>
      <c r="C2127">
        <v>20080616</v>
      </c>
      <c r="D2127">
        <v>0.15</v>
      </c>
      <c r="E2127">
        <v>8.0000000000000002E-3</v>
      </c>
      <c r="F2127">
        <f t="shared" si="112"/>
        <v>8.0000000000000007E-5</v>
      </c>
      <c r="H2127">
        <f t="shared" si="111"/>
        <v>2.5852594999999999E-2</v>
      </c>
      <c r="I2127">
        <f t="shared" si="113"/>
        <v>1.5E-3</v>
      </c>
    </row>
    <row r="2128" spans="1:9" x14ac:dyDescent="0.3">
      <c r="A2128" s="31">
        <v>39616</v>
      </c>
      <c r="B2128">
        <v>2.5955644999999999E-2</v>
      </c>
      <c r="C2128">
        <v>20080617</v>
      </c>
      <c r="D2128">
        <v>-0.55000000000000004</v>
      </c>
      <c r="E2128">
        <v>8.0000000000000002E-3</v>
      </c>
      <c r="F2128">
        <f t="shared" si="112"/>
        <v>8.0000000000000007E-5</v>
      </c>
      <c r="H2128">
        <f t="shared" si="111"/>
        <v>2.5875644999999999E-2</v>
      </c>
      <c r="I2128">
        <f t="shared" si="113"/>
        <v>-5.5000000000000005E-3</v>
      </c>
    </row>
    <row r="2129" spans="1:9" x14ac:dyDescent="0.3">
      <c r="A2129" s="31">
        <v>39617</v>
      </c>
      <c r="B2129">
        <v>-1.4771497999999999E-2</v>
      </c>
      <c r="C2129">
        <v>20080618</v>
      </c>
      <c r="D2129">
        <v>-0.96</v>
      </c>
      <c r="E2129">
        <v>8.0000000000000002E-3</v>
      </c>
      <c r="F2129">
        <f t="shared" si="112"/>
        <v>8.0000000000000007E-5</v>
      </c>
      <c r="H2129">
        <f t="shared" si="111"/>
        <v>-1.4851497999999999E-2</v>
      </c>
      <c r="I2129">
        <f t="shared" si="113"/>
        <v>-9.5999999999999992E-3</v>
      </c>
    </row>
    <row r="2130" spans="1:9" x14ac:dyDescent="0.3">
      <c r="A2130" s="31">
        <v>39618</v>
      </c>
      <c r="B2130">
        <v>1.2027938E-2</v>
      </c>
      <c r="C2130">
        <v>20080619</v>
      </c>
      <c r="D2130">
        <v>0.34</v>
      </c>
      <c r="E2130">
        <v>8.0000000000000002E-3</v>
      </c>
      <c r="F2130">
        <f t="shared" si="112"/>
        <v>8.0000000000000007E-5</v>
      </c>
      <c r="H2130">
        <f t="shared" si="111"/>
        <v>1.1947938E-2</v>
      </c>
      <c r="I2130">
        <f t="shared" si="113"/>
        <v>3.4000000000000002E-3</v>
      </c>
    </row>
    <row r="2131" spans="1:9" x14ac:dyDescent="0.3">
      <c r="A2131" s="31">
        <v>39619</v>
      </c>
      <c r="B2131">
        <v>-3.1122111000000001E-2</v>
      </c>
      <c r="C2131">
        <v>20080620</v>
      </c>
      <c r="D2131">
        <v>-1.79</v>
      </c>
      <c r="E2131">
        <v>8.0000000000000002E-3</v>
      </c>
      <c r="F2131">
        <f t="shared" si="112"/>
        <v>8.0000000000000007E-5</v>
      </c>
      <c r="H2131">
        <f t="shared" si="111"/>
        <v>-3.1202111000000001E-2</v>
      </c>
      <c r="I2131">
        <f t="shared" si="113"/>
        <v>-1.7899999999999999E-2</v>
      </c>
    </row>
    <row r="2132" spans="1:9" x14ac:dyDescent="0.3">
      <c r="A2132" s="31">
        <v>39622</v>
      </c>
      <c r="B2132">
        <v>-1.2038573E-2</v>
      </c>
      <c r="C2132">
        <v>20080623</v>
      </c>
      <c r="D2132">
        <v>-0.16</v>
      </c>
      <c r="E2132">
        <v>8.0000000000000002E-3</v>
      </c>
      <c r="F2132">
        <f t="shared" si="112"/>
        <v>8.0000000000000007E-5</v>
      </c>
      <c r="H2132">
        <f t="shared" si="111"/>
        <v>-1.2118573000000001E-2</v>
      </c>
      <c r="I2132">
        <f t="shared" si="113"/>
        <v>-1.6000000000000001E-3</v>
      </c>
    </row>
    <row r="2133" spans="1:9" x14ac:dyDescent="0.3">
      <c r="A2133" s="31">
        <v>39623</v>
      </c>
      <c r="B2133">
        <v>5.1972900000000002E-4</v>
      </c>
      <c r="C2133">
        <v>20080624</v>
      </c>
      <c r="D2133">
        <v>-0.54</v>
      </c>
      <c r="E2133">
        <v>8.0000000000000002E-3</v>
      </c>
      <c r="F2133">
        <f t="shared" si="112"/>
        <v>8.0000000000000007E-5</v>
      </c>
      <c r="H2133">
        <f t="shared" si="111"/>
        <v>4.3972900000000003E-4</v>
      </c>
      <c r="I2133">
        <f t="shared" si="113"/>
        <v>-5.4000000000000003E-3</v>
      </c>
    </row>
    <row r="2134" spans="1:9" x14ac:dyDescent="0.3">
      <c r="A2134" s="31">
        <v>39624</v>
      </c>
      <c r="B2134">
        <v>2.38961E-2</v>
      </c>
      <c r="C2134">
        <v>20080625</v>
      </c>
      <c r="D2134">
        <v>0.64</v>
      </c>
      <c r="E2134">
        <v>8.0000000000000002E-3</v>
      </c>
      <c r="F2134">
        <f t="shared" si="112"/>
        <v>8.0000000000000007E-5</v>
      </c>
      <c r="H2134">
        <f t="shared" si="111"/>
        <v>2.38161E-2</v>
      </c>
      <c r="I2134">
        <f t="shared" si="113"/>
        <v>6.4000000000000003E-3</v>
      </c>
    </row>
    <row r="2135" spans="1:9" x14ac:dyDescent="0.3">
      <c r="A2135" s="31">
        <v>39625</v>
      </c>
      <c r="B2135">
        <v>-5.1468543999999998E-2</v>
      </c>
      <c r="C2135">
        <v>20080626</v>
      </c>
      <c r="D2135">
        <v>-2.83</v>
      </c>
      <c r="E2135">
        <v>8.0000000000000002E-3</v>
      </c>
      <c r="F2135">
        <f t="shared" si="112"/>
        <v>8.0000000000000007E-5</v>
      </c>
      <c r="H2135">
        <f t="shared" si="111"/>
        <v>-5.1548543999999995E-2</v>
      </c>
      <c r="I2135">
        <f t="shared" si="113"/>
        <v>-2.8300000000000002E-2</v>
      </c>
    </row>
    <row r="2136" spans="1:9" x14ac:dyDescent="0.3">
      <c r="A2136" s="31">
        <v>39626</v>
      </c>
      <c r="B2136">
        <v>1.0876036E-2</v>
      </c>
      <c r="C2136">
        <v>20080627</v>
      </c>
      <c r="D2136">
        <v>-0.37</v>
      </c>
      <c r="E2136">
        <v>8.0000000000000002E-3</v>
      </c>
      <c r="F2136">
        <f t="shared" si="112"/>
        <v>8.0000000000000007E-5</v>
      </c>
      <c r="H2136">
        <f t="shared" si="111"/>
        <v>1.0796036E-2</v>
      </c>
      <c r="I2136">
        <f t="shared" si="113"/>
        <v>-3.7000000000000002E-3</v>
      </c>
    </row>
    <row r="2137" spans="1:9" x14ac:dyDescent="0.3">
      <c r="A2137" s="31">
        <v>39629</v>
      </c>
      <c r="B2137">
        <v>-1.5579951999999999E-2</v>
      </c>
      <c r="C2137">
        <v>20080630</v>
      </c>
      <c r="D2137">
        <v>-7.0000000000000007E-2</v>
      </c>
      <c r="E2137">
        <v>8.0000000000000002E-3</v>
      </c>
      <c r="F2137">
        <f t="shared" si="112"/>
        <v>8.0000000000000007E-5</v>
      </c>
      <c r="H2137">
        <f t="shared" si="111"/>
        <v>-1.5659951999999998E-2</v>
      </c>
      <c r="I2137">
        <f t="shared" si="113"/>
        <v>-7.000000000000001E-4</v>
      </c>
    </row>
    <row r="2138" spans="1:9" x14ac:dyDescent="0.3">
      <c r="A2138" s="31">
        <v>39630</v>
      </c>
      <c r="B2138">
        <v>4.3239310000000003E-2</v>
      </c>
      <c r="C2138">
        <v>20080701</v>
      </c>
      <c r="D2138">
        <v>0.28999999999999998</v>
      </c>
      <c r="E2138">
        <v>7.0000000000000001E-3</v>
      </c>
      <c r="F2138">
        <f t="shared" si="112"/>
        <v>7.0000000000000007E-5</v>
      </c>
      <c r="H2138">
        <f t="shared" si="111"/>
        <v>4.3169310000000002E-2</v>
      </c>
      <c r="I2138">
        <f t="shared" si="113"/>
        <v>2.8999999999999998E-3</v>
      </c>
    </row>
    <row r="2139" spans="1:9" x14ac:dyDescent="0.3">
      <c r="A2139" s="31">
        <v>39631</v>
      </c>
      <c r="B2139">
        <v>-3.7210899999999998E-2</v>
      </c>
      <c r="C2139">
        <v>20080702</v>
      </c>
      <c r="D2139">
        <v>-2</v>
      </c>
      <c r="E2139">
        <v>7.0000000000000001E-3</v>
      </c>
      <c r="F2139">
        <f t="shared" si="112"/>
        <v>7.0000000000000007E-5</v>
      </c>
      <c r="H2139">
        <f t="shared" si="111"/>
        <v>-3.7280899999999999E-2</v>
      </c>
      <c r="I2139">
        <f t="shared" si="113"/>
        <v>-0.02</v>
      </c>
    </row>
    <row r="2140" spans="1:9" x14ac:dyDescent="0.3">
      <c r="A2140" s="31">
        <v>39632</v>
      </c>
      <c r="B2140">
        <v>1.1535274999999999E-2</v>
      </c>
      <c r="C2140">
        <v>20080703</v>
      </c>
      <c r="D2140">
        <v>-0.15</v>
      </c>
      <c r="E2140">
        <v>7.0000000000000001E-3</v>
      </c>
      <c r="F2140">
        <f t="shared" si="112"/>
        <v>7.0000000000000007E-5</v>
      </c>
      <c r="H2140">
        <f t="shared" si="111"/>
        <v>1.1465274999999999E-2</v>
      </c>
      <c r="I2140">
        <f t="shared" si="113"/>
        <v>-1.5E-3</v>
      </c>
    </row>
    <row r="2141" spans="1:9" x14ac:dyDescent="0.3">
      <c r="A2141" s="31">
        <v>39636</v>
      </c>
      <c r="B2141">
        <v>2.9626197999999999E-2</v>
      </c>
      <c r="C2141">
        <v>20080707</v>
      </c>
      <c r="D2141">
        <v>-0.81</v>
      </c>
      <c r="E2141">
        <v>7.0000000000000001E-3</v>
      </c>
      <c r="F2141">
        <f t="shared" si="112"/>
        <v>7.0000000000000007E-5</v>
      </c>
      <c r="H2141">
        <f t="shared" si="111"/>
        <v>2.9556197999999999E-2</v>
      </c>
      <c r="I2141">
        <f t="shared" si="113"/>
        <v>-8.1000000000000013E-3</v>
      </c>
    </row>
    <row r="2142" spans="1:9" x14ac:dyDescent="0.3">
      <c r="A2142" s="31">
        <v>39637</v>
      </c>
      <c r="B2142">
        <v>2.5062795999999998E-2</v>
      </c>
      <c r="C2142">
        <v>20080708</v>
      </c>
      <c r="D2142">
        <v>1.84</v>
      </c>
      <c r="E2142">
        <v>7.0000000000000001E-3</v>
      </c>
      <c r="F2142">
        <f t="shared" si="112"/>
        <v>7.0000000000000007E-5</v>
      </c>
      <c r="H2142">
        <f t="shared" si="111"/>
        <v>2.4992795999999998E-2</v>
      </c>
      <c r="I2142">
        <f t="shared" si="113"/>
        <v>1.84E-2</v>
      </c>
    </row>
    <row r="2143" spans="1:9" x14ac:dyDescent="0.3">
      <c r="A2143" s="31">
        <v>39638</v>
      </c>
      <c r="B2143">
        <v>-2.9518256E-2</v>
      </c>
      <c r="C2143">
        <v>20080709</v>
      </c>
      <c r="D2143">
        <v>-2.06</v>
      </c>
      <c r="E2143">
        <v>7.0000000000000001E-3</v>
      </c>
      <c r="F2143">
        <f t="shared" si="112"/>
        <v>7.0000000000000007E-5</v>
      </c>
      <c r="H2143">
        <f t="shared" si="111"/>
        <v>-2.9588256E-2</v>
      </c>
      <c r="I2143">
        <f t="shared" si="113"/>
        <v>-2.06E-2</v>
      </c>
    </row>
    <row r="2144" spans="1:9" x14ac:dyDescent="0.3">
      <c r="A2144" s="31">
        <v>39639</v>
      </c>
      <c r="B2144">
        <v>1.3658564999999999E-2</v>
      </c>
      <c r="C2144">
        <v>20080710</v>
      </c>
      <c r="D2144">
        <v>0.65</v>
      </c>
      <c r="E2144">
        <v>7.0000000000000001E-3</v>
      </c>
      <c r="F2144">
        <f t="shared" si="112"/>
        <v>7.0000000000000007E-5</v>
      </c>
      <c r="H2144">
        <f t="shared" si="111"/>
        <v>1.3588564999999999E-2</v>
      </c>
      <c r="I2144">
        <f t="shared" si="113"/>
        <v>6.5000000000000006E-3</v>
      </c>
    </row>
    <row r="2145" spans="1:9" x14ac:dyDescent="0.3">
      <c r="A2145" s="31">
        <v>39640</v>
      </c>
      <c r="B2145">
        <v>-2.2929303000000002E-2</v>
      </c>
      <c r="C2145">
        <v>20080711</v>
      </c>
      <c r="D2145">
        <v>-0.88</v>
      </c>
      <c r="E2145">
        <v>7.0000000000000001E-3</v>
      </c>
      <c r="F2145">
        <f t="shared" si="112"/>
        <v>7.0000000000000007E-5</v>
      </c>
      <c r="H2145">
        <f t="shared" si="111"/>
        <v>-2.2999303000000002E-2</v>
      </c>
      <c r="I2145">
        <f t="shared" si="113"/>
        <v>-8.8000000000000005E-3</v>
      </c>
    </row>
    <row r="2146" spans="1:9" x14ac:dyDescent="0.3">
      <c r="A2146" s="31">
        <v>39643</v>
      </c>
      <c r="B2146">
        <v>7.5327559999999998E-3</v>
      </c>
      <c r="C2146">
        <v>20080714</v>
      </c>
      <c r="D2146">
        <v>-0.93</v>
      </c>
      <c r="E2146">
        <v>7.0000000000000001E-3</v>
      </c>
      <c r="F2146">
        <f t="shared" si="112"/>
        <v>7.0000000000000007E-5</v>
      </c>
      <c r="H2146">
        <f t="shared" si="111"/>
        <v>7.4627560000000001E-3</v>
      </c>
      <c r="I2146">
        <f t="shared" si="113"/>
        <v>-9.300000000000001E-3</v>
      </c>
    </row>
    <row r="2147" spans="1:9" x14ac:dyDescent="0.3">
      <c r="A2147" s="31">
        <v>39644</v>
      </c>
      <c r="B2147">
        <v>-2.4384664E-2</v>
      </c>
      <c r="C2147">
        <v>20080715</v>
      </c>
      <c r="D2147">
        <v>-0.96</v>
      </c>
      <c r="E2147">
        <v>7.0000000000000001E-3</v>
      </c>
      <c r="F2147">
        <f t="shared" si="112"/>
        <v>7.0000000000000007E-5</v>
      </c>
      <c r="H2147">
        <f t="shared" si="111"/>
        <v>-2.4454664000000001E-2</v>
      </c>
      <c r="I2147">
        <f t="shared" si="113"/>
        <v>-9.5999999999999992E-3</v>
      </c>
    </row>
    <row r="2148" spans="1:9" x14ac:dyDescent="0.3">
      <c r="A2148" s="31">
        <v>39645</v>
      </c>
      <c r="B2148">
        <v>1.8686621E-2</v>
      </c>
      <c r="C2148">
        <v>20080716</v>
      </c>
      <c r="D2148">
        <v>2.52</v>
      </c>
      <c r="E2148">
        <v>7.0000000000000001E-3</v>
      </c>
      <c r="F2148">
        <f t="shared" si="112"/>
        <v>7.0000000000000007E-5</v>
      </c>
      <c r="H2148">
        <f t="shared" si="111"/>
        <v>1.8616621E-2</v>
      </c>
      <c r="I2148">
        <f t="shared" si="113"/>
        <v>2.52E-2</v>
      </c>
    </row>
    <row r="2149" spans="1:9" x14ac:dyDescent="0.3">
      <c r="A2149" s="31">
        <v>39646</v>
      </c>
      <c r="B2149">
        <v>-5.7867020000000003E-3</v>
      </c>
      <c r="C2149">
        <v>20080717</v>
      </c>
      <c r="D2149">
        <v>1.1299999999999999</v>
      </c>
      <c r="E2149">
        <v>7.0000000000000001E-3</v>
      </c>
      <c r="F2149">
        <f t="shared" si="112"/>
        <v>7.0000000000000007E-5</v>
      </c>
      <c r="H2149">
        <f t="shared" si="111"/>
        <v>-5.8567020000000001E-3</v>
      </c>
      <c r="I2149">
        <f t="shared" si="113"/>
        <v>1.1299999999999999E-2</v>
      </c>
    </row>
    <row r="2150" spans="1:9" x14ac:dyDescent="0.3">
      <c r="A2150" s="31">
        <v>39647</v>
      </c>
      <c r="B2150">
        <v>-3.8763773000000001E-2</v>
      </c>
      <c r="C2150">
        <v>20080718</v>
      </c>
      <c r="D2150">
        <v>-0.08</v>
      </c>
      <c r="E2150">
        <v>7.0000000000000001E-3</v>
      </c>
      <c r="F2150">
        <f t="shared" si="112"/>
        <v>7.0000000000000007E-5</v>
      </c>
      <c r="H2150">
        <f t="shared" si="111"/>
        <v>-3.8833773000000002E-2</v>
      </c>
      <c r="I2150">
        <f t="shared" si="113"/>
        <v>-8.0000000000000004E-4</v>
      </c>
    </row>
    <row r="2151" spans="1:9" x14ac:dyDescent="0.3">
      <c r="A2151" s="31">
        <v>39650</v>
      </c>
      <c r="B2151">
        <v>6.9028120000000004E-3</v>
      </c>
      <c r="C2151">
        <v>20080721</v>
      </c>
      <c r="D2151">
        <v>0.16</v>
      </c>
      <c r="E2151">
        <v>7.0000000000000001E-3</v>
      </c>
      <c r="F2151">
        <f t="shared" si="112"/>
        <v>7.0000000000000007E-5</v>
      </c>
      <c r="H2151">
        <f t="shared" si="111"/>
        <v>6.8328120000000006E-3</v>
      </c>
      <c r="I2151">
        <f t="shared" si="113"/>
        <v>1.6000000000000001E-3</v>
      </c>
    </row>
    <row r="2152" spans="1:9" x14ac:dyDescent="0.3">
      <c r="A2152" s="31">
        <v>39651</v>
      </c>
      <c r="B2152">
        <v>-2.5677967999999999E-2</v>
      </c>
      <c r="C2152">
        <v>20080722</v>
      </c>
      <c r="D2152">
        <v>1.37</v>
      </c>
      <c r="E2152">
        <v>7.0000000000000001E-3</v>
      </c>
      <c r="F2152">
        <f t="shared" si="112"/>
        <v>7.0000000000000007E-5</v>
      </c>
      <c r="H2152">
        <f t="shared" si="111"/>
        <v>-2.5747968E-2</v>
      </c>
      <c r="I2152">
        <f t="shared" si="113"/>
        <v>1.37E-2</v>
      </c>
    </row>
    <row r="2153" spans="1:9" x14ac:dyDescent="0.3">
      <c r="A2153" s="31">
        <v>39652</v>
      </c>
      <c r="B2153">
        <v>2.6169548000000001E-2</v>
      </c>
      <c r="C2153">
        <v>20080723</v>
      </c>
      <c r="D2153">
        <v>0.32</v>
      </c>
      <c r="E2153">
        <v>7.0000000000000001E-3</v>
      </c>
      <c r="F2153">
        <f t="shared" si="112"/>
        <v>7.0000000000000007E-5</v>
      </c>
      <c r="H2153">
        <f t="shared" si="111"/>
        <v>2.6099548E-2</v>
      </c>
      <c r="I2153">
        <f t="shared" si="113"/>
        <v>3.2000000000000002E-3</v>
      </c>
    </row>
    <row r="2154" spans="1:9" x14ac:dyDescent="0.3">
      <c r="A2154" s="31">
        <v>39653</v>
      </c>
      <c r="B2154">
        <v>-4.3486081000000003E-2</v>
      </c>
      <c r="C2154">
        <v>20080724</v>
      </c>
      <c r="D2154">
        <v>-2.31</v>
      </c>
      <c r="E2154">
        <v>7.0000000000000001E-3</v>
      </c>
      <c r="F2154">
        <f t="shared" si="112"/>
        <v>7.0000000000000007E-5</v>
      </c>
      <c r="H2154">
        <f t="shared" si="111"/>
        <v>-4.3556081000000003E-2</v>
      </c>
      <c r="I2154">
        <f t="shared" si="113"/>
        <v>-2.3099999999999999E-2</v>
      </c>
    </row>
    <row r="2155" spans="1:9" x14ac:dyDescent="0.3">
      <c r="A2155" s="31">
        <v>39654</v>
      </c>
      <c r="B2155">
        <v>1.9430274000000001E-2</v>
      </c>
      <c r="C2155">
        <v>20080725</v>
      </c>
      <c r="D2155">
        <v>0.47</v>
      </c>
      <c r="E2155">
        <v>7.0000000000000001E-3</v>
      </c>
      <c r="F2155">
        <f t="shared" si="112"/>
        <v>7.0000000000000007E-5</v>
      </c>
      <c r="H2155">
        <f t="shared" si="111"/>
        <v>1.9360274E-2</v>
      </c>
      <c r="I2155">
        <f t="shared" si="113"/>
        <v>4.6999999999999993E-3</v>
      </c>
    </row>
    <row r="2156" spans="1:9" x14ac:dyDescent="0.3">
      <c r="A2156" s="31">
        <v>39657</v>
      </c>
      <c r="B2156">
        <v>-4.7619056E-2</v>
      </c>
      <c r="C2156">
        <v>20080728</v>
      </c>
      <c r="D2156">
        <v>-1.76</v>
      </c>
      <c r="E2156">
        <v>7.0000000000000001E-3</v>
      </c>
      <c r="F2156">
        <f t="shared" si="112"/>
        <v>7.0000000000000007E-5</v>
      </c>
      <c r="H2156">
        <f t="shared" si="111"/>
        <v>-4.7689056000000001E-2</v>
      </c>
      <c r="I2156">
        <f t="shared" si="113"/>
        <v>-1.7600000000000001E-2</v>
      </c>
    </row>
    <row r="2157" spans="1:9" x14ac:dyDescent="0.3">
      <c r="A2157" s="31">
        <v>39658</v>
      </c>
      <c r="B2157">
        <v>1.7357564999999998E-2</v>
      </c>
      <c r="C2157">
        <v>20080729</v>
      </c>
      <c r="D2157">
        <v>2.27</v>
      </c>
      <c r="E2157">
        <v>7.0000000000000001E-3</v>
      </c>
      <c r="F2157">
        <f t="shared" si="112"/>
        <v>7.0000000000000007E-5</v>
      </c>
      <c r="H2157">
        <f t="shared" si="111"/>
        <v>1.7287564999999998E-2</v>
      </c>
      <c r="I2157">
        <f t="shared" si="113"/>
        <v>2.2700000000000001E-2</v>
      </c>
    </row>
    <row r="2158" spans="1:9" x14ac:dyDescent="0.3">
      <c r="A2158" s="31">
        <v>39659</v>
      </c>
      <c r="B2158">
        <v>1.7825331999999999E-2</v>
      </c>
      <c r="C2158">
        <v>20080730</v>
      </c>
      <c r="D2158">
        <v>1.58</v>
      </c>
      <c r="E2158">
        <v>7.0000000000000001E-3</v>
      </c>
      <c r="F2158">
        <f t="shared" si="112"/>
        <v>7.0000000000000007E-5</v>
      </c>
      <c r="H2158">
        <f t="shared" si="111"/>
        <v>1.7755331999999999E-2</v>
      </c>
      <c r="I2158">
        <f t="shared" si="113"/>
        <v>1.5800000000000002E-2</v>
      </c>
    </row>
    <row r="2159" spans="1:9" x14ac:dyDescent="0.3">
      <c r="A2159" s="31">
        <v>39660</v>
      </c>
      <c r="B2159">
        <v>-5.8169119999999996E-3</v>
      </c>
      <c r="C2159">
        <v>20080731</v>
      </c>
      <c r="D2159">
        <v>-1.1599999999999999</v>
      </c>
      <c r="E2159">
        <v>7.0000000000000001E-3</v>
      </c>
      <c r="F2159">
        <f t="shared" si="112"/>
        <v>7.0000000000000007E-5</v>
      </c>
      <c r="H2159">
        <f t="shared" si="111"/>
        <v>-5.8869119999999994E-3</v>
      </c>
      <c r="I2159">
        <f t="shared" si="113"/>
        <v>-1.1599999999999999E-2</v>
      </c>
    </row>
    <row r="2160" spans="1:9" x14ac:dyDescent="0.3">
      <c r="A2160" s="31">
        <v>39661</v>
      </c>
      <c r="B2160">
        <v>-1.4407003999999999E-2</v>
      </c>
      <c r="C2160">
        <v>20080801</v>
      </c>
      <c r="D2160">
        <v>-0.47</v>
      </c>
      <c r="E2160">
        <v>6.0000000000000001E-3</v>
      </c>
      <c r="F2160">
        <f t="shared" si="112"/>
        <v>6.0000000000000002E-5</v>
      </c>
      <c r="H2160">
        <f t="shared" si="111"/>
        <v>-1.4467003999999999E-2</v>
      </c>
      <c r="I2160">
        <f t="shared" si="113"/>
        <v>-4.6999999999999993E-3</v>
      </c>
    </row>
    <row r="2161" spans="1:9" x14ac:dyDescent="0.3">
      <c r="A2161" s="31">
        <v>39664</v>
      </c>
      <c r="B2161">
        <v>-2.1894598000000001E-2</v>
      </c>
      <c r="C2161">
        <v>20080804</v>
      </c>
      <c r="D2161">
        <v>-1.0900000000000001</v>
      </c>
      <c r="E2161">
        <v>6.0000000000000001E-3</v>
      </c>
      <c r="F2161">
        <f t="shared" si="112"/>
        <v>6.0000000000000002E-5</v>
      </c>
      <c r="H2161">
        <f t="shared" si="111"/>
        <v>-2.1954598000000002E-2</v>
      </c>
      <c r="I2161">
        <f t="shared" si="113"/>
        <v>-1.09E-2</v>
      </c>
    </row>
    <row r="2162" spans="1:9" x14ac:dyDescent="0.3">
      <c r="A2162" s="31">
        <v>39665</v>
      </c>
      <c r="B2162">
        <v>4.8358700999999997E-2</v>
      </c>
      <c r="C2162">
        <v>20080805</v>
      </c>
      <c r="D2162">
        <v>2.65</v>
      </c>
      <c r="E2162">
        <v>6.0000000000000001E-3</v>
      </c>
      <c r="F2162">
        <f t="shared" si="112"/>
        <v>6.0000000000000002E-5</v>
      </c>
      <c r="H2162">
        <f t="shared" si="111"/>
        <v>4.8298700999999999E-2</v>
      </c>
      <c r="I2162">
        <f t="shared" si="113"/>
        <v>2.6499999999999999E-2</v>
      </c>
    </row>
    <row r="2163" spans="1:9" x14ac:dyDescent="0.3">
      <c r="A2163" s="31">
        <v>39666</v>
      </c>
      <c r="B2163">
        <v>2.2099121999999999E-2</v>
      </c>
      <c r="C2163">
        <v>20080806</v>
      </c>
      <c r="D2163">
        <v>0.5</v>
      </c>
      <c r="E2163">
        <v>6.0000000000000001E-3</v>
      </c>
      <c r="F2163">
        <f t="shared" si="112"/>
        <v>6.0000000000000002E-5</v>
      </c>
      <c r="H2163">
        <f t="shared" si="111"/>
        <v>2.2039121999999998E-2</v>
      </c>
      <c r="I2163">
        <f t="shared" si="113"/>
        <v>5.0000000000000001E-3</v>
      </c>
    </row>
    <row r="2164" spans="1:9" x14ac:dyDescent="0.3">
      <c r="A2164" s="31">
        <v>39667</v>
      </c>
      <c r="B2164">
        <v>-3.776083E-3</v>
      </c>
      <c r="C2164">
        <v>20080807</v>
      </c>
      <c r="D2164">
        <v>-1.73</v>
      </c>
      <c r="E2164">
        <v>6.0000000000000001E-3</v>
      </c>
      <c r="F2164">
        <f t="shared" si="112"/>
        <v>6.0000000000000002E-5</v>
      </c>
      <c r="H2164">
        <f t="shared" si="111"/>
        <v>-3.8360830000000001E-3</v>
      </c>
      <c r="I2164">
        <f t="shared" si="113"/>
        <v>-1.7299999999999999E-2</v>
      </c>
    </row>
    <row r="2165" spans="1:9" x14ac:dyDescent="0.3">
      <c r="A2165" s="31">
        <v>39668</v>
      </c>
      <c r="B2165">
        <v>3.6559242999999998E-2</v>
      </c>
      <c r="C2165">
        <v>20080808</v>
      </c>
      <c r="D2165">
        <v>2.2799999999999998</v>
      </c>
      <c r="E2165">
        <v>6.0000000000000001E-3</v>
      </c>
      <c r="F2165">
        <f t="shared" si="112"/>
        <v>6.0000000000000002E-5</v>
      </c>
      <c r="H2165">
        <f t="shared" si="111"/>
        <v>3.6499243000000001E-2</v>
      </c>
      <c r="I2165">
        <f t="shared" si="113"/>
        <v>2.2799999999999997E-2</v>
      </c>
    </row>
    <row r="2166" spans="1:9" x14ac:dyDescent="0.3">
      <c r="A2166" s="31">
        <v>39671</v>
      </c>
      <c r="B2166">
        <v>2.3650807999999999E-2</v>
      </c>
      <c r="C2166">
        <v>20080811</v>
      </c>
      <c r="D2166">
        <v>0.83</v>
      </c>
      <c r="E2166">
        <v>6.0000000000000001E-3</v>
      </c>
      <c r="F2166">
        <f t="shared" si="112"/>
        <v>6.0000000000000002E-5</v>
      </c>
      <c r="H2166">
        <f t="shared" si="111"/>
        <v>2.3590807999999998E-2</v>
      </c>
      <c r="I2166">
        <f t="shared" si="113"/>
        <v>8.3000000000000001E-3</v>
      </c>
    </row>
    <row r="2167" spans="1:9" x14ac:dyDescent="0.3">
      <c r="A2167" s="31">
        <v>39672</v>
      </c>
      <c r="B2167">
        <v>1.8264566999999999E-2</v>
      </c>
      <c r="C2167">
        <v>20080812</v>
      </c>
      <c r="D2167">
        <v>-1.05</v>
      </c>
      <c r="E2167">
        <v>6.0000000000000001E-3</v>
      </c>
      <c r="F2167">
        <f t="shared" si="112"/>
        <v>6.0000000000000002E-5</v>
      </c>
      <c r="H2167">
        <f t="shared" si="111"/>
        <v>1.8204566999999998E-2</v>
      </c>
      <c r="I2167">
        <f t="shared" si="113"/>
        <v>-1.0500000000000001E-2</v>
      </c>
    </row>
    <row r="2168" spans="1:9" x14ac:dyDescent="0.3">
      <c r="A2168" s="31">
        <v>39673</v>
      </c>
      <c r="B2168">
        <v>1.4541999E-2</v>
      </c>
      <c r="C2168">
        <v>20080813</v>
      </c>
      <c r="D2168">
        <v>-0.15</v>
      </c>
      <c r="E2168">
        <v>6.0000000000000001E-3</v>
      </c>
      <c r="F2168">
        <f t="shared" si="112"/>
        <v>6.0000000000000002E-5</v>
      </c>
      <c r="H2168">
        <f t="shared" si="111"/>
        <v>1.4481999000000001E-2</v>
      </c>
      <c r="I2168">
        <f t="shared" si="113"/>
        <v>-1.5E-3</v>
      </c>
    </row>
    <row r="2169" spans="1:9" x14ac:dyDescent="0.3">
      <c r="A2169" s="31">
        <v>39674</v>
      </c>
      <c r="B2169">
        <v>1.11569E-4</v>
      </c>
      <c r="C2169">
        <v>20080814</v>
      </c>
      <c r="D2169">
        <v>0.63</v>
      </c>
      <c r="E2169">
        <v>6.0000000000000001E-3</v>
      </c>
      <c r="F2169">
        <f t="shared" si="112"/>
        <v>6.0000000000000002E-5</v>
      </c>
      <c r="H2169">
        <f t="shared" si="111"/>
        <v>5.1569E-5</v>
      </c>
      <c r="I2169">
        <f t="shared" si="113"/>
        <v>6.3E-3</v>
      </c>
    </row>
    <row r="2170" spans="1:9" x14ac:dyDescent="0.3">
      <c r="A2170" s="31">
        <v>39675</v>
      </c>
      <c r="B2170">
        <v>-1.9964319000000001E-2</v>
      </c>
      <c r="C2170">
        <v>20080815</v>
      </c>
      <c r="D2170">
        <v>0.38</v>
      </c>
      <c r="E2170">
        <v>6.0000000000000001E-3</v>
      </c>
      <c r="F2170">
        <f t="shared" si="112"/>
        <v>6.0000000000000002E-5</v>
      </c>
      <c r="H2170">
        <f t="shared" si="111"/>
        <v>-2.0024319000000002E-2</v>
      </c>
      <c r="I2170">
        <f t="shared" si="113"/>
        <v>3.8E-3</v>
      </c>
    </row>
    <row r="2171" spans="1:9" x14ac:dyDescent="0.3">
      <c r="A2171" s="31">
        <v>39678</v>
      </c>
      <c r="B2171">
        <v>-1.9916130000000002E-3</v>
      </c>
      <c r="C2171">
        <v>20080818</v>
      </c>
      <c r="D2171">
        <v>-1.45</v>
      </c>
      <c r="E2171">
        <v>6.0000000000000001E-3</v>
      </c>
      <c r="F2171">
        <f t="shared" si="112"/>
        <v>6.0000000000000002E-5</v>
      </c>
      <c r="H2171">
        <f t="shared" si="111"/>
        <v>-2.0516130000000003E-3</v>
      </c>
      <c r="I2171">
        <f t="shared" si="113"/>
        <v>-1.4499999999999999E-2</v>
      </c>
    </row>
    <row r="2172" spans="1:9" x14ac:dyDescent="0.3">
      <c r="A2172" s="31">
        <v>39679</v>
      </c>
      <c r="B2172">
        <v>-1.0604941E-2</v>
      </c>
      <c r="C2172">
        <v>20080819</v>
      </c>
      <c r="D2172">
        <v>-1</v>
      </c>
      <c r="E2172">
        <v>6.0000000000000001E-3</v>
      </c>
      <c r="F2172">
        <f t="shared" si="112"/>
        <v>6.0000000000000002E-5</v>
      </c>
      <c r="H2172">
        <f t="shared" si="111"/>
        <v>-1.0664940999999999E-2</v>
      </c>
      <c r="I2172">
        <f t="shared" si="113"/>
        <v>-0.01</v>
      </c>
    </row>
    <row r="2173" spans="1:9" x14ac:dyDescent="0.3">
      <c r="A2173" s="31">
        <v>39680</v>
      </c>
      <c r="B2173">
        <v>1.3311804999999999E-2</v>
      </c>
      <c r="C2173">
        <v>20080820</v>
      </c>
      <c r="D2173">
        <v>0.54</v>
      </c>
      <c r="E2173">
        <v>6.0000000000000001E-3</v>
      </c>
      <c r="F2173">
        <f t="shared" si="112"/>
        <v>6.0000000000000002E-5</v>
      </c>
      <c r="H2173">
        <f t="shared" si="111"/>
        <v>1.3251805E-2</v>
      </c>
      <c r="I2173">
        <f t="shared" si="113"/>
        <v>5.4000000000000003E-3</v>
      </c>
    </row>
    <row r="2174" spans="1:9" x14ac:dyDescent="0.3">
      <c r="A2174" s="31">
        <v>39681</v>
      </c>
      <c r="B2174">
        <v>-8.8148489999999996E-3</v>
      </c>
      <c r="C2174">
        <v>20080821</v>
      </c>
      <c r="D2174">
        <v>0.12</v>
      </c>
      <c r="E2174">
        <v>6.0000000000000001E-3</v>
      </c>
      <c r="F2174">
        <f t="shared" si="112"/>
        <v>6.0000000000000002E-5</v>
      </c>
      <c r="H2174">
        <f t="shared" si="111"/>
        <v>-8.8748489999999989E-3</v>
      </c>
      <c r="I2174">
        <f t="shared" si="113"/>
        <v>1.1999999999999999E-3</v>
      </c>
    </row>
    <row r="2175" spans="1:9" x14ac:dyDescent="0.3">
      <c r="A2175" s="31">
        <v>39682</v>
      </c>
      <c r="B2175">
        <v>1.434391E-2</v>
      </c>
      <c r="C2175">
        <v>20080822</v>
      </c>
      <c r="D2175">
        <v>1.1399999999999999</v>
      </c>
      <c r="E2175">
        <v>6.0000000000000001E-3</v>
      </c>
      <c r="F2175">
        <f t="shared" si="112"/>
        <v>6.0000000000000002E-5</v>
      </c>
      <c r="H2175">
        <f t="shared" si="111"/>
        <v>1.428391E-2</v>
      </c>
      <c r="I2175">
        <f t="shared" si="113"/>
        <v>1.1399999999999999E-2</v>
      </c>
    </row>
    <row r="2176" spans="1:9" x14ac:dyDescent="0.3">
      <c r="A2176" s="31">
        <v>39685</v>
      </c>
      <c r="B2176">
        <v>-2.3983203000000002E-2</v>
      </c>
      <c r="C2176">
        <v>20080825</v>
      </c>
      <c r="D2176">
        <v>-1.92</v>
      </c>
      <c r="E2176">
        <v>6.0000000000000001E-3</v>
      </c>
      <c r="F2176">
        <f t="shared" si="112"/>
        <v>6.0000000000000002E-5</v>
      </c>
      <c r="H2176">
        <f t="shared" si="111"/>
        <v>-2.4043203000000003E-2</v>
      </c>
      <c r="I2176">
        <f t="shared" si="113"/>
        <v>-1.9199999999999998E-2</v>
      </c>
    </row>
    <row r="2177" spans="1:9" x14ac:dyDescent="0.3">
      <c r="A2177" s="31">
        <v>39686</v>
      </c>
      <c r="B2177">
        <v>6.3169879999999999E-3</v>
      </c>
      <c r="C2177">
        <v>20080826</v>
      </c>
      <c r="D2177">
        <v>0.33</v>
      </c>
      <c r="E2177">
        <v>6.0000000000000001E-3</v>
      </c>
      <c r="F2177">
        <f t="shared" si="112"/>
        <v>6.0000000000000002E-5</v>
      </c>
      <c r="H2177">
        <f t="shared" si="111"/>
        <v>6.2569879999999998E-3</v>
      </c>
      <c r="I2177">
        <f t="shared" si="113"/>
        <v>3.3E-3</v>
      </c>
    </row>
    <row r="2178" spans="1:9" x14ac:dyDescent="0.3">
      <c r="A2178" s="31">
        <v>39687</v>
      </c>
      <c r="B2178">
        <v>5.9318060000000004E-3</v>
      </c>
      <c r="C2178">
        <v>20080827</v>
      </c>
      <c r="D2178">
        <v>0.88</v>
      </c>
      <c r="E2178">
        <v>6.0000000000000001E-3</v>
      </c>
      <c r="F2178">
        <f t="shared" si="112"/>
        <v>6.0000000000000002E-5</v>
      </c>
      <c r="H2178">
        <f t="shared" si="111"/>
        <v>5.8718060000000002E-3</v>
      </c>
      <c r="I2178">
        <f t="shared" si="113"/>
        <v>8.8000000000000005E-3</v>
      </c>
    </row>
    <row r="2179" spans="1:9" x14ac:dyDescent="0.3">
      <c r="A2179" s="31">
        <v>39688</v>
      </c>
      <c r="B2179">
        <v>-5.3242840000000003E-3</v>
      </c>
      <c r="C2179">
        <v>20080828</v>
      </c>
      <c r="D2179">
        <v>1.51</v>
      </c>
      <c r="E2179">
        <v>6.0000000000000001E-3</v>
      </c>
      <c r="F2179">
        <f t="shared" si="112"/>
        <v>6.0000000000000002E-5</v>
      </c>
      <c r="H2179">
        <f t="shared" ref="H2179:H2242" si="114">B2179-F2179</f>
        <v>-5.3842840000000005E-3</v>
      </c>
      <c r="I2179">
        <f t="shared" si="113"/>
        <v>1.5100000000000001E-2</v>
      </c>
    </row>
    <row r="2180" spans="1:9" x14ac:dyDescent="0.3">
      <c r="A2180" s="31">
        <v>39689</v>
      </c>
      <c r="B2180">
        <v>-2.4231648000000001E-2</v>
      </c>
      <c r="C2180">
        <v>20080829</v>
      </c>
      <c r="D2180">
        <v>-1.25</v>
      </c>
      <c r="E2180">
        <v>6.0000000000000001E-3</v>
      </c>
      <c r="F2180">
        <f t="shared" ref="F2180:F2243" si="115">E2180/100</f>
        <v>6.0000000000000002E-5</v>
      </c>
      <c r="H2180">
        <f t="shared" si="114"/>
        <v>-2.4291648000000002E-2</v>
      </c>
      <c r="I2180">
        <f t="shared" ref="I2180:I2243" si="116">D2180/100</f>
        <v>-1.2500000000000001E-2</v>
      </c>
    </row>
    <row r="2181" spans="1:9" x14ac:dyDescent="0.3">
      <c r="A2181" s="31">
        <v>39693</v>
      </c>
      <c r="B2181">
        <v>-1.9701507E-2</v>
      </c>
      <c r="C2181">
        <v>20080902</v>
      </c>
      <c r="D2181">
        <v>-0.44</v>
      </c>
      <c r="E2181">
        <v>7.0000000000000001E-3</v>
      </c>
      <c r="F2181">
        <f t="shared" si="115"/>
        <v>7.0000000000000007E-5</v>
      </c>
      <c r="H2181">
        <f t="shared" si="114"/>
        <v>-1.9771507000000001E-2</v>
      </c>
      <c r="I2181">
        <f t="shared" si="116"/>
        <v>-4.4000000000000003E-3</v>
      </c>
    </row>
    <row r="2182" spans="1:9" x14ac:dyDescent="0.3">
      <c r="A2182" s="31">
        <v>39694</v>
      </c>
      <c r="B2182">
        <v>4.6332769999999999E-3</v>
      </c>
      <c r="C2182">
        <v>20080903</v>
      </c>
      <c r="D2182">
        <v>-0.23</v>
      </c>
      <c r="E2182">
        <v>7.0000000000000001E-3</v>
      </c>
      <c r="F2182">
        <f t="shared" si="115"/>
        <v>7.0000000000000007E-5</v>
      </c>
      <c r="H2182">
        <f t="shared" si="114"/>
        <v>4.5632770000000001E-3</v>
      </c>
      <c r="I2182">
        <f t="shared" si="116"/>
        <v>-2.3E-3</v>
      </c>
    </row>
    <row r="2183" spans="1:9" x14ac:dyDescent="0.3">
      <c r="A2183" s="31">
        <v>39695</v>
      </c>
      <c r="B2183">
        <v>-3.4379523000000002E-2</v>
      </c>
      <c r="C2183">
        <v>20080904</v>
      </c>
      <c r="D2183">
        <v>-2.9</v>
      </c>
      <c r="E2183">
        <v>7.0000000000000001E-3</v>
      </c>
      <c r="F2183">
        <f t="shared" si="115"/>
        <v>7.0000000000000007E-5</v>
      </c>
      <c r="H2183">
        <f t="shared" si="114"/>
        <v>-3.4449523000000003E-2</v>
      </c>
      <c r="I2183">
        <f t="shared" si="116"/>
        <v>-2.8999999999999998E-2</v>
      </c>
    </row>
    <row r="2184" spans="1:9" x14ac:dyDescent="0.3">
      <c r="A2184" s="31">
        <v>39696</v>
      </c>
      <c r="B2184">
        <v>-6.4508650000000001E-3</v>
      </c>
      <c r="C2184">
        <v>20080905</v>
      </c>
      <c r="D2184">
        <v>0.42</v>
      </c>
      <c r="E2184">
        <v>7.0000000000000001E-3</v>
      </c>
      <c r="F2184">
        <f t="shared" si="115"/>
        <v>7.0000000000000007E-5</v>
      </c>
      <c r="H2184">
        <f t="shared" si="114"/>
        <v>-6.5208649999999998E-3</v>
      </c>
      <c r="I2184">
        <f t="shared" si="116"/>
        <v>4.1999999999999997E-3</v>
      </c>
    </row>
    <row r="2185" spans="1:9" x14ac:dyDescent="0.3">
      <c r="A2185" s="31">
        <v>39699</v>
      </c>
      <c r="B2185">
        <v>-1.4109094000000001E-2</v>
      </c>
      <c r="C2185">
        <v>20080908</v>
      </c>
      <c r="D2185">
        <v>1.76</v>
      </c>
      <c r="E2185">
        <v>7.0000000000000001E-3</v>
      </c>
      <c r="F2185">
        <f t="shared" si="115"/>
        <v>7.0000000000000007E-5</v>
      </c>
      <c r="H2185">
        <f t="shared" si="114"/>
        <v>-1.4179094000000001E-2</v>
      </c>
      <c r="I2185">
        <f t="shared" si="116"/>
        <v>1.7600000000000001E-2</v>
      </c>
    </row>
    <row r="2186" spans="1:9" x14ac:dyDescent="0.3">
      <c r="A2186" s="31">
        <v>39700</v>
      </c>
      <c r="B2186">
        <v>-3.9513714999999998E-2</v>
      </c>
      <c r="C2186">
        <v>20080909</v>
      </c>
      <c r="D2186">
        <v>-3.41</v>
      </c>
      <c r="E2186">
        <v>7.0000000000000001E-3</v>
      </c>
      <c r="F2186">
        <f t="shared" si="115"/>
        <v>7.0000000000000007E-5</v>
      </c>
      <c r="H2186">
        <f t="shared" si="114"/>
        <v>-3.9583714999999998E-2</v>
      </c>
      <c r="I2186">
        <f t="shared" si="116"/>
        <v>-3.4099999999999998E-2</v>
      </c>
    </row>
    <row r="2187" spans="1:9" x14ac:dyDescent="0.3">
      <c r="A2187" s="31">
        <v>39701</v>
      </c>
      <c r="B2187">
        <v>-4.6144600000000001E-4</v>
      </c>
      <c r="C2187">
        <v>20080910</v>
      </c>
      <c r="D2187">
        <v>0.7</v>
      </c>
      <c r="E2187">
        <v>7.0000000000000001E-3</v>
      </c>
      <c r="F2187">
        <f t="shared" si="115"/>
        <v>7.0000000000000007E-5</v>
      </c>
      <c r="H2187">
        <f t="shared" si="114"/>
        <v>-5.3144599999999998E-4</v>
      </c>
      <c r="I2187">
        <f t="shared" si="116"/>
        <v>6.9999999999999993E-3</v>
      </c>
    </row>
    <row r="2188" spans="1:9" x14ac:dyDescent="0.3">
      <c r="A2188" s="31">
        <v>39702</v>
      </c>
      <c r="B2188">
        <v>6.8596619999999999E-3</v>
      </c>
      <c r="C2188">
        <v>20080911</v>
      </c>
      <c r="D2188">
        <v>1.22</v>
      </c>
      <c r="E2188">
        <v>7.0000000000000001E-3</v>
      </c>
      <c r="F2188">
        <f t="shared" si="115"/>
        <v>7.0000000000000007E-5</v>
      </c>
      <c r="H2188">
        <f t="shared" si="114"/>
        <v>6.7896620000000001E-3</v>
      </c>
      <c r="I2188">
        <f t="shared" si="116"/>
        <v>1.2199999999999999E-2</v>
      </c>
    </row>
    <row r="2189" spans="1:9" x14ac:dyDescent="0.3">
      <c r="A2189" s="31">
        <v>39703</v>
      </c>
      <c r="B2189">
        <v>-2.4303907999999999E-2</v>
      </c>
      <c r="C2189">
        <v>20080912</v>
      </c>
      <c r="D2189">
        <v>0.28999999999999998</v>
      </c>
      <c r="E2189">
        <v>7.0000000000000001E-3</v>
      </c>
      <c r="F2189">
        <f t="shared" si="115"/>
        <v>7.0000000000000007E-5</v>
      </c>
      <c r="H2189">
        <f t="shared" si="114"/>
        <v>-2.4373908E-2</v>
      </c>
      <c r="I2189">
        <f t="shared" si="116"/>
        <v>2.8999999999999998E-3</v>
      </c>
    </row>
    <row r="2190" spans="1:9" x14ac:dyDescent="0.3">
      <c r="A2190" s="31">
        <v>39706</v>
      </c>
      <c r="B2190">
        <v>-5.7607103E-2</v>
      </c>
      <c r="C2190">
        <v>20080915</v>
      </c>
      <c r="D2190">
        <v>-4.45</v>
      </c>
      <c r="E2190">
        <v>7.0000000000000001E-3</v>
      </c>
      <c r="F2190">
        <f t="shared" si="115"/>
        <v>7.0000000000000007E-5</v>
      </c>
      <c r="H2190">
        <f t="shared" si="114"/>
        <v>-5.7677103E-2</v>
      </c>
      <c r="I2190">
        <f t="shared" si="116"/>
        <v>-4.4500000000000005E-2</v>
      </c>
    </row>
    <row r="2191" spans="1:9" x14ac:dyDescent="0.3">
      <c r="A2191" s="31">
        <v>39707</v>
      </c>
      <c r="B2191">
        <v>-3.4197469999999999E-3</v>
      </c>
      <c r="C2191">
        <v>20080916</v>
      </c>
      <c r="D2191">
        <v>1.65</v>
      </c>
      <c r="E2191">
        <v>7.0000000000000001E-3</v>
      </c>
      <c r="F2191">
        <f t="shared" si="115"/>
        <v>7.0000000000000007E-5</v>
      </c>
      <c r="H2191">
        <f t="shared" si="114"/>
        <v>-3.4897470000000001E-3</v>
      </c>
      <c r="I2191">
        <f t="shared" si="116"/>
        <v>1.6500000000000001E-2</v>
      </c>
    </row>
    <row r="2192" spans="1:9" x14ac:dyDescent="0.3">
      <c r="A2192" s="31">
        <v>39708</v>
      </c>
      <c r="B2192">
        <v>-8.6145289E-2</v>
      </c>
      <c r="C2192">
        <v>20080917</v>
      </c>
      <c r="D2192">
        <v>-4.5999999999999996</v>
      </c>
      <c r="E2192">
        <v>7.0000000000000001E-3</v>
      </c>
      <c r="F2192">
        <f t="shared" si="115"/>
        <v>7.0000000000000007E-5</v>
      </c>
      <c r="H2192">
        <f t="shared" si="114"/>
        <v>-8.6215289000000001E-2</v>
      </c>
      <c r="I2192">
        <f t="shared" si="116"/>
        <v>-4.5999999999999999E-2</v>
      </c>
    </row>
    <row r="2193" spans="1:9" x14ac:dyDescent="0.3">
      <c r="A2193" s="31">
        <v>39709</v>
      </c>
      <c r="B2193">
        <v>4.8971247000000002E-2</v>
      </c>
      <c r="C2193">
        <v>20080918</v>
      </c>
      <c r="D2193">
        <v>4.41</v>
      </c>
      <c r="E2193">
        <v>7.0000000000000001E-3</v>
      </c>
      <c r="F2193">
        <f t="shared" si="115"/>
        <v>7.0000000000000007E-5</v>
      </c>
      <c r="H2193">
        <f t="shared" si="114"/>
        <v>4.8901247000000002E-2</v>
      </c>
      <c r="I2193">
        <f t="shared" si="116"/>
        <v>4.41E-2</v>
      </c>
    </row>
    <row r="2194" spans="1:9" x14ac:dyDescent="0.3">
      <c r="A2194" s="31">
        <v>39710</v>
      </c>
      <c r="B2194">
        <v>5.0861417999999999E-2</v>
      </c>
      <c r="C2194">
        <v>20080919</v>
      </c>
      <c r="D2194">
        <v>4.2699999999999996</v>
      </c>
      <c r="E2194">
        <v>7.0000000000000001E-3</v>
      </c>
      <c r="F2194">
        <f t="shared" si="115"/>
        <v>7.0000000000000007E-5</v>
      </c>
      <c r="H2194">
        <f t="shared" si="114"/>
        <v>5.0791417999999998E-2</v>
      </c>
      <c r="I2194">
        <f t="shared" si="116"/>
        <v>4.2699999999999995E-2</v>
      </c>
    </row>
    <row r="2195" spans="1:9" x14ac:dyDescent="0.3">
      <c r="A2195" s="31">
        <v>39713</v>
      </c>
      <c r="B2195">
        <v>-6.9973744000000004E-2</v>
      </c>
      <c r="C2195">
        <v>20080922</v>
      </c>
      <c r="D2195">
        <v>-3.93</v>
      </c>
      <c r="E2195">
        <v>7.0000000000000001E-3</v>
      </c>
      <c r="F2195">
        <f t="shared" si="115"/>
        <v>7.0000000000000007E-5</v>
      </c>
      <c r="H2195">
        <f t="shared" si="114"/>
        <v>-7.0043744000000005E-2</v>
      </c>
      <c r="I2195">
        <f t="shared" si="116"/>
        <v>-3.9300000000000002E-2</v>
      </c>
    </row>
    <row r="2196" spans="1:9" x14ac:dyDescent="0.3">
      <c r="A2196" s="31">
        <v>39714</v>
      </c>
      <c r="B2196">
        <v>-3.2125194000000003E-2</v>
      </c>
      <c r="C2196">
        <v>20080923</v>
      </c>
      <c r="D2196">
        <v>-1.55</v>
      </c>
      <c r="E2196">
        <v>7.0000000000000001E-3</v>
      </c>
      <c r="F2196">
        <f t="shared" si="115"/>
        <v>7.0000000000000007E-5</v>
      </c>
      <c r="H2196">
        <f t="shared" si="114"/>
        <v>-3.2195194000000003E-2</v>
      </c>
      <c r="I2196">
        <f t="shared" si="116"/>
        <v>-1.55E-2</v>
      </c>
    </row>
    <row r="2197" spans="1:9" x14ac:dyDescent="0.3">
      <c r="A2197" s="31">
        <v>39715</v>
      </c>
      <c r="B2197">
        <v>1.4743065E-2</v>
      </c>
      <c r="C2197">
        <v>20080924</v>
      </c>
      <c r="D2197">
        <v>-0.32</v>
      </c>
      <c r="E2197">
        <v>7.0000000000000001E-3</v>
      </c>
      <c r="F2197">
        <f t="shared" si="115"/>
        <v>7.0000000000000007E-5</v>
      </c>
      <c r="H2197">
        <f t="shared" si="114"/>
        <v>1.4673064999999999E-2</v>
      </c>
      <c r="I2197">
        <f t="shared" si="116"/>
        <v>-3.2000000000000002E-3</v>
      </c>
    </row>
    <row r="2198" spans="1:9" x14ac:dyDescent="0.3">
      <c r="A2198" s="31">
        <v>39716</v>
      </c>
      <c r="B2198">
        <v>2.5017371E-2</v>
      </c>
      <c r="C2198">
        <v>20080925</v>
      </c>
      <c r="D2198">
        <v>1.7</v>
      </c>
      <c r="E2198">
        <v>7.0000000000000001E-3</v>
      </c>
      <c r="F2198">
        <f t="shared" si="115"/>
        <v>7.0000000000000007E-5</v>
      </c>
      <c r="H2198">
        <f t="shared" si="114"/>
        <v>2.4947370999999999E-2</v>
      </c>
      <c r="I2198">
        <f t="shared" si="116"/>
        <v>1.7000000000000001E-2</v>
      </c>
    </row>
    <row r="2199" spans="1:9" x14ac:dyDescent="0.3">
      <c r="A2199" s="31">
        <v>39717</v>
      </c>
      <c r="B2199">
        <v>-2.7969282000000002E-2</v>
      </c>
      <c r="C2199">
        <v>20080926</v>
      </c>
      <c r="D2199">
        <v>0.11</v>
      </c>
      <c r="E2199">
        <v>7.0000000000000001E-3</v>
      </c>
      <c r="F2199">
        <f t="shared" si="115"/>
        <v>7.0000000000000007E-5</v>
      </c>
      <c r="H2199">
        <f t="shared" si="114"/>
        <v>-2.8039282000000002E-2</v>
      </c>
      <c r="I2199">
        <f t="shared" si="116"/>
        <v>1.1000000000000001E-3</v>
      </c>
    </row>
    <row r="2200" spans="1:9" x14ac:dyDescent="0.3">
      <c r="A2200" s="31">
        <v>39720</v>
      </c>
      <c r="B2200">
        <v>-0.17919526999999999</v>
      </c>
      <c r="C2200">
        <v>20080929</v>
      </c>
      <c r="D2200">
        <v>-8.26</v>
      </c>
      <c r="E2200">
        <v>7.0000000000000001E-3</v>
      </c>
      <c r="F2200">
        <f t="shared" si="115"/>
        <v>7.0000000000000007E-5</v>
      </c>
      <c r="H2200">
        <f t="shared" si="114"/>
        <v>-0.17926526999999998</v>
      </c>
      <c r="I2200">
        <f t="shared" si="116"/>
        <v>-8.2599999999999993E-2</v>
      </c>
    </row>
    <row r="2201" spans="1:9" x14ac:dyDescent="0.3">
      <c r="A2201" s="31">
        <v>39721</v>
      </c>
      <c r="B2201">
        <v>7.9802409000000005E-2</v>
      </c>
      <c r="C2201">
        <v>20080930</v>
      </c>
      <c r="D2201">
        <v>4.88</v>
      </c>
      <c r="E2201">
        <v>7.0000000000000001E-3</v>
      </c>
      <c r="F2201">
        <f t="shared" si="115"/>
        <v>7.0000000000000007E-5</v>
      </c>
      <c r="H2201">
        <f t="shared" si="114"/>
        <v>7.9732409000000004E-2</v>
      </c>
      <c r="I2201">
        <f t="shared" si="116"/>
        <v>4.8799999999999996E-2</v>
      </c>
    </row>
    <row r="2202" spans="1:9" x14ac:dyDescent="0.3">
      <c r="A2202" s="31">
        <v>39722</v>
      </c>
      <c r="B2202">
        <v>-3.9943698999999999E-2</v>
      </c>
      <c r="C2202">
        <v>20081001</v>
      </c>
      <c r="D2202">
        <v>-0.47</v>
      </c>
      <c r="E2202">
        <v>4.0000000000000001E-3</v>
      </c>
      <c r="F2202">
        <f t="shared" si="115"/>
        <v>4.0000000000000003E-5</v>
      </c>
      <c r="H2202">
        <f t="shared" si="114"/>
        <v>-3.9983698999999998E-2</v>
      </c>
      <c r="I2202">
        <f t="shared" si="116"/>
        <v>-4.6999999999999993E-3</v>
      </c>
    </row>
    <row r="2203" spans="1:9" x14ac:dyDescent="0.3">
      <c r="A2203" s="31">
        <v>39723</v>
      </c>
      <c r="B2203">
        <v>-8.2661331000000005E-2</v>
      </c>
      <c r="C2203">
        <v>20081002</v>
      </c>
      <c r="D2203">
        <v>-4.2</v>
      </c>
      <c r="E2203">
        <v>4.0000000000000001E-3</v>
      </c>
      <c r="F2203">
        <f t="shared" si="115"/>
        <v>4.0000000000000003E-5</v>
      </c>
      <c r="H2203">
        <f t="shared" si="114"/>
        <v>-8.2701331000000003E-2</v>
      </c>
      <c r="I2203">
        <f t="shared" si="116"/>
        <v>-4.2000000000000003E-2</v>
      </c>
    </row>
    <row r="2204" spans="1:9" x14ac:dyDescent="0.3">
      <c r="A2204" s="31">
        <v>39724</v>
      </c>
      <c r="B2204">
        <v>-3.0269718000000001E-2</v>
      </c>
      <c r="C2204">
        <v>20081003</v>
      </c>
      <c r="D2204">
        <v>-1.47</v>
      </c>
      <c r="E2204">
        <v>4.0000000000000001E-3</v>
      </c>
      <c r="F2204">
        <f t="shared" si="115"/>
        <v>4.0000000000000003E-5</v>
      </c>
      <c r="H2204">
        <f t="shared" si="114"/>
        <v>-3.0309717999999999E-2</v>
      </c>
      <c r="I2204">
        <f t="shared" si="116"/>
        <v>-1.47E-2</v>
      </c>
    </row>
    <row r="2205" spans="1:9" x14ac:dyDescent="0.3">
      <c r="A2205" s="31">
        <v>39727</v>
      </c>
      <c r="B2205">
        <v>1.102297E-2</v>
      </c>
      <c r="C2205">
        <v>20081006</v>
      </c>
      <c r="D2205">
        <v>-3.95</v>
      </c>
      <c r="E2205">
        <v>4.0000000000000001E-3</v>
      </c>
      <c r="F2205">
        <f t="shared" si="115"/>
        <v>4.0000000000000003E-5</v>
      </c>
      <c r="H2205">
        <f t="shared" si="114"/>
        <v>1.098297E-2</v>
      </c>
      <c r="I2205">
        <f t="shared" si="116"/>
        <v>-3.95E-2</v>
      </c>
    </row>
    <row r="2206" spans="1:9" x14ac:dyDescent="0.3">
      <c r="A2206" s="31">
        <v>39728</v>
      </c>
      <c r="B2206">
        <v>-9.1501892000000001E-2</v>
      </c>
      <c r="C2206">
        <v>20081007</v>
      </c>
      <c r="D2206">
        <v>-5.76</v>
      </c>
      <c r="E2206">
        <v>4.0000000000000001E-3</v>
      </c>
      <c r="F2206">
        <f t="shared" si="115"/>
        <v>4.0000000000000003E-5</v>
      </c>
      <c r="H2206">
        <f t="shared" si="114"/>
        <v>-9.1541892E-2</v>
      </c>
      <c r="I2206">
        <f t="shared" si="116"/>
        <v>-5.7599999999999998E-2</v>
      </c>
    </row>
    <row r="2207" spans="1:9" x14ac:dyDescent="0.3">
      <c r="A2207" s="31">
        <v>39729</v>
      </c>
      <c r="B2207">
        <v>7.065918E-3</v>
      </c>
      <c r="C2207">
        <v>20081008</v>
      </c>
      <c r="D2207">
        <v>-1.27</v>
      </c>
      <c r="E2207">
        <v>4.0000000000000001E-3</v>
      </c>
      <c r="F2207">
        <f t="shared" si="115"/>
        <v>4.0000000000000003E-5</v>
      </c>
      <c r="H2207">
        <f t="shared" si="114"/>
        <v>7.0259179999999999E-3</v>
      </c>
      <c r="I2207">
        <f t="shared" si="116"/>
        <v>-1.2699999999999999E-2</v>
      </c>
    </row>
    <row r="2208" spans="1:9" x14ac:dyDescent="0.3">
      <c r="A2208" s="31">
        <v>39730</v>
      </c>
      <c r="B2208">
        <v>-1.1693986E-2</v>
      </c>
      <c r="C2208">
        <v>20081009</v>
      </c>
      <c r="D2208">
        <v>-7.36</v>
      </c>
      <c r="E2208">
        <v>4.0000000000000001E-3</v>
      </c>
      <c r="F2208">
        <f t="shared" si="115"/>
        <v>4.0000000000000003E-5</v>
      </c>
      <c r="H2208">
        <f t="shared" si="114"/>
        <v>-1.1733986E-2</v>
      </c>
      <c r="I2208">
        <f t="shared" si="116"/>
        <v>-7.3599999999999999E-2</v>
      </c>
    </row>
    <row r="2209" spans="1:9" x14ac:dyDescent="0.3">
      <c r="A2209" s="31">
        <v>39731</v>
      </c>
      <c r="B2209">
        <v>9.0827196999999998E-2</v>
      </c>
      <c r="C2209">
        <v>20081010</v>
      </c>
      <c r="D2209">
        <v>-0.95</v>
      </c>
      <c r="E2209">
        <v>4.0000000000000001E-3</v>
      </c>
      <c r="F2209">
        <f t="shared" si="115"/>
        <v>4.0000000000000003E-5</v>
      </c>
      <c r="H2209">
        <f t="shared" si="114"/>
        <v>9.0787197E-2</v>
      </c>
      <c r="I2209">
        <f t="shared" si="116"/>
        <v>-9.4999999999999998E-3</v>
      </c>
    </row>
    <row r="2210" spans="1:9" x14ac:dyDescent="0.3">
      <c r="A2210" s="31">
        <v>39734</v>
      </c>
      <c r="B2210">
        <v>0.13904957500000001</v>
      </c>
      <c r="C2210">
        <v>20081013</v>
      </c>
      <c r="D2210">
        <v>11.35</v>
      </c>
      <c r="E2210">
        <v>4.0000000000000001E-3</v>
      </c>
      <c r="F2210">
        <f t="shared" si="115"/>
        <v>4.0000000000000003E-5</v>
      </c>
      <c r="H2210">
        <f t="shared" si="114"/>
        <v>0.139009575</v>
      </c>
      <c r="I2210">
        <f t="shared" si="116"/>
        <v>0.11349999999999999</v>
      </c>
    </row>
    <row r="2211" spans="1:9" x14ac:dyDescent="0.3">
      <c r="A2211" s="31">
        <v>39735</v>
      </c>
      <c r="B2211">
        <v>-5.6049338999999997E-2</v>
      </c>
      <c r="C2211">
        <v>20081014</v>
      </c>
      <c r="D2211">
        <v>-0.86</v>
      </c>
      <c r="E2211">
        <v>4.0000000000000001E-3</v>
      </c>
      <c r="F2211">
        <f t="shared" si="115"/>
        <v>4.0000000000000003E-5</v>
      </c>
      <c r="H2211">
        <f t="shared" si="114"/>
        <v>-5.6089338999999995E-2</v>
      </c>
      <c r="I2211">
        <f t="shared" si="116"/>
        <v>-8.6E-3</v>
      </c>
    </row>
    <row r="2212" spans="1:9" x14ac:dyDescent="0.3">
      <c r="A2212" s="31">
        <v>39736</v>
      </c>
      <c r="B2212">
        <v>-5.8897048E-2</v>
      </c>
      <c r="C2212">
        <v>20081015</v>
      </c>
      <c r="D2212">
        <v>-8.7799999999999994</v>
      </c>
      <c r="E2212">
        <v>4.0000000000000001E-3</v>
      </c>
      <c r="F2212">
        <f t="shared" si="115"/>
        <v>4.0000000000000003E-5</v>
      </c>
      <c r="H2212">
        <f t="shared" si="114"/>
        <v>-5.8937047999999999E-2</v>
      </c>
      <c r="I2212">
        <f t="shared" si="116"/>
        <v>-8.7799999999999989E-2</v>
      </c>
    </row>
    <row r="2213" spans="1:9" x14ac:dyDescent="0.3">
      <c r="A2213" s="31">
        <v>39737</v>
      </c>
      <c r="B2213">
        <v>4.0224629999999997E-2</v>
      </c>
      <c r="C2213">
        <v>20081016</v>
      </c>
      <c r="D2213">
        <v>4.32</v>
      </c>
      <c r="E2213">
        <v>4.0000000000000001E-3</v>
      </c>
      <c r="F2213">
        <f t="shared" si="115"/>
        <v>4.0000000000000003E-5</v>
      </c>
      <c r="H2213">
        <f t="shared" si="114"/>
        <v>4.0184629999999999E-2</v>
      </c>
      <c r="I2213">
        <f t="shared" si="116"/>
        <v>4.3200000000000002E-2</v>
      </c>
    </row>
    <row r="2214" spans="1:9" x14ac:dyDescent="0.3">
      <c r="A2214" s="31">
        <v>39738</v>
      </c>
      <c r="B2214">
        <v>-4.4067110999999999E-2</v>
      </c>
      <c r="C2214">
        <v>20081017</v>
      </c>
      <c r="D2214">
        <v>-0.41</v>
      </c>
      <c r="E2214">
        <v>4.0000000000000001E-3</v>
      </c>
      <c r="F2214">
        <f t="shared" si="115"/>
        <v>4.0000000000000003E-5</v>
      </c>
      <c r="H2214">
        <f t="shared" si="114"/>
        <v>-4.4107110999999997E-2</v>
      </c>
      <c r="I2214">
        <f t="shared" si="116"/>
        <v>-4.0999999999999995E-3</v>
      </c>
    </row>
    <row r="2215" spans="1:9" x14ac:dyDescent="0.3">
      <c r="A2215" s="31">
        <v>39741</v>
      </c>
      <c r="B2215">
        <v>1.0677627E-2</v>
      </c>
      <c r="C2215">
        <v>20081020</v>
      </c>
      <c r="D2215">
        <v>4.55</v>
      </c>
      <c r="E2215">
        <v>4.0000000000000001E-3</v>
      </c>
      <c r="F2215">
        <f t="shared" si="115"/>
        <v>4.0000000000000003E-5</v>
      </c>
      <c r="H2215">
        <f t="shared" si="114"/>
        <v>1.0637627E-2</v>
      </c>
      <c r="I2215">
        <f t="shared" si="116"/>
        <v>4.5499999999999999E-2</v>
      </c>
    </row>
    <row r="2216" spans="1:9" x14ac:dyDescent="0.3">
      <c r="A2216" s="31">
        <v>39742</v>
      </c>
      <c r="B2216">
        <v>-7.0601425999999995E-2</v>
      </c>
      <c r="C2216">
        <v>20081021</v>
      </c>
      <c r="D2216">
        <v>-2.95</v>
      </c>
      <c r="E2216">
        <v>4.0000000000000001E-3</v>
      </c>
      <c r="F2216">
        <f t="shared" si="115"/>
        <v>4.0000000000000003E-5</v>
      </c>
      <c r="H2216">
        <f t="shared" si="114"/>
        <v>-7.0641425999999993E-2</v>
      </c>
      <c r="I2216">
        <f t="shared" si="116"/>
        <v>-2.9500000000000002E-2</v>
      </c>
    </row>
    <row r="2217" spans="1:9" x14ac:dyDescent="0.3">
      <c r="A2217" s="31">
        <v>39743</v>
      </c>
      <c r="B2217">
        <v>5.8804295999999999E-2</v>
      </c>
      <c r="C2217">
        <v>20081022</v>
      </c>
      <c r="D2217">
        <v>-5.76</v>
      </c>
      <c r="E2217">
        <v>4.0000000000000001E-3</v>
      </c>
      <c r="F2217">
        <f t="shared" si="115"/>
        <v>4.0000000000000003E-5</v>
      </c>
      <c r="H2217">
        <f t="shared" si="114"/>
        <v>5.8764296000000001E-2</v>
      </c>
      <c r="I2217">
        <f t="shared" si="116"/>
        <v>-5.7599999999999998E-2</v>
      </c>
    </row>
    <row r="2218" spans="1:9" x14ac:dyDescent="0.3">
      <c r="A2218" s="31">
        <v>39744</v>
      </c>
      <c r="B2218">
        <v>1.403944E-2</v>
      </c>
      <c r="C2218">
        <v>20081023</v>
      </c>
      <c r="D2218">
        <v>0.28999999999999998</v>
      </c>
      <c r="E2218">
        <v>4.0000000000000001E-3</v>
      </c>
      <c r="F2218">
        <f t="shared" si="115"/>
        <v>4.0000000000000003E-5</v>
      </c>
      <c r="H2218">
        <f t="shared" si="114"/>
        <v>1.399944E-2</v>
      </c>
      <c r="I2218">
        <f t="shared" si="116"/>
        <v>2.8999999999999998E-3</v>
      </c>
    </row>
    <row r="2219" spans="1:9" x14ac:dyDescent="0.3">
      <c r="A2219" s="31">
        <v>39745</v>
      </c>
      <c r="B2219">
        <v>-1.8833412000000001E-2</v>
      </c>
      <c r="C2219">
        <v>20081024</v>
      </c>
      <c r="D2219">
        <v>-3.28</v>
      </c>
      <c r="E2219">
        <v>4.0000000000000001E-3</v>
      </c>
      <c r="F2219">
        <f t="shared" si="115"/>
        <v>4.0000000000000003E-5</v>
      </c>
      <c r="H2219">
        <f t="shared" si="114"/>
        <v>-1.8873411999999999E-2</v>
      </c>
      <c r="I2219">
        <f t="shared" si="116"/>
        <v>-3.2799999999999996E-2</v>
      </c>
    </row>
    <row r="2220" spans="1:9" x14ac:dyDescent="0.3">
      <c r="A2220" s="31">
        <v>39748</v>
      </c>
      <c r="B2220">
        <v>-4.4511321999999999E-2</v>
      </c>
      <c r="C2220">
        <v>20081027</v>
      </c>
      <c r="D2220">
        <v>-3.36</v>
      </c>
      <c r="E2220">
        <v>4.0000000000000001E-3</v>
      </c>
      <c r="F2220">
        <f t="shared" si="115"/>
        <v>4.0000000000000003E-5</v>
      </c>
      <c r="H2220">
        <f t="shared" si="114"/>
        <v>-4.4551321999999997E-2</v>
      </c>
      <c r="I2220">
        <f t="shared" si="116"/>
        <v>-3.3599999999999998E-2</v>
      </c>
    </row>
    <row r="2221" spans="1:9" x14ac:dyDescent="0.3">
      <c r="A2221" s="31">
        <v>39749</v>
      </c>
      <c r="B2221">
        <v>8.4917009000000002E-2</v>
      </c>
      <c r="C2221">
        <v>20081028</v>
      </c>
      <c r="D2221">
        <v>9.77</v>
      </c>
      <c r="E2221">
        <v>4.0000000000000001E-3</v>
      </c>
      <c r="F2221">
        <f t="shared" si="115"/>
        <v>4.0000000000000003E-5</v>
      </c>
      <c r="H2221">
        <f t="shared" si="114"/>
        <v>8.4877009000000003E-2</v>
      </c>
      <c r="I2221">
        <f t="shared" si="116"/>
        <v>9.7699999999999995E-2</v>
      </c>
    </row>
    <row r="2222" spans="1:9" x14ac:dyDescent="0.3">
      <c r="A2222" s="31">
        <v>39750</v>
      </c>
      <c r="B2222">
        <v>4.6441789999999997E-2</v>
      </c>
      <c r="C2222">
        <v>20081029</v>
      </c>
      <c r="D2222">
        <v>-0.47</v>
      </c>
      <c r="E2222">
        <v>4.0000000000000001E-3</v>
      </c>
      <c r="F2222">
        <f t="shared" si="115"/>
        <v>4.0000000000000003E-5</v>
      </c>
      <c r="H2222">
        <f t="shared" si="114"/>
        <v>4.6401789999999998E-2</v>
      </c>
      <c r="I2222">
        <f t="shared" si="116"/>
        <v>-4.6999999999999993E-3</v>
      </c>
    </row>
    <row r="2223" spans="1:9" x14ac:dyDescent="0.3">
      <c r="A2223" s="31">
        <v>39751</v>
      </c>
      <c r="B2223">
        <v>6.2075539999999998E-2</v>
      </c>
      <c r="C2223">
        <v>20081030</v>
      </c>
      <c r="D2223">
        <v>2.99</v>
      </c>
      <c r="E2223">
        <v>4.0000000000000001E-3</v>
      </c>
      <c r="F2223">
        <f t="shared" si="115"/>
        <v>4.0000000000000003E-5</v>
      </c>
      <c r="H2223">
        <f t="shared" si="114"/>
        <v>6.203554E-2</v>
      </c>
      <c r="I2223">
        <f t="shared" si="116"/>
        <v>2.9900000000000003E-2</v>
      </c>
    </row>
    <row r="2224" spans="1:9" x14ac:dyDescent="0.3">
      <c r="A2224" s="31">
        <v>39752</v>
      </c>
      <c r="B2224">
        <v>-3.1069925000000002E-2</v>
      </c>
      <c r="C2224">
        <v>20081031</v>
      </c>
      <c r="D2224">
        <v>1.88</v>
      </c>
      <c r="E2224">
        <v>4.0000000000000001E-3</v>
      </c>
      <c r="F2224">
        <f t="shared" si="115"/>
        <v>4.0000000000000003E-5</v>
      </c>
      <c r="H2224">
        <f t="shared" si="114"/>
        <v>-3.1109925E-2</v>
      </c>
      <c r="I2224">
        <f t="shared" si="116"/>
        <v>1.8799999999999997E-2</v>
      </c>
    </row>
    <row r="2225" spans="1:9" x14ac:dyDescent="0.3">
      <c r="A2225" s="31">
        <v>39755</v>
      </c>
      <c r="B2225">
        <v>-5.8555370000000001E-3</v>
      </c>
      <c r="C2225">
        <v>20081103</v>
      </c>
      <c r="D2225">
        <v>-0.05</v>
      </c>
      <c r="E2225">
        <v>1E-3</v>
      </c>
      <c r="F2225">
        <f t="shared" si="115"/>
        <v>1.0000000000000001E-5</v>
      </c>
      <c r="H2225">
        <f t="shared" si="114"/>
        <v>-5.8655369999999997E-3</v>
      </c>
      <c r="I2225">
        <f t="shared" si="116"/>
        <v>-5.0000000000000001E-4</v>
      </c>
    </row>
    <row r="2226" spans="1:9" x14ac:dyDescent="0.3">
      <c r="A2226" s="31">
        <v>39756</v>
      </c>
      <c r="B2226">
        <v>3.7677626999999998E-2</v>
      </c>
      <c r="C2226">
        <v>20081104</v>
      </c>
      <c r="D2226">
        <v>3.57</v>
      </c>
      <c r="E2226">
        <v>1E-3</v>
      </c>
      <c r="F2226">
        <f t="shared" si="115"/>
        <v>1.0000000000000001E-5</v>
      </c>
      <c r="H2226">
        <f t="shared" si="114"/>
        <v>3.7667626999999995E-2</v>
      </c>
      <c r="I2226">
        <f t="shared" si="116"/>
        <v>3.5699999999999996E-2</v>
      </c>
    </row>
    <row r="2227" spans="1:9" x14ac:dyDescent="0.3">
      <c r="A2227" s="31">
        <v>39757</v>
      </c>
      <c r="B2227">
        <v>-6.9285474999999999E-2</v>
      </c>
      <c r="C2227">
        <v>20081105</v>
      </c>
      <c r="D2227">
        <v>-5.05</v>
      </c>
      <c r="E2227">
        <v>1E-3</v>
      </c>
      <c r="F2227">
        <f t="shared" si="115"/>
        <v>1.0000000000000001E-5</v>
      </c>
      <c r="H2227">
        <f t="shared" si="114"/>
        <v>-6.9295474999999995E-2</v>
      </c>
      <c r="I2227">
        <f t="shared" si="116"/>
        <v>-5.0499999999999996E-2</v>
      </c>
    </row>
    <row r="2228" spans="1:9" x14ac:dyDescent="0.3">
      <c r="A2228" s="31">
        <v>39758</v>
      </c>
      <c r="B2228">
        <v>-4.0658320999999997E-2</v>
      </c>
      <c r="C2228">
        <v>20081106</v>
      </c>
      <c r="D2228">
        <v>-4.83</v>
      </c>
      <c r="E2228">
        <v>1E-3</v>
      </c>
      <c r="F2228">
        <f t="shared" si="115"/>
        <v>1.0000000000000001E-5</v>
      </c>
      <c r="H2228">
        <f t="shared" si="114"/>
        <v>-4.0668321E-2</v>
      </c>
      <c r="I2228">
        <f t="shared" si="116"/>
        <v>-4.8300000000000003E-2</v>
      </c>
    </row>
    <row r="2229" spans="1:9" x14ac:dyDescent="0.3">
      <c r="A2229" s="31">
        <v>39759</v>
      </c>
      <c r="B2229">
        <v>-8.6781089999999998E-3</v>
      </c>
      <c r="C2229">
        <v>20081107</v>
      </c>
      <c r="D2229">
        <v>2.62</v>
      </c>
      <c r="E2229">
        <v>1E-3</v>
      </c>
      <c r="F2229">
        <f t="shared" si="115"/>
        <v>1.0000000000000001E-5</v>
      </c>
      <c r="H2229">
        <f t="shared" si="114"/>
        <v>-8.6881089999999994E-3</v>
      </c>
      <c r="I2229">
        <f t="shared" si="116"/>
        <v>2.6200000000000001E-2</v>
      </c>
    </row>
    <row r="2230" spans="1:9" x14ac:dyDescent="0.3">
      <c r="A2230" s="31">
        <v>39762</v>
      </c>
      <c r="B2230">
        <v>-2.4022808E-2</v>
      </c>
      <c r="C2230">
        <v>20081110</v>
      </c>
      <c r="D2230">
        <v>-1.32</v>
      </c>
      <c r="E2230">
        <v>1E-3</v>
      </c>
      <c r="F2230">
        <f t="shared" si="115"/>
        <v>1.0000000000000001E-5</v>
      </c>
      <c r="H2230">
        <f t="shared" si="114"/>
        <v>-2.4032807999999999E-2</v>
      </c>
      <c r="I2230">
        <f t="shared" si="116"/>
        <v>-1.32E-2</v>
      </c>
    </row>
    <row r="2231" spans="1:9" x14ac:dyDescent="0.3">
      <c r="A2231" s="31">
        <v>39763</v>
      </c>
      <c r="B2231">
        <v>-1.1576978E-2</v>
      </c>
      <c r="C2231">
        <v>20081111</v>
      </c>
      <c r="D2231">
        <v>-2.25</v>
      </c>
      <c r="E2231">
        <v>1E-3</v>
      </c>
      <c r="F2231">
        <f t="shared" si="115"/>
        <v>1.0000000000000001E-5</v>
      </c>
      <c r="H2231">
        <f t="shared" si="114"/>
        <v>-1.1586978E-2</v>
      </c>
      <c r="I2231">
        <f t="shared" si="116"/>
        <v>-2.2499999999999999E-2</v>
      </c>
    </row>
    <row r="2232" spans="1:9" x14ac:dyDescent="0.3">
      <c r="A2232" s="31">
        <v>39764</v>
      </c>
      <c r="B2232">
        <v>-4.9066097000000003E-2</v>
      </c>
      <c r="C2232">
        <v>20081112</v>
      </c>
      <c r="D2232">
        <v>-5.14</v>
      </c>
      <c r="E2232">
        <v>1E-3</v>
      </c>
      <c r="F2232">
        <f t="shared" si="115"/>
        <v>1.0000000000000001E-5</v>
      </c>
      <c r="H2232">
        <f t="shared" si="114"/>
        <v>-4.9076097000000006E-2</v>
      </c>
      <c r="I2232">
        <f t="shared" si="116"/>
        <v>-5.1399999999999994E-2</v>
      </c>
    </row>
    <row r="2233" spans="1:9" x14ac:dyDescent="0.3">
      <c r="A2233" s="31">
        <v>39765</v>
      </c>
      <c r="B2233">
        <v>7.0128708999999997E-2</v>
      </c>
      <c r="C2233">
        <v>20081113</v>
      </c>
      <c r="D2233">
        <v>6.79</v>
      </c>
      <c r="E2233">
        <v>1E-3</v>
      </c>
      <c r="F2233">
        <f t="shared" si="115"/>
        <v>1.0000000000000001E-5</v>
      </c>
      <c r="H2233">
        <f t="shared" si="114"/>
        <v>7.0118709000000001E-2</v>
      </c>
      <c r="I2233">
        <f t="shared" si="116"/>
        <v>6.7900000000000002E-2</v>
      </c>
    </row>
    <row r="2234" spans="1:9" x14ac:dyDescent="0.3">
      <c r="A2234" s="31">
        <v>39766</v>
      </c>
      <c r="B2234">
        <v>-6.4288719999999994E-2</v>
      </c>
      <c r="C2234">
        <v>20081114</v>
      </c>
      <c r="D2234">
        <v>-4.2699999999999996</v>
      </c>
      <c r="E2234">
        <v>1E-3</v>
      </c>
      <c r="F2234">
        <f t="shared" si="115"/>
        <v>1.0000000000000001E-5</v>
      </c>
      <c r="H2234">
        <f t="shared" si="114"/>
        <v>-6.429871999999999E-2</v>
      </c>
      <c r="I2234">
        <f t="shared" si="116"/>
        <v>-4.2699999999999995E-2</v>
      </c>
    </row>
    <row r="2235" spans="1:9" x14ac:dyDescent="0.3">
      <c r="A2235" s="31">
        <v>39769</v>
      </c>
      <c r="B2235">
        <v>-2.3271261000000001E-2</v>
      </c>
      <c r="C2235">
        <v>20081117</v>
      </c>
      <c r="D2235">
        <v>-2.4300000000000002</v>
      </c>
      <c r="E2235">
        <v>1E-3</v>
      </c>
      <c r="F2235">
        <f t="shared" si="115"/>
        <v>1.0000000000000001E-5</v>
      </c>
      <c r="H2235">
        <f t="shared" si="114"/>
        <v>-2.3281261000000001E-2</v>
      </c>
      <c r="I2235">
        <f t="shared" si="116"/>
        <v>-2.4300000000000002E-2</v>
      </c>
    </row>
    <row r="2236" spans="1:9" x14ac:dyDescent="0.3">
      <c r="A2236" s="31">
        <v>39770</v>
      </c>
      <c r="B2236">
        <v>2.0081735999999999E-2</v>
      </c>
      <c r="C2236">
        <v>20081118</v>
      </c>
      <c r="D2236">
        <v>0.7</v>
      </c>
      <c r="E2236">
        <v>1E-3</v>
      </c>
      <c r="F2236">
        <f t="shared" si="115"/>
        <v>1.0000000000000001E-5</v>
      </c>
      <c r="H2236">
        <f t="shared" si="114"/>
        <v>2.0071736E-2</v>
      </c>
      <c r="I2236">
        <f t="shared" si="116"/>
        <v>6.9999999999999993E-3</v>
      </c>
    </row>
    <row r="2237" spans="1:9" x14ac:dyDescent="0.3">
      <c r="A2237" s="31">
        <v>39771</v>
      </c>
      <c r="B2237">
        <v>-4.0262513E-2</v>
      </c>
      <c r="C2237">
        <v>20081119</v>
      </c>
      <c r="D2237">
        <v>-6.29</v>
      </c>
      <c r="E2237">
        <v>1E-3</v>
      </c>
      <c r="F2237">
        <f t="shared" si="115"/>
        <v>1.0000000000000001E-5</v>
      </c>
      <c r="H2237">
        <f t="shared" si="114"/>
        <v>-4.0272513000000003E-2</v>
      </c>
      <c r="I2237">
        <f t="shared" si="116"/>
        <v>-6.2899999999999998E-2</v>
      </c>
    </row>
    <row r="2238" spans="1:9" x14ac:dyDescent="0.3">
      <c r="A2238" s="31">
        <v>39772</v>
      </c>
      <c r="B2238">
        <v>-6.7215240999999995E-2</v>
      </c>
      <c r="C2238">
        <v>20081120</v>
      </c>
      <c r="D2238">
        <v>-6.6</v>
      </c>
      <c r="E2238">
        <v>1E-3</v>
      </c>
      <c r="F2238">
        <f t="shared" si="115"/>
        <v>1.0000000000000001E-5</v>
      </c>
      <c r="H2238">
        <f t="shared" si="114"/>
        <v>-6.7225240999999991E-2</v>
      </c>
      <c r="I2238">
        <f t="shared" si="116"/>
        <v>-6.6000000000000003E-2</v>
      </c>
    </row>
    <row r="2239" spans="1:9" x14ac:dyDescent="0.3">
      <c r="A2239" s="31">
        <v>39773</v>
      </c>
      <c r="B2239">
        <v>2.5966009000000002E-2</v>
      </c>
      <c r="C2239">
        <v>20081121</v>
      </c>
      <c r="D2239">
        <v>6.11</v>
      </c>
      <c r="E2239">
        <v>1E-3</v>
      </c>
      <c r="F2239">
        <f t="shared" si="115"/>
        <v>1.0000000000000001E-5</v>
      </c>
      <c r="H2239">
        <f t="shared" si="114"/>
        <v>2.5956009000000002E-2</v>
      </c>
      <c r="I2239">
        <f t="shared" si="116"/>
        <v>6.1100000000000002E-2</v>
      </c>
    </row>
    <row r="2240" spans="1:9" x14ac:dyDescent="0.3">
      <c r="A2240" s="31">
        <v>39776</v>
      </c>
      <c r="B2240">
        <v>0.12557514</v>
      </c>
      <c r="C2240">
        <v>20081124</v>
      </c>
      <c r="D2240">
        <v>6.27</v>
      </c>
      <c r="E2240">
        <v>1E-3</v>
      </c>
      <c r="F2240">
        <f t="shared" si="115"/>
        <v>1.0000000000000001E-5</v>
      </c>
      <c r="H2240">
        <f t="shared" si="114"/>
        <v>0.12556513999999999</v>
      </c>
      <c r="I2240">
        <f t="shared" si="116"/>
        <v>6.2699999999999992E-2</v>
      </c>
    </row>
    <row r="2241" spans="1:9" x14ac:dyDescent="0.3">
      <c r="A2241" s="31">
        <v>39777</v>
      </c>
      <c r="B2241">
        <v>-2.3130649999999999E-2</v>
      </c>
      <c r="C2241">
        <v>20081125</v>
      </c>
      <c r="D2241">
        <v>0.94</v>
      </c>
      <c r="E2241">
        <v>1E-3</v>
      </c>
      <c r="F2241">
        <f t="shared" si="115"/>
        <v>1.0000000000000001E-5</v>
      </c>
      <c r="H2241">
        <f t="shared" si="114"/>
        <v>-2.3140649999999999E-2</v>
      </c>
      <c r="I2241">
        <f t="shared" si="116"/>
        <v>9.3999999999999986E-3</v>
      </c>
    </row>
    <row r="2242" spans="1:9" x14ac:dyDescent="0.3">
      <c r="A2242" s="31">
        <v>39778</v>
      </c>
      <c r="B2242">
        <v>4.6255472999999998E-2</v>
      </c>
      <c r="C2242">
        <v>20081126</v>
      </c>
      <c r="D2242">
        <v>3.88</v>
      </c>
      <c r="E2242">
        <v>1E-3</v>
      </c>
      <c r="F2242">
        <f t="shared" si="115"/>
        <v>1.0000000000000001E-5</v>
      </c>
      <c r="H2242">
        <f t="shared" si="114"/>
        <v>4.6245472999999995E-2</v>
      </c>
      <c r="I2242">
        <f t="shared" si="116"/>
        <v>3.8800000000000001E-2</v>
      </c>
    </row>
    <row r="2243" spans="1:9" x14ac:dyDescent="0.3">
      <c r="A2243" s="31">
        <v>39780</v>
      </c>
      <c r="B2243">
        <v>-2.4526335E-2</v>
      </c>
      <c r="C2243">
        <v>20081128</v>
      </c>
      <c r="D2243">
        <v>1.06</v>
      </c>
      <c r="E2243">
        <v>1E-3</v>
      </c>
      <c r="F2243">
        <f t="shared" si="115"/>
        <v>1.0000000000000001E-5</v>
      </c>
      <c r="H2243">
        <f t="shared" ref="H2243:H2306" si="117">B2243-F2243</f>
        <v>-2.4536334999999999E-2</v>
      </c>
      <c r="I2243">
        <f t="shared" si="116"/>
        <v>1.06E-2</v>
      </c>
    </row>
    <row r="2244" spans="1:9" x14ac:dyDescent="0.3">
      <c r="A2244" s="31">
        <v>39783</v>
      </c>
      <c r="B2244">
        <v>-4.0358237999999998E-2</v>
      </c>
      <c r="C2244">
        <v>20081201</v>
      </c>
      <c r="D2244">
        <v>-8.9499999999999993</v>
      </c>
      <c r="E2244">
        <v>0</v>
      </c>
      <c r="F2244">
        <f t="shared" ref="F2244:F2307" si="118">E2244/100</f>
        <v>0</v>
      </c>
      <c r="H2244">
        <f t="shared" si="117"/>
        <v>-4.0358237999999998E-2</v>
      </c>
      <c r="I2244">
        <f t="shared" ref="I2244:I2307" si="119">D2244/100</f>
        <v>-8.9499999999999996E-2</v>
      </c>
    </row>
    <row r="2245" spans="1:9" x14ac:dyDescent="0.3">
      <c r="A2245" s="31">
        <v>39784</v>
      </c>
      <c r="B2245">
        <v>3.9806600999999997E-2</v>
      </c>
      <c r="C2245">
        <v>20081202</v>
      </c>
      <c r="D2245">
        <v>3.97</v>
      </c>
      <c r="E2245">
        <v>0</v>
      </c>
      <c r="F2245">
        <f t="shared" si="118"/>
        <v>0</v>
      </c>
      <c r="H2245">
        <f t="shared" si="117"/>
        <v>3.9806600999999997E-2</v>
      </c>
      <c r="I2245">
        <f t="shared" si="119"/>
        <v>3.9699999999999999E-2</v>
      </c>
    </row>
    <row r="2246" spans="1:9" x14ac:dyDescent="0.3">
      <c r="A2246" s="31">
        <v>39785</v>
      </c>
      <c r="B2246">
        <v>3.7093114000000003E-2</v>
      </c>
      <c r="C2246">
        <v>20081203</v>
      </c>
      <c r="D2246">
        <v>2.63</v>
      </c>
      <c r="E2246">
        <v>0</v>
      </c>
      <c r="F2246">
        <f t="shared" si="118"/>
        <v>0</v>
      </c>
      <c r="H2246">
        <f t="shared" si="117"/>
        <v>3.7093114000000003E-2</v>
      </c>
      <c r="I2246">
        <f t="shared" si="119"/>
        <v>2.63E-2</v>
      </c>
    </row>
    <row r="2247" spans="1:9" x14ac:dyDescent="0.3">
      <c r="A2247" s="31">
        <v>39786</v>
      </c>
      <c r="B2247">
        <v>-4.6819582999999998E-2</v>
      </c>
      <c r="C2247">
        <v>20081204</v>
      </c>
      <c r="D2247">
        <v>-2.9</v>
      </c>
      <c r="E2247">
        <v>0</v>
      </c>
      <c r="F2247">
        <f t="shared" si="118"/>
        <v>0</v>
      </c>
      <c r="H2247">
        <f t="shared" si="117"/>
        <v>-4.6819582999999998E-2</v>
      </c>
      <c r="I2247">
        <f t="shared" si="119"/>
        <v>-2.8999999999999998E-2</v>
      </c>
    </row>
    <row r="2248" spans="1:9" x14ac:dyDescent="0.3">
      <c r="A2248" s="31">
        <v>39787</v>
      </c>
      <c r="B2248">
        <v>2.8333839E-2</v>
      </c>
      <c r="C2248">
        <v>20081205</v>
      </c>
      <c r="D2248">
        <v>3.75</v>
      </c>
      <c r="E2248">
        <v>0</v>
      </c>
      <c r="F2248">
        <f t="shared" si="118"/>
        <v>0</v>
      </c>
      <c r="H2248">
        <f t="shared" si="117"/>
        <v>2.8333839E-2</v>
      </c>
      <c r="I2248">
        <f t="shared" si="119"/>
        <v>3.7499999999999999E-2</v>
      </c>
    </row>
    <row r="2249" spans="1:9" x14ac:dyDescent="0.3">
      <c r="A2249" s="31">
        <v>39790</v>
      </c>
      <c r="B2249">
        <v>6.0851078000000003E-2</v>
      </c>
      <c r="C2249">
        <v>20081208</v>
      </c>
      <c r="D2249">
        <v>3.8</v>
      </c>
      <c r="E2249">
        <v>0</v>
      </c>
      <c r="F2249">
        <f t="shared" si="118"/>
        <v>0</v>
      </c>
      <c r="H2249">
        <f t="shared" si="117"/>
        <v>6.0851078000000003E-2</v>
      </c>
      <c r="I2249">
        <f t="shared" si="119"/>
        <v>3.7999999999999999E-2</v>
      </c>
    </row>
    <row r="2250" spans="1:9" x14ac:dyDescent="0.3">
      <c r="A2250" s="31">
        <v>39791</v>
      </c>
      <c r="B2250">
        <v>3.4095100000000001E-3</v>
      </c>
      <c r="C2250">
        <v>20081209</v>
      </c>
      <c r="D2250">
        <v>-2.23</v>
      </c>
      <c r="E2250">
        <v>0</v>
      </c>
      <c r="F2250">
        <f t="shared" si="118"/>
        <v>0</v>
      </c>
      <c r="H2250">
        <f t="shared" si="117"/>
        <v>3.4095100000000001E-3</v>
      </c>
      <c r="I2250">
        <f t="shared" si="119"/>
        <v>-2.23E-2</v>
      </c>
    </row>
    <row r="2251" spans="1:9" x14ac:dyDescent="0.3">
      <c r="A2251" s="31">
        <v>39792</v>
      </c>
      <c r="B2251">
        <v>-1.8488891E-2</v>
      </c>
      <c r="C2251">
        <v>20081210</v>
      </c>
      <c r="D2251">
        <v>1.2</v>
      </c>
      <c r="E2251">
        <v>0</v>
      </c>
      <c r="F2251">
        <f t="shared" si="118"/>
        <v>0</v>
      </c>
      <c r="H2251">
        <f t="shared" si="117"/>
        <v>-1.8488891E-2</v>
      </c>
      <c r="I2251">
        <f t="shared" si="119"/>
        <v>1.2E-2</v>
      </c>
    </row>
    <row r="2252" spans="1:9" x14ac:dyDescent="0.3">
      <c r="A2252" s="31">
        <v>39793</v>
      </c>
      <c r="B2252">
        <v>-3.2685052999999999E-2</v>
      </c>
      <c r="C2252">
        <v>20081211</v>
      </c>
      <c r="D2252">
        <v>-2.93</v>
      </c>
      <c r="E2252">
        <v>0</v>
      </c>
      <c r="F2252">
        <f t="shared" si="118"/>
        <v>0</v>
      </c>
      <c r="H2252">
        <f t="shared" si="117"/>
        <v>-3.2685052999999999E-2</v>
      </c>
      <c r="I2252">
        <f t="shared" si="119"/>
        <v>-2.9300000000000003E-2</v>
      </c>
    </row>
    <row r="2253" spans="1:9" x14ac:dyDescent="0.3">
      <c r="A2253" s="31">
        <v>39794</v>
      </c>
      <c r="B2253">
        <v>3.4421015999999999E-2</v>
      </c>
      <c r="C2253">
        <v>20081212</v>
      </c>
      <c r="D2253">
        <v>0.96</v>
      </c>
      <c r="E2253">
        <v>0</v>
      </c>
      <c r="F2253">
        <f t="shared" si="118"/>
        <v>0</v>
      </c>
      <c r="H2253">
        <f t="shared" si="117"/>
        <v>3.4421015999999999E-2</v>
      </c>
      <c r="I2253">
        <f t="shared" si="119"/>
        <v>9.5999999999999992E-3</v>
      </c>
    </row>
    <row r="2254" spans="1:9" x14ac:dyDescent="0.3">
      <c r="A2254" s="31">
        <v>39797</v>
      </c>
      <c r="B2254">
        <v>-3.5819645999999997E-2</v>
      </c>
      <c r="C2254">
        <v>20081215</v>
      </c>
      <c r="D2254">
        <v>-1.54</v>
      </c>
      <c r="E2254">
        <v>0</v>
      </c>
      <c r="F2254">
        <f t="shared" si="118"/>
        <v>0</v>
      </c>
      <c r="H2254">
        <f t="shared" si="117"/>
        <v>-3.5819645999999997E-2</v>
      </c>
      <c r="I2254">
        <f t="shared" si="119"/>
        <v>-1.54E-2</v>
      </c>
    </row>
    <row r="2255" spans="1:9" x14ac:dyDescent="0.3">
      <c r="A2255" s="31">
        <v>39798</v>
      </c>
      <c r="B2255">
        <v>7.1767840000000003E-3</v>
      </c>
      <c r="C2255">
        <v>20081216</v>
      </c>
      <c r="D2255">
        <v>5.15</v>
      </c>
      <c r="E2255">
        <v>0</v>
      </c>
      <c r="F2255">
        <f t="shared" si="118"/>
        <v>0</v>
      </c>
      <c r="H2255">
        <f t="shared" si="117"/>
        <v>7.1767840000000003E-3</v>
      </c>
      <c r="I2255">
        <f t="shared" si="119"/>
        <v>5.1500000000000004E-2</v>
      </c>
    </row>
    <row r="2256" spans="1:9" x14ac:dyDescent="0.3">
      <c r="A2256" s="31">
        <v>39799</v>
      </c>
      <c r="B2256">
        <v>-6.5702572000000001E-2</v>
      </c>
      <c r="C2256">
        <v>20081217</v>
      </c>
      <c r="D2256">
        <v>-0.62</v>
      </c>
      <c r="E2256">
        <v>0</v>
      </c>
      <c r="F2256">
        <f t="shared" si="118"/>
        <v>0</v>
      </c>
      <c r="H2256">
        <f t="shared" si="117"/>
        <v>-6.5702572000000001E-2</v>
      </c>
      <c r="I2256">
        <f t="shared" si="119"/>
        <v>-6.1999999999999998E-3</v>
      </c>
    </row>
    <row r="2257" spans="1:9" x14ac:dyDescent="0.3">
      <c r="A2257" s="31">
        <v>39800</v>
      </c>
      <c r="B2257">
        <v>3.0282260000000002E-3</v>
      </c>
      <c r="C2257">
        <v>20081218</v>
      </c>
      <c r="D2257">
        <v>-1.83</v>
      </c>
      <c r="E2257">
        <v>0</v>
      </c>
      <c r="F2257">
        <f t="shared" si="118"/>
        <v>0</v>
      </c>
      <c r="H2257">
        <f t="shared" si="117"/>
        <v>3.0282260000000002E-3</v>
      </c>
      <c r="I2257">
        <f t="shared" si="119"/>
        <v>-1.83E-2</v>
      </c>
    </row>
    <row r="2258" spans="1:9" x14ac:dyDescent="0.3">
      <c r="A2258" s="31">
        <v>39801</v>
      </c>
      <c r="B2258">
        <v>6.3736959999999999E-3</v>
      </c>
      <c r="C2258">
        <v>20081219</v>
      </c>
      <c r="D2258">
        <v>0.35</v>
      </c>
      <c r="E2258">
        <v>0</v>
      </c>
      <c r="F2258">
        <f t="shared" si="118"/>
        <v>0</v>
      </c>
      <c r="H2258">
        <f t="shared" si="117"/>
        <v>6.3736959999999999E-3</v>
      </c>
      <c r="I2258">
        <f t="shared" si="119"/>
        <v>3.4999999999999996E-3</v>
      </c>
    </row>
    <row r="2259" spans="1:9" x14ac:dyDescent="0.3">
      <c r="A2259" s="31">
        <v>39804</v>
      </c>
      <c r="B2259">
        <v>-4.7333356E-2</v>
      </c>
      <c r="C2259">
        <v>20081222</v>
      </c>
      <c r="D2259">
        <v>-1.87</v>
      </c>
      <c r="E2259">
        <v>0</v>
      </c>
      <c r="F2259">
        <f t="shared" si="118"/>
        <v>0</v>
      </c>
      <c r="H2259">
        <f t="shared" si="117"/>
        <v>-4.7333356E-2</v>
      </c>
      <c r="I2259">
        <f t="shared" si="119"/>
        <v>-1.8700000000000001E-2</v>
      </c>
    </row>
    <row r="2260" spans="1:9" x14ac:dyDescent="0.3">
      <c r="A2260" s="31">
        <v>39805</v>
      </c>
      <c r="B2260">
        <v>7.4644209999999997E-3</v>
      </c>
      <c r="C2260">
        <v>20081223</v>
      </c>
      <c r="D2260">
        <v>-0.89</v>
      </c>
      <c r="E2260">
        <v>0</v>
      </c>
      <c r="F2260">
        <f t="shared" si="118"/>
        <v>0</v>
      </c>
      <c r="H2260">
        <f t="shared" si="117"/>
        <v>7.4644209999999997E-3</v>
      </c>
      <c r="I2260">
        <f t="shared" si="119"/>
        <v>-8.8999999999999999E-3</v>
      </c>
    </row>
    <row r="2261" spans="1:9" x14ac:dyDescent="0.3">
      <c r="A2261" s="31">
        <v>39806</v>
      </c>
      <c r="B2261">
        <v>-1.5512807999999999E-2</v>
      </c>
      <c r="C2261">
        <v>20081224</v>
      </c>
      <c r="D2261">
        <v>0.51</v>
      </c>
      <c r="E2261">
        <v>0</v>
      </c>
      <c r="F2261">
        <f t="shared" si="118"/>
        <v>0</v>
      </c>
      <c r="H2261">
        <f t="shared" si="117"/>
        <v>-1.5512807999999999E-2</v>
      </c>
      <c r="I2261">
        <f t="shared" si="119"/>
        <v>5.1000000000000004E-3</v>
      </c>
    </row>
    <row r="2262" spans="1:9" x14ac:dyDescent="0.3">
      <c r="A2262" s="31">
        <v>39808</v>
      </c>
      <c r="B2262">
        <v>9.0545230000000001E-3</v>
      </c>
      <c r="C2262">
        <v>20081226</v>
      </c>
      <c r="D2262">
        <v>0.63</v>
      </c>
      <c r="E2262">
        <v>0</v>
      </c>
      <c r="F2262">
        <f t="shared" si="118"/>
        <v>0</v>
      </c>
      <c r="H2262">
        <f t="shared" si="117"/>
        <v>9.0545230000000001E-3</v>
      </c>
      <c r="I2262">
        <f t="shared" si="119"/>
        <v>6.3E-3</v>
      </c>
    </row>
    <row r="2263" spans="1:9" x14ac:dyDescent="0.3">
      <c r="A2263" s="31">
        <v>39811</v>
      </c>
      <c r="B2263">
        <v>9.3229590000000005E-3</v>
      </c>
      <c r="C2263">
        <v>20081229</v>
      </c>
      <c r="D2263">
        <v>-0.56000000000000005</v>
      </c>
      <c r="E2263">
        <v>0</v>
      </c>
      <c r="F2263">
        <f t="shared" si="118"/>
        <v>0</v>
      </c>
      <c r="H2263">
        <f t="shared" si="117"/>
        <v>9.3229590000000005E-3</v>
      </c>
      <c r="I2263">
        <f t="shared" si="119"/>
        <v>-5.6000000000000008E-3</v>
      </c>
    </row>
    <row r="2264" spans="1:9" x14ac:dyDescent="0.3">
      <c r="A2264" s="31">
        <v>39812</v>
      </c>
      <c r="B2264">
        <v>-3.6947199999999999E-3</v>
      </c>
      <c r="C2264">
        <v>20081230</v>
      </c>
      <c r="D2264">
        <v>2.4700000000000002</v>
      </c>
      <c r="E2264">
        <v>0</v>
      </c>
      <c r="F2264">
        <f t="shared" si="118"/>
        <v>0</v>
      </c>
      <c r="H2264">
        <f t="shared" si="117"/>
        <v>-3.6947199999999999E-3</v>
      </c>
      <c r="I2264">
        <f t="shared" si="119"/>
        <v>2.4700000000000003E-2</v>
      </c>
    </row>
    <row r="2265" spans="1:9" x14ac:dyDescent="0.3">
      <c r="A2265" s="31">
        <v>39813</v>
      </c>
      <c r="B2265">
        <v>-1.0893526000000001E-2</v>
      </c>
      <c r="C2265">
        <v>20081231</v>
      </c>
      <c r="D2265">
        <v>1.7</v>
      </c>
      <c r="E2265">
        <v>0</v>
      </c>
      <c r="F2265">
        <f t="shared" si="118"/>
        <v>0</v>
      </c>
      <c r="H2265">
        <f t="shared" si="117"/>
        <v>-1.0893526000000001E-2</v>
      </c>
      <c r="I2265">
        <f t="shared" si="119"/>
        <v>1.7000000000000001E-2</v>
      </c>
    </row>
    <row r="2266" spans="1:9" x14ac:dyDescent="0.3">
      <c r="A2266" s="31">
        <v>39815</v>
      </c>
      <c r="B2266">
        <v>6.3268914999999995E-2</v>
      </c>
      <c r="C2266">
        <v>20090102</v>
      </c>
      <c r="D2266">
        <v>3.11</v>
      </c>
      <c r="E2266">
        <v>0</v>
      </c>
      <c r="F2266">
        <f t="shared" si="118"/>
        <v>0</v>
      </c>
      <c r="H2266">
        <f t="shared" si="117"/>
        <v>6.3268914999999995E-2</v>
      </c>
      <c r="I2266">
        <f t="shared" si="119"/>
        <v>3.1099999999999999E-2</v>
      </c>
    </row>
    <row r="2267" spans="1:9" x14ac:dyDescent="0.3">
      <c r="A2267" s="31">
        <v>39818</v>
      </c>
      <c r="B2267">
        <v>4.2203877000000001E-2</v>
      </c>
      <c r="C2267">
        <v>20090105</v>
      </c>
      <c r="D2267">
        <v>-0.28000000000000003</v>
      </c>
      <c r="E2267">
        <v>0</v>
      </c>
      <c r="F2267">
        <f t="shared" si="118"/>
        <v>0</v>
      </c>
      <c r="H2267">
        <f t="shared" si="117"/>
        <v>4.2203877000000001E-2</v>
      </c>
      <c r="I2267">
        <f t="shared" si="119"/>
        <v>-2.8000000000000004E-3</v>
      </c>
    </row>
    <row r="2268" spans="1:9" x14ac:dyDescent="0.3">
      <c r="A2268" s="31">
        <v>39819</v>
      </c>
      <c r="B2268">
        <v>-1.6494028000000001E-2</v>
      </c>
      <c r="C2268">
        <v>20090106</v>
      </c>
      <c r="D2268">
        <v>0.87</v>
      </c>
      <c r="E2268">
        <v>0</v>
      </c>
      <c r="F2268">
        <f t="shared" si="118"/>
        <v>0</v>
      </c>
      <c r="H2268">
        <f t="shared" si="117"/>
        <v>-1.6494028000000001E-2</v>
      </c>
      <c r="I2268">
        <f t="shared" si="119"/>
        <v>8.6999999999999994E-3</v>
      </c>
    </row>
    <row r="2269" spans="1:9" x14ac:dyDescent="0.3">
      <c r="A2269" s="31">
        <v>39820</v>
      </c>
      <c r="B2269">
        <v>-2.1608197999999999E-2</v>
      </c>
      <c r="C2269">
        <v>20090107</v>
      </c>
      <c r="D2269">
        <v>-2.96</v>
      </c>
      <c r="E2269">
        <v>0</v>
      </c>
      <c r="F2269">
        <f t="shared" si="118"/>
        <v>0</v>
      </c>
      <c r="H2269">
        <f t="shared" si="117"/>
        <v>-2.1608197999999999E-2</v>
      </c>
      <c r="I2269">
        <f t="shared" si="119"/>
        <v>-2.9600000000000001E-2</v>
      </c>
    </row>
    <row r="2270" spans="1:9" x14ac:dyDescent="0.3">
      <c r="A2270" s="31">
        <v>39821</v>
      </c>
      <c r="B2270">
        <v>1.8569329999999998E-2</v>
      </c>
      <c r="C2270">
        <v>20090108</v>
      </c>
      <c r="D2270">
        <v>0.47</v>
      </c>
      <c r="E2270">
        <v>0</v>
      </c>
      <c r="F2270">
        <f t="shared" si="118"/>
        <v>0</v>
      </c>
      <c r="H2270">
        <f t="shared" si="117"/>
        <v>1.8569329999999998E-2</v>
      </c>
      <c r="I2270">
        <f t="shared" si="119"/>
        <v>4.6999999999999993E-3</v>
      </c>
    </row>
    <row r="2271" spans="1:9" x14ac:dyDescent="0.3">
      <c r="A2271" s="31">
        <v>39822</v>
      </c>
      <c r="B2271">
        <v>-2.2869418999999998E-2</v>
      </c>
      <c r="C2271">
        <v>20090109</v>
      </c>
      <c r="D2271">
        <v>-2.21</v>
      </c>
      <c r="E2271">
        <v>0</v>
      </c>
      <c r="F2271">
        <f t="shared" si="118"/>
        <v>0</v>
      </c>
      <c r="H2271">
        <f t="shared" si="117"/>
        <v>-2.2869418999999998E-2</v>
      </c>
      <c r="I2271">
        <f t="shared" si="119"/>
        <v>-2.2099999999999998E-2</v>
      </c>
    </row>
    <row r="2272" spans="1:9" x14ac:dyDescent="0.3">
      <c r="A2272" s="31">
        <v>39825</v>
      </c>
      <c r="B2272">
        <v>-2.1196711999999999E-2</v>
      </c>
      <c r="C2272">
        <v>20090112</v>
      </c>
      <c r="D2272">
        <v>-2.2799999999999998</v>
      </c>
      <c r="E2272">
        <v>0</v>
      </c>
      <c r="F2272">
        <f t="shared" si="118"/>
        <v>0</v>
      </c>
      <c r="H2272">
        <f t="shared" si="117"/>
        <v>-2.1196711999999999E-2</v>
      </c>
      <c r="I2272">
        <f t="shared" si="119"/>
        <v>-2.2799999999999997E-2</v>
      </c>
    </row>
    <row r="2273" spans="1:9" x14ac:dyDescent="0.3">
      <c r="A2273" s="31">
        <v>39826</v>
      </c>
      <c r="B2273">
        <v>-1.0715143E-2</v>
      </c>
      <c r="C2273">
        <v>20090113</v>
      </c>
      <c r="D2273">
        <v>0.28000000000000003</v>
      </c>
      <c r="E2273">
        <v>0</v>
      </c>
      <c r="F2273">
        <f t="shared" si="118"/>
        <v>0</v>
      </c>
      <c r="H2273">
        <f t="shared" si="117"/>
        <v>-1.0715143E-2</v>
      </c>
      <c r="I2273">
        <f t="shared" si="119"/>
        <v>2.8000000000000004E-3</v>
      </c>
    </row>
    <row r="2274" spans="1:9" x14ac:dyDescent="0.3">
      <c r="A2274" s="31">
        <v>39827</v>
      </c>
      <c r="B2274">
        <v>-2.7134845000000001E-2</v>
      </c>
      <c r="C2274">
        <v>20090114</v>
      </c>
      <c r="D2274">
        <v>-3.38</v>
      </c>
      <c r="E2274">
        <v>0</v>
      </c>
      <c r="F2274">
        <f t="shared" si="118"/>
        <v>0</v>
      </c>
      <c r="H2274">
        <f t="shared" si="117"/>
        <v>-2.7134845000000001E-2</v>
      </c>
      <c r="I2274">
        <f t="shared" si="119"/>
        <v>-3.3799999999999997E-2</v>
      </c>
    </row>
    <row r="2275" spans="1:9" x14ac:dyDescent="0.3">
      <c r="A2275" s="31">
        <v>39828</v>
      </c>
      <c r="B2275">
        <v>-2.2852508000000001E-2</v>
      </c>
      <c r="C2275">
        <v>20090115</v>
      </c>
      <c r="D2275">
        <v>0.39</v>
      </c>
      <c r="E2275">
        <v>0</v>
      </c>
      <c r="F2275">
        <f t="shared" si="118"/>
        <v>0</v>
      </c>
      <c r="H2275">
        <f t="shared" si="117"/>
        <v>-2.2852508000000001E-2</v>
      </c>
      <c r="I2275">
        <f t="shared" si="119"/>
        <v>3.9000000000000003E-3</v>
      </c>
    </row>
    <row r="2276" spans="1:9" x14ac:dyDescent="0.3">
      <c r="A2276" s="31">
        <v>39829</v>
      </c>
      <c r="B2276">
        <v>-1.2592893000000001E-2</v>
      </c>
      <c r="C2276">
        <v>20090116</v>
      </c>
      <c r="D2276">
        <v>0.74</v>
      </c>
      <c r="E2276">
        <v>0</v>
      </c>
      <c r="F2276">
        <f t="shared" si="118"/>
        <v>0</v>
      </c>
      <c r="H2276">
        <f t="shared" si="117"/>
        <v>-1.2592893000000001E-2</v>
      </c>
      <c r="I2276">
        <f t="shared" si="119"/>
        <v>7.4000000000000003E-3</v>
      </c>
    </row>
    <row r="2277" spans="1:9" x14ac:dyDescent="0.3">
      <c r="A2277" s="31">
        <v>39833</v>
      </c>
      <c r="B2277">
        <v>-5.0164032999999997E-2</v>
      </c>
      <c r="C2277">
        <v>20090120</v>
      </c>
      <c r="D2277">
        <v>-5.34</v>
      </c>
      <c r="E2277">
        <v>0</v>
      </c>
      <c r="F2277">
        <f t="shared" si="118"/>
        <v>0</v>
      </c>
      <c r="H2277">
        <f t="shared" si="117"/>
        <v>-5.0164032999999997E-2</v>
      </c>
      <c r="I2277">
        <f t="shared" si="119"/>
        <v>-5.3399999999999996E-2</v>
      </c>
    </row>
    <row r="2278" spans="1:9" x14ac:dyDescent="0.3">
      <c r="A2278" s="31">
        <v>39834</v>
      </c>
      <c r="B2278">
        <v>5.9207227000000001E-2</v>
      </c>
      <c r="C2278">
        <v>20090121</v>
      </c>
      <c r="D2278">
        <v>4.21</v>
      </c>
      <c r="E2278">
        <v>0</v>
      </c>
      <c r="F2278">
        <f t="shared" si="118"/>
        <v>0</v>
      </c>
      <c r="H2278">
        <f t="shared" si="117"/>
        <v>5.9207227000000001E-2</v>
      </c>
      <c r="I2278">
        <f t="shared" si="119"/>
        <v>4.2099999999999999E-2</v>
      </c>
    </row>
    <row r="2279" spans="1:9" x14ac:dyDescent="0.3">
      <c r="A2279" s="31">
        <v>39835</v>
      </c>
      <c r="B2279">
        <v>6.6763237000000003E-2</v>
      </c>
      <c r="C2279">
        <v>20090122</v>
      </c>
      <c r="D2279">
        <v>-1.62</v>
      </c>
      <c r="E2279">
        <v>0</v>
      </c>
      <c r="F2279">
        <f t="shared" si="118"/>
        <v>0</v>
      </c>
      <c r="H2279">
        <f t="shared" si="117"/>
        <v>6.6763237000000003E-2</v>
      </c>
      <c r="I2279">
        <f t="shared" si="119"/>
        <v>-1.6200000000000003E-2</v>
      </c>
    </row>
    <row r="2280" spans="1:9" x14ac:dyDescent="0.3">
      <c r="A2280" s="31">
        <v>39836</v>
      </c>
      <c r="B2280">
        <v>0</v>
      </c>
      <c r="C2280">
        <v>20090123</v>
      </c>
      <c r="D2280">
        <v>0.44</v>
      </c>
      <c r="E2280">
        <v>0</v>
      </c>
      <c r="F2280">
        <f t="shared" si="118"/>
        <v>0</v>
      </c>
      <c r="H2280">
        <f t="shared" si="117"/>
        <v>0</v>
      </c>
      <c r="I2280">
        <f t="shared" si="119"/>
        <v>4.4000000000000003E-3</v>
      </c>
    </row>
    <row r="2281" spans="1:9" x14ac:dyDescent="0.3">
      <c r="A2281" s="31">
        <v>39839</v>
      </c>
      <c r="B2281">
        <v>1.4486179E-2</v>
      </c>
      <c r="C2281">
        <v>20090126</v>
      </c>
      <c r="D2281">
        <v>0.54</v>
      </c>
      <c r="E2281">
        <v>0</v>
      </c>
      <c r="F2281">
        <f t="shared" si="118"/>
        <v>0</v>
      </c>
      <c r="H2281">
        <f t="shared" si="117"/>
        <v>1.4486179E-2</v>
      </c>
      <c r="I2281">
        <f t="shared" si="119"/>
        <v>5.4000000000000003E-3</v>
      </c>
    </row>
    <row r="2282" spans="1:9" x14ac:dyDescent="0.3">
      <c r="A2282" s="31">
        <v>39840</v>
      </c>
      <c r="B2282">
        <v>1.2159794999999999E-2</v>
      </c>
      <c r="C2282">
        <v>20090127</v>
      </c>
      <c r="D2282">
        <v>1.08</v>
      </c>
      <c r="E2282">
        <v>0</v>
      </c>
      <c r="F2282">
        <f t="shared" si="118"/>
        <v>0</v>
      </c>
      <c r="H2282">
        <f t="shared" si="117"/>
        <v>1.2159794999999999E-2</v>
      </c>
      <c r="I2282">
        <f t="shared" si="119"/>
        <v>1.0800000000000001E-2</v>
      </c>
    </row>
    <row r="2283" spans="1:9" x14ac:dyDescent="0.3">
      <c r="A2283" s="31">
        <v>39841</v>
      </c>
      <c r="B2283">
        <v>3.8245271999999997E-2</v>
      </c>
      <c r="C2283">
        <v>20090128</v>
      </c>
      <c r="D2283">
        <v>3.32</v>
      </c>
      <c r="E2283">
        <v>0</v>
      </c>
      <c r="F2283">
        <f t="shared" si="118"/>
        <v>0</v>
      </c>
      <c r="H2283">
        <f t="shared" si="117"/>
        <v>3.8245271999999997E-2</v>
      </c>
      <c r="I2283">
        <f t="shared" si="119"/>
        <v>3.32E-2</v>
      </c>
    </row>
    <row r="2284" spans="1:9" x14ac:dyDescent="0.3">
      <c r="A2284" s="31">
        <v>39842</v>
      </c>
      <c r="B2284">
        <v>-1.2738821000000001E-2</v>
      </c>
      <c r="C2284">
        <v>20090129</v>
      </c>
      <c r="D2284">
        <v>-3.23</v>
      </c>
      <c r="E2284">
        <v>0</v>
      </c>
      <c r="F2284">
        <f t="shared" si="118"/>
        <v>0</v>
      </c>
      <c r="H2284">
        <f t="shared" si="117"/>
        <v>-1.2738821000000001E-2</v>
      </c>
      <c r="I2284">
        <f t="shared" si="119"/>
        <v>-3.2300000000000002E-2</v>
      </c>
    </row>
    <row r="2285" spans="1:9" x14ac:dyDescent="0.3">
      <c r="A2285" s="31">
        <v>39843</v>
      </c>
      <c r="B2285">
        <v>-3.0860245000000001E-2</v>
      </c>
      <c r="C2285">
        <v>20090130</v>
      </c>
      <c r="D2285">
        <v>-2.16</v>
      </c>
      <c r="E2285">
        <v>0</v>
      </c>
      <c r="F2285">
        <f t="shared" si="118"/>
        <v>0</v>
      </c>
      <c r="H2285">
        <f t="shared" si="117"/>
        <v>-3.0860245000000001E-2</v>
      </c>
      <c r="I2285">
        <f t="shared" si="119"/>
        <v>-2.1600000000000001E-2</v>
      </c>
    </row>
    <row r="2286" spans="1:9" x14ac:dyDescent="0.3">
      <c r="A2286" s="31">
        <v>39846</v>
      </c>
      <c r="B2286">
        <v>1.5311272000000001E-2</v>
      </c>
      <c r="C2286">
        <v>20090202</v>
      </c>
      <c r="D2286">
        <v>0.06</v>
      </c>
      <c r="E2286">
        <v>1E-3</v>
      </c>
      <c r="F2286">
        <f t="shared" si="118"/>
        <v>1.0000000000000001E-5</v>
      </c>
      <c r="H2286">
        <f t="shared" si="117"/>
        <v>1.5301272000000001E-2</v>
      </c>
      <c r="I2286">
        <f t="shared" si="119"/>
        <v>5.9999999999999995E-4</v>
      </c>
    </row>
    <row r="2287" spans="1:9" x14ac:dyDescent="0.3">
      <c r="A2287" s="31">
        <v>39847</v>
      </c>
      <c r="B2287">
        <v>1.6063832E-2</v>
      </c>
      <c r="C2287">
        <v>20090203</v>
      </c>
      <c r="D2287">
        <v>1.46</v>
      </c>
      <c r="E2287">
        <v>1E-3</v>
      </c>
      <c r="F2287">
        <f t="shared" si="118"/>
        <v>1.0000000000000001E-5</v>
      </c>
      <c r="H2287">
        <f t="shared" si="117"/>
        <v>1.6053832000000001E-2</v>
      </c>
      <c r="I2287">
        <f t="shared" si="119"/>
        <v>1.46E-2</v>
      </c>
    </row>
    <row r="2288" spans="1:9" x14ac:dyDescent="0.3">
      <c r="A2288" s="31">
        <v>39848</v>
      </c>
      <c r="B2288">
        <v>6.1303470000000004E-3</v>
      </c>
      <c r="C2288">
        <v>20090204</v>
      </c>
      <c r="D2288">
        <v>-0.6</v>
      </c>
      <c r="E2288">
        <v>1E-3</v>
      </c>
      <c r="F2288">
        <f t="shared" si="118"/>
        <v>1.0000000000000001E-5</v>
      </c>
      <c r="H2288">
        <f t="shared" si="117"/>
        <v>6.1203470000000008E-3</v>
      </c>
      <c r="I2288">
        <f t="shared" si="119"/>
        <v>-6.0000000000000001E-3</v>
      </c>
    </row>
    <row r="2289" spans="1:9" x14ac:dyDescent="0.3">
      <c r="A2289" s="31">
        <v>39849</v>
      </c>
      <c r="B2289">
        <v>3.1106317000000001E-2</v>
      </c>
      <c r="C2289">
        <v>20090205</v>
      </c>
      <c r="D2289">
        <v>1.61</v>
      </c>
      <c r="E2289">
        <v>1E-3</v>
      </c>
      <c r="F2289">
        <f t="shared" si="118"/>
        <v>1.0000000000000001E-5</v>
      </c>
      <c r="H2289">
        <f t="shared" si="117"/>
        <v>3.1096317000000002E-2</v>
      </c>
      <c r="I2289">
        <f t="shared" si="119"/>
        <v>1.61E-2</v>
      </c>
    </row>
    <row r="2290" spans="1:9" x14ac:dyDescent="0.3">
      <c r="A2290" s="31">
        <v>39850</v>
      </c>
      <c r="B2290">
        <v>3.3796415000000003E-2</v>
      </c>
      <c r="C2290">
        <v>20090206</v>
      </c>
      <c r="D2290">
        <v>2.79</v>
      </c>
      <c r="E2290">
        <v>1E-3</v>
      </c>
      <c r="F2290">
        <f t="shared" si="118"/>
        <v>1.0000000000000001E-5</v>
      </c>
      <c r="H2290">
        <f t="shared" si="117"/>
        <v>3.3786415E-2</v>
      </c>
      <c r="I2290">
        <f t="shared" si="119"/>
        <v>2.7900000000000001E-2</v>
      </c>
    </row>
    <row r="2291" spans="1:9" x14ac:dyDescent="0.3">
      <c r="A2291" s="31">
        <v>39853</v>
      </c>
      <c r="B2291">
        <v>2.7978348E-2</v>
      </c>
      <c r="C2291">
        <v>20090209</v>
      </c>
      <c r="D2291">
        <v>0.03</v>
      </c>
      <c r="E2291">
        <v>1E-3</v>
      </c>
      <c r="F2291">
        <f t="shared" si="118"/>
        <v>1.0000000000000001E-5</v>
      </c>
      <c r="H2291">
        <f t="shared" si="117"/>
        <v>2.7968348000000001E-2</v>
      </c>
      <c r="I2291">
        <f t="shared" si="119"/>
        <v>2.9999999999999997E-4</v>
      </c>
    </row>
    <row r="2292" spans="1:9" x14ac:dyDescent="0.3">
      <c r="A2292" s="31">
        <v>39854</v>
      </c>
      <c r="B2292">
        <v>-4.5654084999999997E-2</v>
      </c>
      <c r="C2292">
        <v>20090210</v>
      </c>
      <c r="D2292">
        <v>-4.62</v>
      </c>
      <c r="E2292">
        <v>1E-3</v>
      </c>
      <c r="F2292">
        <f t="shared" si="118"/>
        <v>1.0000000000000001E-5</v>
      </c>
      <c r="H2292">
        <f t="shared" si="117"/>
        <v>-4.5664085E-2</v>
      </c>
      <c r="I2292">
        <f t="shared" si="119"/>
        <v>-4.6199999999999998E-2</v>
      </c>
    </row>
    <row r="2293" spans="1:9" x14ac:dyDescent="0.3">
      <c r="A2293" s="31">
        <v>39855</v>
      </c>
      <c r="B2293">
        <v>-1.0324053E-2</v>
      </c>
      <c r="C2293">
        <v>20090211</v>
      </c>
      <c r="D2293">
        <v>0.75</v>
      </c>
      <c r="E2293">
        <v>1E-3</v>
      </c>
      <c r="F2293">
        <f t="shared" si="118"/>
        <v>1.0000000000000001E-5</v>
      </c>
      <c r="H2293">
        <f t="shared" si="117"/>
        <v>-1.0334052999999999E-2</v>
      </c>
      <c r="I2293">
        <f t="shared" si="119"/>
        <v>7.4999999999999997E-3</v>
      </c>
    </row>
    <row r="2294" spans="1:9" x14ac:dyDescent="0.3">
      <c r="A2294" s="31">
        <v>39856</v>
      </c>
      <c r="B2294">
        <v>2.5304658000000001E-2</v>
      </c>
      <c r="C2294">
        <v>20090212</v>
      </c>
      <c r="D2294">
        <v>0.3</v>
      </c>
      <c r="E2294">
        <v>1E-3</v>
      </c>
      <c r="F2294">
        <f t="shared" si="118"/>
        <v>1.0000000000000001E-5</v>
      </c>
      <c r="H2294">
        <f t="shared" si="117"/>
        <v>2.5294658000000001E-2</v>
      </c>
      <c r="I2294">
        <f t="shared" si="119"/>
        <v>3.0000000000000001E-3</v>
      </c>
    </row>
    <row r="2295" spans="1:9" x14ac:dyDescent="0.3">
      <c r="A2295" s="31">
        <v>39857</v>
      </c>
      <c r="B2295">
        <v>-1.1080179999999999E-3</v>
      </c>
      <c r="C2295">
        <v>20090213</v>
      </c>
      <c r="D2295">
        <v>-0.85</v>
      </c>
      <c r="E2295">
        <v>1E-3</v>
      </c>
      <c r="F2295">
        <f t="shared" si="118"/>
        <v>1.0000000000000001E-5</v>
      </c>
      <c r="H2295">
        <f t="shared" si="117"/>
        <v>-1.1180179999999999E-3</v>
      </c>
      <c r="I2295">
        <f t="shared" si="119"/>
        <v>-8.5000000000000006E-3</v>
      </c>
    </row>
    <row r="2296" spans="1:9" x14ac:dyDescent="0.3">
      <c r="A2296" s="31">
        <v>39861</v>
      </c>
      <c r="B2296">
        <v>-4.6692262999999998E-2</v>
      </c>
      <c r="C2296">
        <v>20090217</v>
      </c>
      <c r="D2296">
        <v>-4.3600000000000003</v>
      </c>
      <c r="E2296">
        <v>1E-3</v>
      </c>
      <c r="F2296">
        <f t="shared" si="118"/>
        <v>1.0000000000000001E-5</v>
      </c>
      <c r="H2296">
        <f t="shared" si="117"/>
        <v>-4.6702263000000001E-2</v>
      </c>
      <c r="I2296">
        <f t="shared" si="119"/>
        <v>-4.36E-2</v>
      </c>
    </row>
    <row r="2297" spans="1:9" x14ac:dyDescent="0.3">
      <c r="A2297" s="31">
        <v>39862</v>
      </c>
      <c r="B2297">
        <v>-1.692542E-3</v>
      </c>
      <c r="C2297">
        <v>20090218</v>
      </c>
      <c r="D2297">
        <v>-0.33</v>
      </c>
      <c r="E2297">
        <v>1E-3</v>
      </c>
      <c r="F2297">
        <f t="shared" si="118"/>
        <v>1.0000000000000001E-5</v>
      </c>
      <c r="H2297">
        <f t="shared" si="117"/>
        <v>-1.702542E-3</v>
      </c>
      <c r="I2297">
        <f t="shared" si="119"/>
        <v>-3.3E-3</v>
      </c>
    </row>
    <row r="2298" spans="1:9" x14ac:dyDescent="0.3">
      <c r="A2298" s="31">
        <v>39863</v>
      </c>
      <c r="B2298">
        <v>-3.9525308000000002E-2</v>
      </c>
      <c r="C2298">
        <v>20090219</v>
      </c>
      <c r="D2298">
        <v>-1.1499999999999999</v>
      </c>
      <c r="E2298">
        <v>1E-3</v>
      </c>
      <c r="F2298">
        <f t="shared" si="118"/>
        <v>1.0000000000000001E-5</v>
      </c>
      <c r="H2298">
        <f t="shared" si="117"/>
        <v>-3.9535308000000005E-2</v>
      </c>
      <c r="I2298">
        <f t="shared" si="119"/>
        <v>-1.15E-2</v>
      </c>
    </row>
    <row r="2299" spans="1:9" x14ac:dyDescent="0.3">
      <c r="A2299" s="31">
        <v>39864</v>
      </c>
      <c r="B2299">
        <v>6.178261E-3</v>
      </c>
      <c r="C2299">
        <v>20090220</v>
      </c>
      <c r="D2299">
        <v>-1.1599999999999999</v>
      </c>
      <c r="E2299">
        <v>1E-3</v>
      </c>
      <c r="F2299">
        <f t="shared" si="118"/>
        <v>1.0000000000000001E-5</v>
      </c>
      <c r="H2299">
        <f t="shared" si="117"/>
        <v>6.1682610000000004E-3</v>
      </c>
      <c r="I2299">
        <f t="shared" si="119"/>
        <v>-1.1599999999999999E-2</v>
      </c>
    </row>
    <row r="2300" spans="1:9" x14ac:dyDescent="0.3">
      <c r="A2300" s="31">
        <v>39867</v>
      </c>
      <c r="B2300">
        <v>-4.6600877999999998E-2</v>
      </c>
      <c r="C2300">
        <v>20090223</v>
      </c>
      <c r="D2300">
        <v>-3.43</v>
      </c>
      <c r="E2300">
        <v>1E-3</v>
      </c>
      <c r="F2300">
        <f t="shared" si="118"/>
        <v>1.0000000000000001E-5</v>
      </c>
      <c r="H2300">
        <f t="shared" si="117"/>
        <v>-4.6610878000000001E-2</v>
      </c>
      <c r="I2300">
        <f t="shared" si="119"/>
        <v>-3.4300000000000004E-2</v>
      </c>
    </row>
    <row r="2301" spans="1:9" x14ac:dyDescent="0.3">
      <c r="A2301" s="31">
        <v>39868</v>
      </c>
      <c r="B2301">
        <v>3.7952881000000001E-2</v>
      </c>
      <c r="C2301">
        <v>20090224</v>
      </c>
      <c r="D2301">
        <v>4</v>
      </c>
      <c r="E2301">
        <v>1E-3</v>
      </c>
      <c r="F2301">
        <f t="shared" si="118"/>
        <v>1.0000000000000001E-5</v>
      </c>
      <c r="H2301">
        <f t="shared" si="117"/>
        <v>3.7942880999999998E-2</v>
      </c>
      <c r="I2301">
        <f t="shared" si="119"/>
        <v>0.04</v>
      </c>
    </row>
    <row r="2302" spans="1:9" x14ac:dyDescent="0.3">
      <c r="A2302" s="31">
        <v>39869</v>
      </c>
      <c r="B2302">
        <v>1.0083142999999999E-2</v>
      </c>
      <c r="C2302">
        <v>20090225</v>
      </c>
      <c r="D2302">
        <v>-1.1499999999999999</v>
      </c>
      <c r="E2302">
        <v>1E-3</v>
      </c>
      <c r="F2302">
        <f t="shared" si="118"/>
        <v>1.0000000000000001E-5</v>
      </c>
      <c r="H2302">
        <f t="shared" si="117"/>
        <v>1.0073143E-2</v>
      </c>
      <c r="I2302">
        <f t="shared" si="119"/>
        <v>-1.15E-2</v>
      </c>
    </row>
    <row r="2303" spans="1:9" x14ac:dyDescent="0.3">
      <c r="A2303" s="31">
        <v>39870</v>
      </c>
      <c r="B2303">
        <v>-2.1610368000000001E-2</v>
      </c>
      <c r="C2303">
        <v>20090226</v>
      </c>
      <c r="D2303">
        <v>-1.53</v>
      </c>
      <c r="E2303">
        <v>1E-3</v>
      </c>
      <c r="F2303">
        <f t="shared" si="118"/>
        <v>1.0000000000000001E-5</v>
      </c>
      <c r="H2303">
        <f t="shared" si="117"/>
        <v>-2.1620368000000001E-2</v>
      </c>
      <c r="I2303">
        <f t="shared" si="119"/>
        <v>-1.5300000000000001E-2</v>
      </c>
    </row>
    <row r="2304" spans="1:9" x14ac:dyDescent="0.3">
      <c r="A2304" s="31">
        <v>39871</v>
      </c>
      <c r="B2304">
        <v>1.3453880000000001E-3</v>
      </c>
      <c r="C2304">
        <v>20090227</v>
      </c>
      <c r="D2304">
        <v>-2.0099999999999998</v>
      </c>
      <c r="E2304">
        <v>1E-3</v>
      </c>
      <c r="F2304">
        <f t="shared" si="118"/>
        <v>1.0000000000000001E-5</v>
      </c>
      <c r="H2304">
        <f t="shared" si="117"/>
        <v>1.3353880000000001E-3</v>
      </c>
      <c r="I2304">
        <f t="shared" si="119"/>
        <v>-2.0099999999999996E-2</v>
      </c>
    </row>
    <row r="2305" spans="1:9" x14ac:dyDescent="0.3">
      <c r="A2305" s="31">
        <v>39874</v>
      </c>
      <c r="B2305">
        <v>-1.5339772999999999E-2</v>
      </c>
      <c r="C2305">
        <v>20090302</v>
      </c>
      <c r="D2305">
        <v>-4.75</v>
      </c>
      <c r="E2305">
        <v>1E-3</v>
      </c>
      <c r="F2305">
        <f t="shared" si="118"/>
        <v>1.0000000000000001E-5</v>
      </c>
      <c r="H2305">
        <f t="shared" si="117"/>
        <v>-1.5349772999999999E-2</v>
      </c>
      <c r="I2305">
        <f t="shared" si="119"/>
        <v>-4.7500000000000001E-2</v>
      </c>
    </row>
    <row r="2306" spans="1:9" x14ac:dyDescent="0.3">
      <c r="A2306" s="31">
        <v>39875</v>
      </c>
      <c r="B2306">
        <v>4.8897009999999998E-3</v>
      </c>
      <c r="C2306">
        <v>20090303</v>
      </c>
      <c r="D2306">
        <v>-0.71</v>
      </c>
      <c r="E2306">
        <v>1E-3</v>
      </c>
      <c r="F2306">
        <f t="shared" si="118"/>
        <v>1.0000000000000001E-5</v>
      </c>
      <c r="H2306">
        <f t="shared" si="117"/>
        <v>4.8797010000000002E-3</v>
      </c>
      <c r="I2306">
        <f t="shared" si="119"/>
        <v>-7.0999999999999995E-3</v>
      </c>
    </row>
    <row r="2307" spans="1:9" x14ac:dyDescent="0.3">
      <c r="A2307" s="31">
        <v>39876</v>
      </c>
      <c r="B2307">
        <v>3.1684908999999997E-2</v>
      </c>
      <c r="C2307">
        <v>20090304</v>
      </c>
      <c r="D2307">
        <v>2.42</v>
      </c>
      <c r="E2307">
        <v>1E-3</v>
      </c>
      <c r="F2307">
        <f t="shared" si="118"/>
        <v>1.0000000000000001E-5</v>
      </c>
      <c r="H2307">
        <f t="shared" ref="H2307:H2370" si="120">B2307-F2307</f>
        <v>3.1674908999999994E-2</v>
      </c>
      <c r="I2307">
        <f t="shared" si="119"/>
        <v>2.4199999999999999E-2</v>
      </c>
    </row>
    <row r="2308" spans="1:9" x14ac:dyDescent="0.3">
      <c r="A2308" s="31">
        <v>39877</v>
      </c>
      <c r="B2308">
        <v>-2.5556671999999999E-2</v>
      </c>
      <c r="C2308">
        <v>20090305</v>
      </c>
      <c r="D2308">
        <v>-4.21</v>
      </c>
      <c r="E2308">
        <v>1E-3</v>
      </c>
      <c r="F2308">
        <f t="shared" ref="F2308:F2371" si="121">E2308/100</f>
        <v>1.0000000000000001E-5</v>
      </c>
      <c r="H2308">
        <f t="shared" si="120"/>
        <v>-2.5566671999999999E-2</v>
      </c>
      <c r="I2308">
        <f t="shared" ref="I2308:I2371" si="122">D2308/100</f>
        <v>-4.2099999999999999E-2</v>
      </c>
    </row>
    <row r="2309" spans="1:9" x14ac:dyDescent="0.3">
      <c r="A2309" s="31">
        <v>39878</v>
      </c>
      <c r="B2309">
        <v>-3.9846841000000001E-2</v>
      </c>
      <c r="C2309">
        <v>20090306</v>
      </c>
      <c r="D2309">
        <v>0.2</v>
      </c>
      <c r="E2309">
        <v>1E-3</v>
      </c>
      <c r="F2309">
        <f t="shared" si="121"/>
        <v>1.0000000000000001E-5</v>
      </c>
      <c r="H2309">
        <f t="shared" si="120"/>
        <v>-3.9856841000000004E-2</v>
      </c>
      <c r="I2309">
        <f t="shared" si="122"/>
        <v>2E-3</v>
      </c>
    </row>
    <row r="2310" spans="1:9" x14ac:dyDescent="0.3">
      <c r="A2310" s="31">
        <v>39881</v>
      </c>
      <c r="B2310">
        <v>-2.5674120000000002E-2</v>
      </c>
      <c r="C2310">
        <v>20090309</v>
      </c>
      <c r="D2310">
        <v>-1.0900000000000001</v>
      </c>
      <c r="E2310">
        <v>1E-3</v>
      </c>
      <c r="F2310">
        <f t="shared" si="121"/>
        <v>1.0000000000000001E-5</v>
      </c>
      <c r="H2310">
        <f t="shared" si="120"/>
        <v>-2.5684120000000001E-2</v>
      </c>
      <c r="I2310">
        <f t="shared" si="122"/>
        <v>-1.09E-2</v>
      </c>
    </row>
    <row r="2311" spans="1:9" x14ac:dyDescent="0.3">
      <c r="A2311" s="31">
        <v>39882</v>
      </c>
      <c r="B2311">
        <v>6.6387944000000004E-2</v>
      </c>
      <c r="C2311">
        <v>20090310</v>
      </c>
      <c r="D2311">
        <v>6.35</v>
      </c>
      <c r="E2311">
        <v>1E-3</v>
      </c>
      <c r="F2311">
        <f t="shared" si="121"/>
        <v>1.0000000000000001E-5</v>
      </c>
      <c r="H2311">
        <f t="shared" si="120"/>
        <v>6.6377944000000008E-2</v>
      </c>
      <c r="I2311">
        <f t="shared" si="122"/>
        <v>6.3500000000000001E-2</v>
      </c>
    </row>
    <row r="2312" spans="1:9" x14ac:dyDescent="0.3">
      <c r="A2312" s="31">
        <v>39883</v>
      </c>
      <c r="B2312">
        <v>4.5725058999999998E-2</v>
      </c>
      <c r="C2312">
        <v>20090311</v>
      </c>
      <c r="D2312">
        <v>0.3</v>
      </c>
      <c r="E2312">
        <v>1E-3</v>
      </c>
      <c r="F2312">
        <f t="shared" si="121"/>
        <v>1.0000000000000001E-5</v>
      </c>
      <c r="H2312">
        <f t="shared" si="120"/>
        <v>4.5715058999999995E-2</v>
      </c>
      <c r="I2312">
        <f t="shared" si="122"/>
        <v>3.0000000000000001E-3</v>
      </c>
    </row>
    <row r="2313" spans="1:9" x14ac:dyDescent="0.3">
      <c r="A2313" s="31">
        <v>39884</v>
      </c>
      <c r="B2313">
        <v>3.9598598999999998E-2</v>
      </c>
      <c r="C2313">
        <v>20090312</v>
      </c>
      <c r="D2313">
        <v>4.16</v>
      </c>
      <c r="E2313">
        <v>1E-3</v>
      </c>
      <c r="F2313">
        <f t="shared" si="121"/>
        <v>1.0000000000000001E-5</v>
      </c>
      <c r="H2313">
        <f t="shared" si="120"/>
        <v>3.9588598999999995E-2</v>
      </c>
      <c r="I2313">
        <f t="shared" si="122"/>
        <v>4.1599999999999998E-2</v>
      </c>
    </row>
    <row r="2314" spans="1:9" x14ac:dyDescent="0.3">
      <c r="A2314" s="31">
        <v>39885</v>
      </c>
      <c r="B2314">
        <v>-4.3590879999999997E-3</v>
      </c>
      <c r="C2314">
        <v>20090313</v>
      </c>
      <c r="D2314">
        <v>0.73</v>
      </c>
      <c r="E2314">
        <v>1E-3</v>
      </c>
      <c r="F2314">
        <f t="shared" si="121"/>
        <v>1.0000000000000001E-5</v>
      </c>
      <c r="H2314">
        <f t="shared" si="120"/>
        <v>-4.3690879999999993E-3</v>
      </c>
      <c r="I2314">
        <f t="shared" si="122"/>
        <v>7.3000000000000001E-3</v>
      </c>
    </row>
    <row r="2315" spans="1:9" x14ac:dyDescent="0.3">
      <c r="A2315" s="31">
        <v>39888</v>
      </c>
      <c r="B2315">
        <v>-5.3163990000000003E-3</v>
      </c>
      <c r="C2315">
        <v>20090316</v>
      </c>
      <c r="D2315">
        <v>-0.55000000000000004</v>
      </c>
      <c r="E2315">
        <v>1E-3</v>
      </c>
      <c r="F2315">
        <f t="shared" si="121"/>
        <v>1.0000000000000001E-5</v>
      </c>
      <c r="H2315">
        <f t="shared" si="120"/>
        <v>-5.3263989999999999E-3</v>
      </c>
      <c r="I2315">
        <f t="shared" si="122"/>
        <v>-5.5000000000000005E-3</v>
      </c>
    </row>
    <row r="2316" spans="1:9" x14ac:dyDescent="0.3">
      <c r="A2316" s="31">
        <v>39889</v>
      </c>
      <c r="B2316">
        <v>4.4435188E-2</v>
      </c>
      <c r="C2316">
        <v>20090317</v>
      </c>
      <c r="D2316">
        <v>3.2</v>
      </c>
      <c r="E2316">
        <v>1E-3</v>
      </c>
      <c r="F2316">
        <f t="shared" si="121"/>
        <v>1.0000000000000001E-5</v>
      </c>
      <c r="H2316">
        <f t="shared" si="120"/>
        <v>4.4425187999999997E-2</v>
      </c>
      <c r="I2316">
        <f t="shared" si="122"/>
        <v>3.2000000000000001E-2</v>
      </c>
    </row>
    <row r="2317" spans="1:9" x14ac:dyDescent="0.3">
      <c r="A2317" s="31">
        <v>39890</v>
      </c>
      <c r="B2317">
        <v>1.8663384000000002E-2</v>
      </c>
      <c r="C2317">
        <v>20090318</v>
      </c>
      <c r="D2317">
        <v>2.1800000000000002</v>
      </c>
      <c r="E2317">
        <v>1E-3</v>
      </c>
      <c r="F2317">
        <f t="shared" si="121"/>
        <v>1.0000000000000001E-5</v>
      </c>
      <c r="H2317">
        <f t="shared" si="120"/>
        <v>1.8653384000000002E-2</v>
      </c>
      <c r="I2317">
        <f t="shared" si="122"/>
        <v>2.18E-2</v>
      </c>
    </row>
    <row r="2318" spans="1:9" x14ac:dyDescent="0.3">
      <c r="A2318" s="31">
        <v>39891</v>
      </c>
      <c r="B2318">
        <v>9.8508800000000007E-4</v>
      </c>
      <c r="C2318">
        <v>20090319</v>
      </c>
      <c r="D2318">
        <v>-1.03</v>
      </c>
      <c r="E2318">
        <v>1E-3</v>
      </c>
      <c r="F2318">
        <f t="shared" si="121"/>
        <v>1.0000000000000001E-5</v>
      </c>
      <c r="H2318">
        <f t="shared" si="120"/>
        <v>9.7508800000000004E-4</v>
      </c>
      <c r="I2318">
        <f t="shared" si="122"/>
        <v>-1.03E-2</v>
      </c>
    </row>
    <row r="2319" spans="1:9" x14ac:dyDescent="0.3">
      <c r="A2319" s="31">
        <v>39892</v>
      </c>
      <c r="B2319">
        <v>-2.9528099999999999E-4</v>
      </c>
      <c r="C2319">
        <v>20090320</v>
      </c>
      <c r="D2319">
        <v>-1.95</v>
      </c>
      <c r="E2319">
        <v>1E-3</v>
      </c>
      <c r="F2319">
        <f t="shared" si="121"/>
        <v>1.0000000000000001E-5</v>
      </c>
      <c r="H2319">
        <f t="shared" si="120"/>
        <v>-3.0528100000000002E-4</v>
      </c>
      <c r="I2319">
        <f t="shared" si="122"/>
        <v>-1.95E-2</v>
      </c>
    </row>
    <row r="2320" spans="1:9" x14ac:dyDescent="0.3">
      <c r="A2320" s="31">
        <v>39895</v>
      </c>
      <c r="B2320">
        <v>5.9750049999999999E-2</v>
      </c>
      <c r="C2320">
        <v>20090323</v>
      </c>
      <c r="D2320">
        <v>6.89</v>
      </c>
      <c r="E2320">
        <v>1E-3</v>
      </c>
      <c r="F2320">
        <f t="shared" si="121"/>
        <v>1.0000000000000001E-5</v>
      </c>
      <c r="H2320">
        <f t="shared" si="120"/>
        <v>5.9740049999999996E-2</v>
      </c>
      <c r="I2320">
        <f t="shared" si="122"/>
        <v>6.8900000000000003E-2</v>
      </c>
    </row>
    <row r="2321" spans="1:9" x14ac:dyDescent="0.3">
      <c r="A2321" s="31">
        <v>39896</v>
      </c>
      <c r="B2321">
        <v>-1.0765411000000001E-2</v>
      </c>
      <c r="C2321">
        <v>20090324</v>
      </c>
      <c r="D2321">
        <v>-1.93</v>
      </c>
      <c r="E2321">
        <v>1E-3</v>
      </c>
      <c r="F2321">
        <f t="shared" si="121"/>
        <v>1.0000000000000001E-5</v>
      </c>
      <c r="H2321">
        <f t="shared" si="120"/>
        <v>-1.0775411E-2</v>
      </c>
      <c r="I2321">
        <f t="shared" si="122"/>
        <v>-1.9299999999999998E-2</v>
      </c>
    </row>
    <row r="2322" spans="1:9" x14ac:dyDescent="0.3">
      <c r="A2322" s="31">
        <v>39897</v>
      </c>
      <c r="B2322">
        <v>-1.033E-4</v>
      </c>
      <c r="C2322">
        <v>20090325</v>
      </c>
      <c r="D2322">
        <v>0.94</v>
      </c>
      <c r="E2322">
        <v>1E-3</v>
      </c>
      <c r="F2322">
        <f t="shared" si="121"/>
        <v>1.0000000000000001E-5</v>
      </c>
      <c r="H2322">
        <f t="shared" si="120"/>
        <v>-1.133E-4</v>
      </c>
      <c r="I2322">
        <f t="shared" si="122"/>
        <v>9.3999999999999986E-3</v>
      </c>
    </row>
    <row r="2323" spans="1:9" x14ac:dyDescent="0.3">
      <c r="A2323" s="31">
        <v>39898</v>
      </c>
      <c r="B2323">
        <v>3.1740117999999998E-2</v>
      </c>
      <c r="C2323">
        <v>20090326</v>
      </c>
      <c r="D2323">
        <v>2.68</v>
      </c>
      <c r="E2323">
        <v>1E-3</v>
      </c>
      <c r="F2323">
        <f t="shared" si="121"/>
        <v>1.0000000000000001E-5</v>
      </c>
      <c r="H2323">
        <f t="shared" si="120"/>
        <v>3.1730117999999995E-2</v>
      </c>
      <c r="I2323">
        <f t="shared" si="122"/>
        <v>2.6800000000000001E-2</v>
      </c>
    </row>
    <row r="2324" spans="1:9" x14ac:dyDescent="0.3">
      <c r="A2324" s="31">
        <v>39899</v>
      </c>
      <c r="B2324">
        <v>-2.7487068E-2</v>
      </c>
      <c r="C2324">
        <v>20090327</v>
      </c>
      <c r="D2324">
        <v>-2.06</v>
      </c>
      <c r="E2324">
        <v>1E-3</v>
      </c>
      <c r="F2324">
        <f t="shared" si="121"/>
        <v>1.0000000000000001E-5</v>
      </c>
      <c r="H2324">
        <f t="shared" si="120"/>
        <v>-2.7497068E-2</v>
      </c>
      <c r="I2324">
        <f t="shared" si="122"/>
        <v>-2.06E-2</v>
      </c>
    </row>
    <row r="2325" spans="1:9" x14ac:dyDescent="0.3">
      <c r="A2325" s="31">
        <v>39902</v>
      </c>
      <c r="B2325">
        <v>-2.2087043000000001E-2</v>
      </c>
      <c r="C2325">
        <v>20090330</v>
      </c>
      <c r="D2325">
        <v>-3.47</v>
      </c>
      <c r="E2325">
        <v>1E-3</v>
      </c>
      <c r="F2325">
        <f t="shared" si="121"/>
        <v>1.0000000000000001E-5</v>
      </c>
      <c r="H2325">
        <f t="shared" si="120"/>
        <v>-2.2097043E-2</v>
      </c>
      <c r="I2325">
        <f t="shared" si="122"/>
        <v>-3.4700000000000002E-2</v>
      </c>
    </row>
    <row r="2326" spans="1:9" x14ac:dyDescent="0.3">
      <c r="A2326" s="31">
        <v>39903</v>
      </c>
      <c r="B2326">
        <v>6.0293320000000001E-3</v>
      </c>
      <c r="C2326">
        <v>20090331</v>
      </c>
      <c r="D2326">
        <v>1.29</v>
      </c>
      <c r="E2326">
        <v>1E-3</v>
      </c>
      <c r="F2326">
        <f t="shared" si="121"/>
        <v>1.0000000000000001E-5</v>
      </c>
      <c r="H2326">
        <f t="shared" si="120"/>
        <v>6.0193320000000005E-3</v>
      </c>
      <c r="I2326">
        <f t="shared" si="122"/>
        <v>1.29E-2</v>
      </c>
    </row>
    <row r="2327" spans="1:9" x14ac:dyDescent="0.3">
      <c r="A2327" s="31">
        <v>39904</v>
      </c>
      <c r="B2327">
        <v>3.3961183999999998E-2</v>
      </c>
      <c r="C2327">
        <v>20090401</v>
      </c>
      <c r="D2327">
        <v>1.65</v>
      </c>
      <c r="E2327">
        <v>1E-3</v>
      </c>
      <c r="F2327">
        <f t="shared" si="121"/>
        <v>1.0000000000000001E-5</v>
      </c>
      <c r="H2327">
        <f t="shared" si="120"/>
        <v>3.3951183999999995E-2</v>
      </c>
      <c r="I2327">
        <f t="shared" si="122"/>
        <v>1.6500000000000001E-2</v>
      </c>
    </row>
    <row r="2328" spans="1:9" x14ac:dyDescent="0.3">
      <c r="A2328" s="31">
        <v>39905</v>
      </c>
      <c r="B2328">
        <v>3.6985892999999999E-2</v>
      </c>
      <c r="C2328">
        <v>20090402</v>
      </c>
      <c r="D2328">
        <v>3.07</v>
      </c>
      <c r="E2328">
        <v>1E-3</v>
      </c>
      <c r="F2328">
        <f t="shared" si="121"/>
        <v>1.0000000000000001E-5</v>
      </c>
      <c r="H2328">
        <f t="shared" si="120"/>
        <v>3.6975892999999996E-2</v>
      </c>
      <c r="I2328">
        <f t="shared" si="122"/>
        <v>3.0699999999999998E-2</v>
      </c>
    </row>
    <row r="2329" spans="1:9" x14ac:dyDescent="0.3">
      <c r="A2329" s="31">
        <v>39906</v>
      </c>
      <c r="B2329">
        <v>2.9101222999999999E-2</v>
      </c>
      <c r="C2329">
        <v>20090403</v>
      </c>
      <c r="D2329">
        <v>1.02</v>
      </c>
      <c r="E2329">
        <v>1E-3</v>
      </c>
      <c r="F2329">
        <f t="shared" si="121"/>
        <v>1.0000000000000001E-5</v>
      </c>
      <c r="H2329">
        <f t="shared" si="120"/>
        <v>2.9091222999999999E-2</v>
      </c>
      <c r="I2329">
        <f t="shared" si="122"/>
        <v>1.0200000000000001E-2</v>
      </c>
    </row>
    <row r="2330" spans="1:9" x14ac:dyDescent="0.3">
      <c r="A2330" s="31">
        <v>39909</v>
      </c>
      <c r="B2330">
        <v>2.1208716999999998E-2</v>
      </c>
      <c r="C2330">
        <v>20090406</v>
      </c>
      <c r="D2330">
        <v>-0.92</v>
      </c>
      <c r="E2330">
        <v>1E-3</v>
      </c>
      <c r="F2330">
        <f t="shared" si="121"/>
        <v>1.0000000000000001E-5</v>
      </c>
      <c r="H2330">
        <f t="shared" si="120"/>
        <v>2.1198716999999999E-2</v>
      </c>
      <c r="I2330">
        <f t="shared" si="122"/>
        <v>-9.1999999999999998E-3</v>
      </c>
    </row>
    <row r="2331" spans="1:9" x14ac:dyDescent="0.3">
      <c r="A2331" s="31">
        <v>39910</v>
      </c>
      <c r="B2331">
        <v>-2.9126188000000001E-2</v>
      </c>
      <c r="C2331">
        <v>20090407</v>
      </c>
      <c r="D2331">
        <v>-2.42</v>
      </c>
      <c r="E2331">
        <v>1E-3</v>
      </c>
      <c r="F2331">
        <f t="shared" si="121"/>
        <v>1.0000000000000001E-5</v>
      </c>
      <c r="H2331">
        <f t="shared" si="120"/>
        <v>-2.9136188E-2</v>
      </c>
      <c r="I2331">
        <f t="shared" si="122"/>
        <v>-2.4199999999999999E-2</v>
      </c>
    </row>
    <row r="2332" spans="1:9" x14ac:dyDescent="0.3">
      <c r="A2332" s="31">
        <v>39911</v>
      </c>
      <c r="B2332">
        <v>1.1478258E-2</v>
      </c>
      <c r="C2332">
        <v>20090408</v>
      </c>
      <c r="D2332">
        <v>1.28</v>
      </c>
      <c r="E2332">
        <v>1E-3</v>
      </c>
      <c r="F2332">
        <f t="shared" si="121"/>
        <v>1.0000000000000001E-5</v>
      </c>
      <c r="H2332">
        <f t="shared" si="120"/>
        <v>1.1468258E-2</v>
      </c>
      <c r="I2332">
        <f t="shared" si="122"/>
        <v>1.2800000000000001E-2</v>
      </c>
    </row>
    <row r="2333" spans="1:9" x14ac:dyDescent="0.3">
      <c r="A2333" s="31">
        <v>39912</v>
      </c>
      <c r="B2333">
        <v>2.7940164999999999E-2</v>
      </c>
      <c r="C2333">
        <v>20090409</v>
      </c>
      <c r="D2333">
        <v>3.92</v>
      </c>
      <c r="E2333">
        <v>1E-3</v>
      </c>
      <c r="F2333">
        <f t="shared" si="121"/>
        <v>1.0000000000000001E-5</v>
      </c>
      <c r="H2333">
        <f t="shared" si="120"/>
        <v>2.7930165E-2</v>
      </c>
      <c r="I2333">
        <f t="shared" si="122"/>
        <v>3.9199999999999999E-2</v>
      </c>
    </row>
    <row r="2334" spans="1:9" x14ac:dyDescent="0.3">
      <c r="A2334" s="31">
        <v>39916</v>
      </c>
      <c r="B2334">
        <v>5.4361590000000003E-3</v>
      </c>
      <c r="C2334">
        <v>20090413</v>
      </c>
      <c r="D2334">
        <v>0.26</v>
      </c>
      <c r="E2334">
        <v>1E-3</v>
      </c>
      <c r="F2334">
        <f t="shared" si="121"/>
        <v>1.0000000000000001E-5</v>
      </c>
      <c r="H2334">
        <f t="shared" si="120"/>
        <v>5.4261590000000007E-3</v>
      </c>
      <c r="I2334">
        <f t="shared" si="122"/>
        <v>2.5999999999999999E-3</v>
      </c>
    </row>
    <row r="2335" spans="1:9" x14ac:dyDescent="0.3">
      <c r="A2335" s="31">
        <v>39917</v>
      </c>
      <c r="B2335">
        <v>-1.588757E-2</v>
      </c>
      <c r="C2335">
        <v>20090414</v>
      </c>
      <c r="D2335">
        <v>-2.02</v>
      </c>
      <c r="E2335">
        <v>1E-3</v>
      </c>
      <c r="F2335">
        <f t="shared" si="121"/>
        <v>1.0000000000000001E-5</v>
      </c>
      <c r="H2335">
        <f t="shared" si="120"/>
        <v>-1.589757E-2</v>
      </c>
      <c r="I2335">
        <f t="shared" si="122"/>
        <v>-2.0199999999999999E-2</v>
      </c>
    </row>
    <row r="2336" spans="1:9" x14ac:dyDescent="0.3">
      <c r="A2336" s="31">
        <v>39918</v>
      </c>
      <c r="B2336">
        <v>-5.6630730000000002E-3</v>
      </c>
      <c r="C2336">
        <v>20090415</v>
      </c>
      <c r="D2336">
        <v>1.1200000000000001</v>
      </c>
      <c r="E2336">
        <v>1E-3</v>
      </c>
      <c r="F2336">
        <f t="shared" si="121"/>
        <v>1.0000000000000001E-5</v>
      </c>
      <c r="H2336">
        <f t="shared" si="120"/>
        <v>-5.6730729999999998E-3</v>
      </c>
      <c r="I2336">
        <f t="shared" si="122"/>
        <v>1.1200000000000002E-2</v>
      </c>
    </row>
    <row r="2337" spans="1:9" x14ac:dyDescent="0.3">
      <c r="A2337" s="31">
        <v>39919</v>
      </c>
      <c r="B2337">
        <v>3.2386920999999999E-2</v>
      </c>
      <c r="C2337">
        <v>20090416</v>
      </c>
      <c r="D2337">
        <v>1.69</v>
      </c>
      <c r="E2337">
        <v>1E-3</v>
      </c>
      <c r="F2337">
        <f t="shared" si="121"/>
        <v>1.0000000000000001E-5</v>
      </c>
      <c r="H2337">
        <f t="shared" si="120"/>
        <v>3.2376920999999996E-2</v>
      </c>
      <c r="I2337">
        <f t="shared" si="122"/>
        <v>1.6899999999999998E-2</v>
      </c>
    </row>
    <row r="2338" spans="1:9" x14ac:dyDescent="0.3">
      <c r="A2338" s="31">
        <v>39920</v>
      </c>
      <c r="B2338">
        <v>1.6220677999999999E-2</v>
      </c>
      <c r="C2338">
        <v>20090417</v>
      </c>
      <c r="D2338">
        <v>0.55000000000000004</v>
      </c>
      <c r="E2338">
        <v>1E-3</v>
      </c>
      <c r="F2338">
        <f t="shared" si="121"/>
        <v>1.0000000000000001E-5</v>
      </c>
      <c r="H2338">
        <f t="shared" si="120"/>
        <v>1.6210677999999999E-2</v>
      </c>
      <c r="I2338">
        <f t="shared" si="122"/>
        <v>5.5000000000000005E-3</v>
      </c>
    </row>
    <row r="2339" spans="1:9" x14ac:dyDescent="0.3">
      <c r="A2339" s="31">
        <v>39923</v>
      </c>
      <c r="B2339">
        <v>-2.3659036000000001E-2</v>
      </c>
      <c r="C2339">
        <v>20090420</v>
      </c>
      <c r="D2339">
        <v>-4.32</v>
      </c>
      <c r="E2339">
        <v>1E-3</v>
      </c>
      <c r="F2339">
        <f t="shared" si="121"/>
        <v>1.0000000000000001E-5</v>
      </c>
      <c r="H2339">
        <f t="shared" si="120"/>
        <v>-2.3669036000000001E-2</v>
      </c>
      <c r="I2339">
        <f t="shared" si="122"/>
        <v>-4.3200000000000002E-2</v>
      </c>
    </row>
    <row r="2340" spans="1:9" x14ac:dyDescent="0.3">
      <c r="A2340" s="31">
        <v>39924</v>
      </c>
      <c r="B2340">
        <v>1.0456449E-2</v>
      </c>
      <c r="C2340">
        <v>20090421</v>
      </c>
      <c r="D2340">
        <v>2.19</v>
      </c>
      <c r="E2340">
        <v>1E-3</v>
      </c>
      <c r="F2340">
        <f t="shared" si="121"/>
        <v>1.0000000000000001E-5</v>
      </c>
      <c r="H2340">
        <f t="shared" si="120"/>
        <v>1.0446449E-2</v>
      </c>
      <c r="I2340">
        <f t="shared" si="122"/>
        <v>2.1899999999999999E-2</v>
      </c>
    </row>
    <row r="2341" spans="1:9" x14ac:dyDescent="0.3">
      <c r="A2341" s="31">
        <v>39925</v>
      </c>
      <c r="B2341">
        <v>-2.0532189999999998E-3</v>
      </c>
      <c r="C2341">
        <v>20090422</v>
      </c>
      <c r="D2341">
        <v>-0.61</v>
      </c>
      <c r="E2341">
        <v>1E-3</v>
      </c>
      <c r="F2341">
        <f t="shared" si="121"/>
        <v>1.0000000000000001E-5</v>
      </c>
      <c r="H2341">
        <f t="shared" si="120"/>
        <v>-2.0632189999999998E-3</v>
      </c>
      <c r="I2341">
        <f t="shared" si="122"/>
        <v>-6.0999999999999995E-3</v>
      </c>
    </row>
    <row r="2342" spans="1:9" x14ac:dyDescent="0.3">
      <c r="A2342" s="31">
        <v>39926</v>
      </c>
      <c r="B2342">
        <v>3.2013818999999999E-2</v>
      </c>
      <c r="C2342">
        <v>20090423</v>
      </c>
      <c r="D2342">
        <v>0.66</v>
      </c>
      <c r="E2342">
        <v>1E-3</v>
      </c>
      <c r="F2342">
        <f t="shared" si="121"/>
        <v>1.0000000000000001E-5</v>
      </c>
      <c r="H2342">
        <f t="shared" si="120"/>
        <v>3.2003818999999996E-2</v>
      </c>
      <c r="I2342">
        <f t="shared" si="122"/>
        <v>6.6E-3</v>
      </c>
    </row>
    <row r="2343" spans="1:9" x14ac:dyDescent="0.3">
      <c r="A2343" s="31">
        <v>39927</v>
      </c>
      <c r="B2343">
        <v>-1.1961723E-2</v>
      </c>
      <c r="C2343">
        <v>20090424</v>
      </c>
      <c r="D2343">
        <v>1.77</v>
      </c>
      <c r="E2343">
        <v>1E-3</v>
      </c>
      <c r="F2343">
        <f t="shared" si="121"/>
        <v>1.0000000000000001E-5</v>
      </c>
      <c r="H2343">
        <f t="shared" si="120"/>
        <v>-1.1971723E-2</v>
      </c>
      <c r="I2343">
        <f t="shared" si="122"/>
        <v>1.77E-2</v>
      </c>
    </row>
    <row r="2344" spans="1:9" x14ac:dyDescent="0.3">
      <c r="A2344" s="31">
        <v>39930</v>
      </c>
      <c r="B2344">
        <v>6.6989659999999998E-3</v>
      </c>
      <c r="C2344">
        <v>20090427</v>
      </c>
      <c r="D2344">
        <v>-0.95</v>
      </c>
      <c r="E2344">
        <v>1E-3</v>
      </c>
      <c r="F2344">
        <f t="shared" si="121"/>
        <v>1.0000000000000001E-5</v>
      </c>
      <c r="H2344">
        <f t="shared" si="120"/>
        <v>6.6889660000000002E-3</v>
      </c>
      <c r="I2344">
        <f t="shared" si="122"/>
        <v>-9.4999999999999998E-3</v>
      </c>
    </row>
    <row r="2345" spans="1:9" x14ac:dyDescent="0.3">
      <c r="A2345" s="31">
        <v>39931</v>
      </c>
      <c r="B2345">
        <v>-6.6383620000000001E-3</v>
      </c>
      <c r="C2345">
        <v>20090428</v>
      </c>
      <c r="D2345">
        <v>-0.2</v>
      </c>
      <c r="E2345">
        <v>1E-3</v>
      </c>
      <c r="F2345">
        <f t="shared" si="121"/>
        <v>1.0000000000000001E-5</v>
      </c>
      <c r="H2345">
        <f t="shared" si="120"/>
        <v>-6.6483619999999997E-3</v>
      </c>
      <c r="I2345">
        <f t="shared" si="122"/>
        <v>-2E-3</v>
      </c>
    </row>
    <row r="2346" spans="1:9" x14ac:dyDescent="0.3">
      <c r="A2346" s="31">
        <v>39932</v>
      </c>
      <c r="B2346">
        <v>9.9917589999999994E-3</v>
      </c>
      <c r="C2346">
        <v>20090429</v>
      </c>
      <c r="D2346">
        <v>2.41</v>
      </c>
      <c r="E2346">
        <v>1E-3</v>
      </c>
      <c r="F2346">
        <f t="shared" si="121"/>
        <v>1.0000000000000001E-5</v>
      </c>
      <c r="H2346">
        <f t="shared" si="120"/>
        <v>9.9817589999999998E-3</v>
      </c>
      <c r="I2346">
        <f t="shared" si="122"/>
        <v>2.41E-2</v>
      </c>
    </row>
    <row r="2347" spans="1:9" x14ac:dyDescent="0.3">
      <c r="A2347" s="31">
        <v>39933</v>
      </c>
      <c r="B2347">
        <v>5.5138440000000004E-3</v>
      </c>
      <c r="C2347">
        <v>20090430</v>
      </c>
      <c r="D2347">
        <v>-0.04</v>
      </c>
      <c r="E2347">
        <v>1E-3</v>
      </c>
      <c r="F2347">
        <f t="shared" si="121"/>
        <v>1.0000000000000001E-5</v>
      </c>
      <c r="H2347">
        <f t="shared" si="120"/>
        <v>5.5038440000000008E-3</v>
      </c>
      <c r="I2347">
        <f t="shared" si="122"/>
        <v>-4.0000000000000002E-4</v>
      </c>
    </row>
    <row r="2348" spans="1:9" x14ac:dyDescent="0.3">
      <c r="A2348" s="31">
        <v>39934</v>
      </c>
      <c r="B2348">
        <v>1.1205563E-2</v>
      </c>
      <c r="C2348">
        <v>20090501</v>
      </c>
      <c r="D2348">
        <v>0.45</v>
      </c>
      <c r="E2348">
        <v>0</v>
      </c>
      <c r="F2348">
        <f t="shared" si="121"/>
        <v>0</v>
      </c>
      <c r="H2348">
        <f t="shared" si="120"/>
        <v>1.1205563E-2</v>
      </c>
      <c r="I2348">
        <f t="shared" si="122"/>
        <v>4.5000000000000005E-3</v>
      </c>
    </row>
    <row r="2349" spans="1:9" x14ac:dyDescent="0.3">
      <c r="A2349" s="31">
        <v>39937</v>
      </c>
      <c r="B2349">
        <v>3.7959835999999997E-2</v>
      </c>
      <c r="C2349">
        <v>20090504</v>
      </c>
      <c r="D2349">
        <v>3.36</v>
      </c>
      <c r="E2349">
        <v>0</v>
      </c>
      <c r="F2349">
        <f t="shared" si="121"/>
        <v>0</v>
      </c>
      <c r="H2349">
        <f t="shared" si="120"/>
        <v>3.7959835999999997E-2</v>
      </c>
      <c r="I2349">
        <f t="shared" si="122"/>
        <v>3.3599999999999998E-2</v>
      </c>
    </row>
    <row r="2350" spans="1:9" x14ac:dyDescent="0.3">
      <c r="A2350" s="31">
        <v>39938</v>
      </c>
      <c r="B2350">
        <v>4.8459100000000001E-3</v>
      </c>
      <c r="C2350">
        <v>20090505</v>
      </c>
      <c r="D2350">
        <v>-0.27</v>
      </c>
      <c r="E2350">
        <v>0</v>
      </c>
      <c r="F2350">
        <f t="shared" si="121"/>
        <v>0</v>
      </c>
      <c r="H2350">
        <f t="shared" si="120"/>
        <v>4.8459100000000001E-3</v>
      </c>
      <c r="I2350">
        <f t="shared" si="122"/>
        <v>-2.7000000000000001E-3</v>
      </c>
    </row>
    <row r="2351" spans="1:9" x14ac:dyDescent="0.3">
      <c r="A2351" s="31">
        <v>39939</v>
      </c>
      <c r="B2351">
        <v>-1.582448E-3</v>
      </c>
      <c r="C2351">
        <v>20090506</v>
      </c>
      <c r="D2351">
        <v>1.45</v>
      </c>
      <c r="E2351">
        <v>0</v>
      </c>
      <c r="F2351">
        <f t="shared" si="121"/>
        <v>0</v>
      </c>
      <c r="H2351">
        <f t="shared" si="120"/>
        <v>-1.582448E-3</v>
      </c>
      <c r="I2351">
        <f t="shared" si="122"/>
        <v>1.4499999999999999E-2</v>
      </c>
    </row>
    <row r="2352" spans="1:9" x14ac:dyDescent="0.3">
      <c r="A2352" s="31">
        <v>39940</v>
      </c>
      <c r="B2352">
        <v>-2.5962282E-2</v>
      </c>
      <c r="C2352">
        <v>20090507</v>
      </c>
      <c r="D2352">
        <v>-1.42</v>
      </c>
      <c r="E2352">
        <v>0</v>
      </c>
      <c r="F2352">
        <f t="shared" si="121"/>
        <v>0</v>
      </c>
      <c r="H2352">
        <f t="shared" si="120"/>
        <v>-2.5962282E-2</v>
      </c>
      <c r="I2352">
        <f t="shared" si="122"/>
        <v>-1.4199999999999999E-2</v>
      </c>
    </row>
    <row r="2353" spans="1:9" x14ac:dyDescent="0.3">
      <c r="A2353" s="31">
        <v>39941</v>
      </c>
      <c r="B2353">
        <v>1.007321E-3</v>
      </c>
      <c r="C2353">
        <v>20090508</v>
      </c>
      <c r="D2353">
        <v>2.48</v>
      </c>
      <c r="E2353">
        <v>0</v>
      </c>
      <c r="F2353">
        <f t="shared" si="121"/>
        <v>0</v>
      </c>
      <c r="H2353">
        <f t="shared" si="120"/>
        <v>1.007321E-3</v>
      </c>
      <c r="I2353">
        <f t="shared" si="122"/>
        <v>2.4799999999999999E-2</v>
      </c>
    </row>
    <row r="2354" spans="1:9" x14ac:dyDescent="0.3">
      <c r="A2354" s="31">
        <v>39944</v>
      </c>
      <c r="B2354">
        <v>2.9414419999999998E-3</v>
      </c>
      <c r="C2354">
        <v>20090511</v>
      </c>
      <c r="D2354">
        <v>-2.0099999999999998</v>
      </c>
      <c r="E2354">
        <v>0</v>
      </c>
      <c r="F2354">
        <f t="shared" si="121"/>
        <v>0</v>
      </c>
      <c r="H2354">
        <f t="shared" si="120"/>
        <v>2.9414419999999998E-3</v>
      </c>
      <c r="I2354">
        <f t="shared" si="122"/>
        <v>-2.0099999999999996E-2</v>
      </c>
    </row>
    <row r="2355" spans="1:9" x14ac:dyDescent="0.3">
      <c r="A2355" s="31">
        <v>39945</v>
      </c>
      <c r="B2355">
        <v>-3.9746925000000002E-2</v>
      </c>
      <c r="C2355">
        <v>20090512</v>
      </c>
      <c r="D2355">
        <v>-0.31</v>
      </c>
      <c r="E2355">
        <v>0</v>
      </c>
      <c r="F2355">
        <f t="shared" si="121"/>
        <v>0</v>
      </c>
      <c r="H2355">
        <f t="shared" si="120"/>
        <v>-3.9746925000000002E-2</v>
      </c>
      <c r="I2355">
        <f t="shared" si="122"/>
        <v>-3.0999999999999999E-3</v>
      </c>
    </row>
    <row r="2356" spans="1:9" x14ac:dyDescent="0.3">
      <c r="A2356" s="31">
        <v>39946</v>
      </c>
      <c r="B2356">
        <v>-3.9623856999999998E-2</v>
      </c>
      <c r="C2356">
        <v>20090513</v>
      </c>
      <c r="D2356">
        <v>-2.91</v>
      </c>
      <c r="E2356">
        <v>0</v>
      </c>
      <c r="F2356">
        <f t="shared" si="121"/>
        <v>0</v>
      </c>
      <c r="H2356">
        <f t="shared" si="120"/>
        <v>-3.9623856999999998E-2</v>
      </c>
      <c r="I2356">
        <f t="shared" si="122"/>
        <v>-2.9100000000000001E-2</v>
      </c>
    </row>
    <row r="2357" spans="1:9" x14ac:dyDescent="0.3">
      <c r="A2357" s="31">
        <v>39947</v>
      </c>
      <c r="B2357">
        <v>2.8956391000000001E-2</v>
      </c>
      <c r="C2357">
        <v>20090514</v>
      </c>
      <c r="D2357">
        <v>1.1100000000000001</v>
      </c>
      <c r="E2357">
        <v>0</v>
      </c>
      <c r="F2357">
        <f t="shared" si="121"/>
        <v>0</v>
      </c>
      <c r="H2357">
        <f t="shared" si="120"/>
        <v>2.8956391000000001E-2</v>
      </c>
      <c r="I2357">
        <f t="shared" si="122"/>
        <v>1.11E-2</v>
      </c>
    </row>
    <row r="2358" spans="1:9" x14ac:dyDescent="0.3">
      <c r="A2358" s="31">
        <v>39948</v>
      </c>
      <c r="B2358">
        <v>-4.3106860000000002E-3</v>
      </c>
      <c r="C2358">
        <v>20090515</v>
      </c>
      <c r="D2358">
        <v>-1.02</v>
      </c>
      <c r="E2358">
        <v>0</v>
      </c>
      <c r="F2358">
        <f t="shared" si="121"/>
        <v>0</v>
      </c>
      <c r="H2358">
        <f t="shared" si="120"/>
        <v>-4.3106860000000002E-3</v>
      </c>
      <c r="I2358">
        <f t="shared" si="122"/>
        <v>-1.0200000000000001E-2</v>
      </c>
    </row>
    <row r="2359" spans="1:9" x14ac:dyDescent="0.3">
      <c r="A2359" s="31">
        <v>39951</v>
      </c>
      <c r="B2359">
        <v>3.4553203999999997E-2</v>
      </c>
      <c r="C2359">
        <v>20090518</v>
      </c>
      <c r="D2359">
        <v>3.13</v>
      </c>
      <c r="E2359">
        <v>0</v>
      </c>
      <c r="F2359">
        <f t="shared" si="121"/>
        <v>0</v>
      </c>
      <c r="H2359">
        <f t="shared" si="120"/>
        <v>3.4553203999999997E-2</v>
      </c>
      <c r="I2359">
        <f t="shared" si="122"/>
        <v>3.1300000000000001E-2</v>
      </c>
    </row>
    <row r="2360" spans="1:9" x14ac:dyDescent="0.3">
      <c r="A2360" s="31">
        <v>39952</v>
      </c>
      <c r="B2360">
        <v>6.3165850000000004E-3</v>
      </c>
      <c r="C2360">
        <v>20090519</v>
      </c>
      <c r="D2360">
        <v>-0.04</v>
      </c>
      <c r="E2360">
        <v>0</v>
      </c>
      <c r="F2360">
        <f t="shared" si="121"/>
        <v>0</v>
      </c>
      <c r="H2360">
        <f t="shared" si="120"/>
        <v>6.3165850000000004E-3</v>
      </c>
      <c r="I2360">
        <f t="shared" si="122"/>
        <v>-4.0000000000000002E-4</v>
      </c>
    </row>
    <row r="2361" spans="1:9" x14ac:dyDescent="0.3">
      <c r="A2361" s="31">
        <v>39953</v>
      </c>
      <c r="B2361">
        <v>-1.2396974E-2</v>
      </c>
      <c r="C2361">
        <v>20090520</v>
      </c>
      <c r="D2361">
        <v>-0.48</v>
      </c>
      <c r="E2361">
        <v>0</v>
      </c>
      <c r="F2361">
        <f t="shared" si="121"/>
        <v>0</v>
      </c>
      <c r="H2361">
        <f t="shared" si="120"/>
        <v>-1.2396974E-2</v>
      </c>
      <c r="I2361">
        <f t="shared" si="122"/>
        <v>-4.7999999999999996E-3</v>
      </c>
    </row>
    <row r="2362" spans="1:9" x14ac:dyDescent="0.3">
      <c r="A2362" s="31">
        <v>39954</v>
      </c>
      <c r="B2362">
        <v>-1.3426570000000001E-2</v>
      </c>
      <c r="C2362">
        <v>20090521</v>
      </c>
      <c r="D2362">
        <v>-1.68</v>
      </c>
      <c r="E2362">
        <v>0</v>
      </c>
      <c r="F2362">
        <f t="shared" si="121"/>
        <v>0</v>
      </c>
      <c r="H2362">
        <f t="shared" si="120"/>
        <v>-1.3426570000000001E-2</v>
      </c>
      <c r="I2362">
        <f t="shared" si="122"/>
        <v>-1.6799999999999999E-2</v>
      </c>
    </row>
    <row r="2363" spans="1:9" x14ac:dyDescent="0.3">
      <c r="A2363" s="31">
        <v>39955</v>
      </c>
      <c r="B2363">
        <v>-1.3528751E-2</v>
      </c>
      <c r="C2363">
        <v>20090522</v>
      </c>
      <c r="D2363">
        <v>-0.15</v>
      </c>
      <c r="E2363">
        <v>0</v>
      </c>
      <c r="F2363">
        <f t="shared" si="121"/>
        <v>0</v>
      </c>
      <c r="H2363">
        <f t="shared" si="120"/>
        <v>-1.3528751E-2</v>
      </c>
      <c r="I2363">
        <f t="shared" si="122"/>
        <v>-1.5E-3</v>
      </c>
    </row>
    <row r="2364" spans="1:9" x14ac:dyDescent="0.3">
      <c r="A2364" s="31">
        <v>39959</v>
      </c>
      <c r="B2364">
        <v>6.7591823999999995E-2</v>
      </c>
      <c r="C2364">
        <v>20090526</v>
      </c>
      <c r="D2364">
        <v>2.78</v>
      </c>
      <c r="E2364">
        <v>0</v>
      </c>
      <c r="F2364">
        <f t="shared" si="121"/>
        <v>0</v>
      </c>
      <c r="H2364">
        <f t="shared" si="120"/>
        <v>6.7591823999999995E-2</v>
      </c>
      <c r="I2364">
        <f t="shared" si="122"/>
        <v>2.7799999999999998E-2</v>
      </c>
    </row>
    <row r="2365" spans="1:9" x14ac:dyDescent="0.3">
      <c r="A2365" s="31">
        <v>39960</v>
      </c>
      <c r="B2365">
        <v>1.7357428000000001E-2</v>
      </c>
      <c r="C2365">
        <v>20090527</v>
      </c>
      <c r="D2365">
        <v>-1.8</v>
      </c>
      <c r="E2365">
        <v>0</v>
      </c>
      <c r="F2365">
        <f t="shared" si="121"/>
        <v>0</v>
      </c>
      <c r="H2365">
        <f t="shared" si="120"/>
        <v>1.7357428000000001E-2</v>
      </c>
      <c r="I2365">
        <f t="shared" si="122"/>
        <v>-1.8000000000000002E-2</v>
      </c>
    </row>
    <row r="2366" spans="1:9" x14ac:dyDescent="0.3">
      <c r="A2366" s="31">
        <v>39961</v>
      </c>
      <c r="B2366">
        <v>1.5182294000000001E-2</v>
      </c>
      <c r="C2366">
        <v>20090528</v>
      </c>
      <c r="D2366">
        <v>1.35</v>
      </c>
      <c r="E2366">
        <v>0</v>
      </c>
      <c r="F2366">
        <f t="shared" si="121"/>
        <v>0</v>
      </c>
      <c r="H2366">
        <f t="shared" si="120"/>
        <v>1.5182294000000001E-2</v>
      </c>
      <c r="I2366">
        <f t="shared" si="122"/>
        <v>1.3500000000000002E-2</v>
      </c>
    </row>
    <row r="2367" spans="1:9" x14ac:dyDescent="0.3">
      <c r="A2367" s="31">
        <v>39962</v>
      </c>
      <c r="B2367">
        <v>5.4785679999999996E-3</v>
      </c>
      <c r="C2367">
        <v>20090529</v>
      </c>
      <c r="D2367">
        <v>1.38</v>
      </c>
      <c r="E2367">
        <v>0</v>
      </c>
      <c r="F2367">
        <f t="shared" si="121"/>
        <v>0</v>
      </c>
      <c r="H2367">
        <f t="shared" si="120"/>
        <v>5.4785679999999996E-3</v>
      </c>
      <c r="I2367">
        <f t="shared" si="122"/>
        <v>1.38E-2</v>
      </c>
    </row>
    <row r="2368" spans="1:9" x14ac:dyDescent="0.3">
      <c r="A2368" s="31">
        <v>39965</v>
      </c>
      <c r="B2368">
        <v>2.6065890000000001E-2</v>
      </c>
      <c r="C2368">
        <v>20090601</v>
      </c>
      <c r="D2368">
        <v>2.72</v>
      </c>
      <c r="E2368">
        <v>0</v>
      </c>
      <c r="F2368">
        <f t="shared" si="121"/>
        <v>0</v>
      </c>
      <c r="H2368">
        <f t="shared" si="120"/>
        <v>2.6065890000000001E-2</v>
      </c>
      <c r="I2368">
        <f t="shared" si="122"/>
        <v>2.7200000000000002E-2</v>
      </c>
    </row>
    <row r="2369" spans="1:9" x14ac:dyDescent="0.3">
      <c r="A2369" s="31">
        <v>39966</v>
      </c>
      <c r="B2369">
        <v>1.0046600000000001E-3</v>
      </c>
      <c r="C2369">
        <v>20090602</v>
      </c>
      <c r="D2369">
        <v>0.28999999999999998</v>
      </c>
      <c r="E2369">
        <v>0</v>
      </c>
      <c r="F2369">
        <f t="shared" si="121"/>
        <v>0</v>
      </c>
      <c r="H2369">
        <f t="shared" si="120"/>
        <v>1.0046600000000001E-3</v>
      </c>
      <c r="I2369">
        <f t="shared" si="122"/>
        <v>2.8999999999999998E-3</v>
      </c>
    </row>
    <row r="2370" spans="1:9" x14ac:dyDescent="0.3">
      <c r="A2370" s="31">
        <v>39967</v>
      </c>
      <c r="B2370">
        <v>1.0466638E-2</v>
      </c>
      <c r="C2370">
        <v>20090603</v>
      </c>
      <c r="D2370">
        <v>-1.39</v>
      </c>
      <c r="E2370">
        <v>0</v>
      </c>
      <c r="F2370">
        <f t="shared" si="121"/>
        <v>0</v>
      </c>
      <c r="H2370">
        <f t="shared" si="120"/>
        <v>1.0466638E-2</v>
      </c>
      <c r="I2370">
        <f t="shared" si="122"/>
        <v>-1.3899999999999999E-2</v>
      </c>
    </row>
    <row r="2371" spans="1:9" x14ac:dyDescent="0.3">
      <c r="A2371" s="31">
        <v>39968</v>
      </c>
      <c r="B2371">
        <v>1.9794315E-2</v>
      </c>
      <c r="C2371">
        <v>20090604</v>
      </c>
      <c r="D2371">
        <v>1.18</v>
      </c>
      <c r="E2371">
        <v>0</v>
      </c>
      <c r="F2371">
        <f t="shared" si="121"/>
        <v>0</v>
      </c>
      <c r="H2371">
        <f t="shared" ref="H2371:H2434" si="123">B2371-F2371</f>
        <v>1.9794315E-2</v>
      </c>
      <c r="I2371">
        <f t="shared" si="122"/>
        <v>1.18E-2</v>
      </c>
    </row>
    <row r="2372" spans="1:9" x14ac:dyDescent="0.3">
      <c r="A2372" s="31">
        <v>39969</v>
      </c>
      <c r="B2372">
        <v>6.4699639999999999E-3</v>
      </c>
      <c r="C2372">
        <v>20090605</v>
      </c>
      <c r="D2372">
        <v>-0.19</v>
      </c>
      <c r="E2372">
        <v>0</v>
      </c>
      <c r="F2372">
        <f t="shared" ref="F2372:F2435" si="124">E2372/100</f>
        <v>0</v>
      </c>
      <c r="H2372">
        <f t="shared" si="123"/>
        <v>6.4699639999999999E-3</v>
      </c>
      <c r="I2372">
        <f t="shared" ref="I2372:I2435" si="125">D2372/100</f>
        <v>-1.9E-3</v>
      </c>
    </row>
    <row r="2373" spans="1:9" x14ac:dyDescent="0.3">
      <c r="A2373" s="31">
        <v>39972</v>
      </c>
      <c r="B2373">
        <v>-5.6680180000000004E-3</v>
      </c>
      <c r="C2373">
        <v>20090608</v>
      </c>
      <c r="D2373">
        <v>-0.2</v>
      </c>
      <c r="E2373">
        <v>0</v>
      </c>
      <c r="F2373">
        <f t="shared" si="124"/>
        <v>0</v>
      </c>
      <c r="H2373">
        <f t="shared" si="123"/>
        <v>-5.6680180000000004E-3</v>
      </c>
      <c r="I2373">
        <f t="shared" si="125"/>
        <v>-2E-3</v>
      </c>
    </row>
    <row r="2374" spans="1:9" x14ac:dyDescent="0.3">
      <c r="A2374" s="31">
        <v>39973</v>
      </c>
      <c r="B2374">
        <v>-7.8554390000000005E-3</v>
      </c>
      <c r="C2374">
        <v>20090609</v>
      </c>
      <c r="D2374">
        <v>0.49</v>
      </c>
      <c r="E2374">
        <v>0</v>
      </c>
      <c r="F2374">
        <f t="shared" si="124"/>
        <v>0</v>
      </c>
      <c r="H2374">
        <f t="shared" si="123"/>
        <v>-7.8554390000000005E-3</v>
      </c>
      <c r="I2374">
        <f t="shared" si="125"/>
        <v>4.8999999999999998E-3</v>
      </c>
    </row>
    <row r="2375" spans="1:9" x14ac:dyDescent="0.3">
      <c r="A2375" s="31">
        <v>39974</v>
      </c>
      <c r="B2375">
        <v>-1.7306622000000001E-2</v>
      </c>
      <c r="C2375">
        <v>20090610</v>
      </c>
      <c r="D2375">
        <v>-0.35</v>
      </c>
      <c r="E2375">
        <v>0</v>
      </c>
      <c r="F2375">
        <f t="shared" si="124"/>
        <v>0</v>
      </c>
      <c r="H2375">
        <f t="shared" si="123"/>
        <v>-1.7306622000000001E-2</v>
      </c>
      <c r="I2375">
        <f t="shared" si="125"/>
        <v>-3.4999999999999996E-3</v>
      </c>
    </row>
    <row r="2376" spans="1:9" x14ac:dyDescent="0.3">
      <c r="A2376" s="31">
        <v>39975</v>
      </c>
      <c r="B2376">
        <v>-2.139059E-3</v>
      </c>
      <c r="C2376">
        <v>20090611</v>
      </c>
      <c r="D2376">
        <v>0.63</v>
      </c>
      <c r="E2376">
        <v>0</v>
      </c>
      <c r="F2376">
        <f t="shared" si="124"/>
        <v>0</v>
      </c>
      <c r="H2376">
        <f t="shared" si="123"/>
        <v>-2.139059E-3</v>
      </c>
      <c r="I2376">
        <f t="shared" si="125"/>
        <v>6.3E-3</v>
      </c>
    </row>
    <row r="2377" spans="1:9" x14ac:dyDescent="0.3">
      <c r="A2377" s="31">
        <v>39976</v>
      </c>
      <c r="B2377">
        <v>-2.1293288E-2</v>
      </c>
      <c r="C2377">
        <v>20090612</v>
      </c>
      <c r="D2377">
        <v>0.03</v>
      </c>
      <c r="E2377">
        <v>0</v>
      </c>
      <c r="F2377">
        <f t="shared" si="124"/>
        <v>0</v>
      </c>
      <c r="H2377">
        <f t="shared" si="123"/>
        <v>-2.1293288E-2</v>
      </c>
      <c r="I2377">
        <f t="shared" si="125"/>
        <v>2.9999999999999997E-4</v>
      </c>
    </row>
    <row r="2378" spans="1:9" x14ac:dyDescent="0.3">
      <c r="A2378" s="31">
        <v>39979</v>
      </c>
      <c r="B2378">
        <v>-6.4247999999999996E-3</v>
      </c>
      <c r="C2378">
        <v>20090615</v>
      </c>
      <c r="D2378">
        <v>-2.38</v>
      </c>
      <c r="E2378">
        <v>0</v>
      </c>
      <c r="F2378">
        <f t="shared" si="124"/>
        <v>0</v>
      </c>
      <c r="H2378">
        <f t="shared" si="123"/>
        <v>-6.4247999999999996E-3</v>
      </c>
      <c r="I2378">
        <f t="shared" si="125"/>
        <v>-2.3799999999999998E-2</v>
      </c>
    </row>
    <row r="2379" spans="1:9" x14ac:dyDescent="0.3">
      <c r="A2379" s="31">
        <v>39980</v>
      </c>
      <c r="B2379">
        <v>1.9105719999999999E-3</v>
      </c>
      <c r="C2379">
        <v>20090616</v>
      </c>
      <c r="D2379">
        <v>-1.33</v>
      </c>
      <c r="E2379">
        <v>0</v>
      </c>
      <c r="F2379">
        <f t="shared" si="124"/>
        <v>0</v>
      </c>
      <c r="H2379">
        <f t="shared" si="123"/>
        <v>1.9105719999999999E-3</v>
      </c>
      <c r="I2379">
        <f t="shared" si="125"/>
        <v>-1.3300000000000001E-2</v>
      </c>
    </row>
    <row r="2380" spans="1:9" x14ac:dyDescent="0.3">
      <c r="A2380" s="31">
        <v>39981</v>
      </c>
      <c r="B2380">
        <v>-5.6472629999999996E-3</v>
      </c>
      <c r="C2380">
        <v>20090617</v>
      </c>
      <c r="D2380">
        <v>-0.08</v>
      </c>
      <c r="E2380">
        <v>0</v>
      </c>
      <c r="F2380">
        <f t="shared" si="124"/>
        <v>0</v>
      </c>
      <c r="H2380">
        <f t="shared" si="123"/>
        <v>-5.6472629999999996E-3</v>
      </c>
      <c r="I2380">
        <f t="shared" si="125"/>
        <v>-8.0000000000000004E-4</v>
      </c>
    </row>
    <row r="2381" spans="1:9" x14ac:dyDescent="0.3">
      <c r="A2381" s="31">
        <v>39982</v>
      </c>
      <c r="B2381">
        <v>2.2127380000000001E-3</v>
      </c>
      <c r="C2381">
        <v>20090618</v>
      </c>
      <c r="D2381">
        <v>0.74</v>
      </c>
      <c r="E2381">
        <v>0</v>
      </c>
      <c r="F2381">
        <f t="shared" si="124"/>
        <v>0</v>
      </c>
      <c r="H2381">
        <f t="shared" si="123"/>
        <v>2.2127380000000001E-3</v>
      </c>
      <c r="I2381">
        <f t="shared" si="125"/>
        <v>7.4000000000000003E-3</v>
      </c>
    </row>
    <row r="2382" spans="1:9" x14ac:dyDescent="0.3">
      <c r="A2382" s="31">
        <v>39983</v>
      </c>
      <c r="B2382">
        <v>2.6493897999999998E-2</v>
      </c>
      <c r="C2382">
        <v>20090619</v>
      </c>
      <c r="D2382">
        <v>0.35</v>
      </c>
      <c r="E2382">
        <v>0</v>
      </c>
      <c r="F2382">
        <f t="shared" si="124"/>
        <v>0</v>
      </c>
      <c r="H2382">
        <f t="shared" si="123"/>
        <v>2.6493897999999998E-2</v>
      </c>
      <c r="I2382">
        <f t="shared" si="125"/>
        <v>3.4999999999999996E-3</v>
      </c>
    </row>
    <row r="2383" spans="1:9" x14ac:dyDescent="0.3">
      <c r="A2383" s="31">
        <v>39986</v>
      </c>
      <c r="B2383">
        <v>-1.5127622E-2</v>
      </c>
      <c r="C2383">
        <v>20090622</v>
      </c>
      <c r="D2383">
        <v>-3.08</v>
      </c>
      <c r="E2383">
        <v>0</v>
      </c>
      <c r="F2383">
        <f t="shared" si="124"/>
        <v>0</v>
      </c>
      <c r="H2383">
        <f t="shared" si="123"/>
        <v>-1.5127622E-2</v>
      </c>
      <c r="I2383">
        <f t="shared" si="125"/>
        <v>-3.0800000000000001E-2</v>
      </c>
    </row>
    <row r="2384" spans="1:9" x14ac:dyDescent="0.3">
      <c r="A2384" s="31">
        <v>39987</v>
      </c>
      <c r="B2384">
        <v>-2.4459493999999998E-2</v>
      </c>
      <c r="C2384">
        <v>20090623</v>
      </c>
      <c r="D2384">
        <v>0.08</v>
      </c>
      <c r="E2384">
        <v>0</v>
      </c>
      <c r="F2384">
        <f t="shared" si="124"/>
        <v>0</v>
      </c>
      <c r="H2384">
        <f t="shared" si="123"/>
        <v>-2.4459493999999998E-2</v>
      </c>
      <c r="I2384">
        <f t="shared" si="125"/>
        <v>8.0000000000000004E-4</v>
      </c>
    </row>
    <row r="2385" spans="1:9" x14ac:dyDescent="0.3">
      <c r="A2385" s="31">
        <v>39988</v>
      </c>
      <c r="B2385">
        <v>1.6491357000000002E-2</v>
      </c>
      <c r="C2385">
        <v>20090624</v>
      </c>
      <c r="D2385">
        <v>0.78</v>
      </c>
      <c r="E2385">
        <v>0</v>
      </c>
      <c r="F2385">
        <f t="shared" si="124"/>
        <v>0</v>
      </c>
      <c r="H2385">
        <f t="shared" si="123"/>
        <v>1.6491357000000002E-2</v>
      </c>
      <c r="I2385">
        <f t="shared" si="125"/>
        <v>7.8000000000000005E-3</v>
      </c>
    </row>
    <row r="2386" spans="1:9" x14ac:dyDescent="0.3">
      <c r="A2386" s="31">
        <v>39989</v>
      </c>
      <c r="B2386">
        <v>2.6721476000000001E-2</v>
      </c>
      <c r="C2386">
        <v>20090625</v>
      </c>
      <c r="D2386">
        <v>2.19</v>
      </c>
      <c r="E2386">
        <v>0</v>
      </c>
      <c r="F2386">
        <f t="shared" si="124"/>
        <v>0</v>
      </c>
      <c r="H2386">
        <f t="shared" si="123"/>
        <v>2.6721476000000001E-2</v>
      </c>
      <c r="I2386">
        <f t="shared" si="125"/>
        <v>2.1899999999999999E-2</v>
      </c>
    </row>
    <row r="2387" spans="1:9" x14ac:dyDescent="0.3">
      <c r="A2387" s="31">
        <v>39990</v>
      </c>
      <c r="B2387">
        <v>1.8447031999999999E-2</v>
      </c>
      <c r="C2387">
        <v>20090626</v>
      </c>
      <c r="D2387">
        <v>0.04</v>
      </c>
      <c r="E2387">
        <v>0</v>
      </c>
      <c r="F2387">
        <f t="shared" si="124"/>
        <v>0</v>
      </c>
      <c r="H2387">
        <f t="shared" si="123"/>
        <v>1.8447031999999999E-2</v>
      </c>
      <c r="I2387">
        <f t="shared" si="125"/>
        <v>4.0000000000000002E-4</v>
      </c>
    </row>
    <row r="2388" spans="1:9" x14ac:dyDescent="0.3">
      <c r="A2388" s="31">
        <v>39993</v>
      </c>
      <c r="B2388">
        <v>-3.299644E-3</v>
      </c>
      <c r="C2388">
        <v>20090629</v>
      </c>
      <c r="D2388">
        <v>0.82</v>
      </c>
      <c r="E2388">
        <v>0</v>
      </c>
      <c r="F2388">
        <f t="shared" si="124"/>
        <v>0</v>
      </c>
      <c r="H2388">
        <f t="shared" si="123"/>
        <v>-3.299644E-3</v>
      </c>
      <c r="I2388">
        <f t="shared" si="125"/>
        <v>8.199999999999999E-3</v>
      </c>
    </row>
    <row r="2389" spans="1:9" x14ac:dyDescent="0.3">
      <c r="A2389" s="31">
        <v>39994</v>
      </c>
      <c r="B2389">
        <v>3.2400609999999998E-3</v>
      </c>
      <c r="C2389">
        <v>20090630</v>
      </c>
      <c r="D2389">
        <v>-0.74</v>
      </c>
      <c r="E2389">
        <v>0</v>
      </c>
      <c r="F2389">
        <f t="shared" si="124"/>
        <v>0</v>
      </c>
      <c r="H2389">
        <f t="shared" si="123"/>
        <v>3.2400609999999998E-3</v>
      </c>
      <c r="I2389">
        <f t="shared" si="125"/>
        <v>-7.4000000000000003E-3</v>
      </c>
    </row>
    <row r="2390" spans="1:9" x14ac:dyDescent="0.3">
      <c r="A2390" s="31">
        <v>39995</v>
      </c>
      <c r="B2390">
        <v>2.8084609999999999E-3</v>
      </c>
      <c r="C2390">
        <v>20090701</v>
      </c>
      <c r="D2390">
        <v>0.54</v>
      </c>
      <c r="E2390">
        <v>1E-3</v>
      </c>
      <c r="F2390">
        <f t="shared" si="124"/>
        <v>1.0000000000000001E-5</v>
      </c>
      <c r="H2390">
        <f t="shared" si="123"/>
        <v>2.7984609999999999E-3</v>
      </c>
      <c r="I2390">
        <f t="shared" si="125"/>
        <v>5.4000000000000003E-3</v>
      </c>
    </row>
    <row r="2391" spans="1:9" x14ac:dyDescent="0.3">
      <c r="A2391" s="31">
        <v>39996</v>
      </c>
      <c r="B2391">
        <v>-1.9673719999999999E-2</v>
      </c>
      <c r="C2391">
        <v>20090702</v>
      </c>
      <c r="D2391">
        <v>-2.89</v>
      </c>
      <c r="E2391">
        <v>1E-3</v>
      </c>
      <c r="F2391">
        <f t="shared" si="124"/>
        <v>1.0000000000000001E-5</v>
      </c>
      <c r="H2391">
        <f t="shared" si="123"/>
        <v>-1.9683719999999998E-2</v>
      </c>
      <c r="I2391">
        <f t="shared" si="125"/>
        <v>-2.8900000000000002E-2</v>
      </c>
    </row>
    <row r="2392" spans="1:9" x14ac:dyDescent="0.3">
      <c r="A2392" s="31">
        <v>40000</v>
      </c>
      <c r="B2392">
        <v>-1.0070015999999999E-2</v>
      </c>
      <c r="C2392">
        <v>20090706</v>
      </c>
      <c r="D2392">
        <v>-0.03</v>
      </c>
      <c r="E2392">
        <v>1E-3</v>
      </c>
      <c r="F2392">
        <f t="shared" si="124"/>
        <v>1.0000000000000001E-5</v>
      </c>
      <c r="H2392">
        <f t="shared" si="123"/>
        <v>-1.0080015999999999E-2</v>
      </c>
      <c r="I2392">
        <f t="shared" si="125"/>
        <v>-2.9999999999999997E-4</v>
      </c>
    </row>
    <row r="2393" spans="1:9" x14ac:dyDescent="0.3">
      <c r="A2393" s="31">
        <v>40001</v>
      </c>
      <c r="B2393">
        <v>-2.315855E-2</v>
      </c>
      <c r="C2393">
        <v>20090707</v>
      </c>
      <c r="D2393">
        <v>-1.93</v>
      </c>
      <c r="E2393">
        <v>1E-3</v>
      </c>
      <c r="F2393">
        <f t="shared" si="124"/>
        <v>1.0000000000000001E-5</v>
      </c>
      <c r="H2393">
        <f t="shared" si="123"/>
        <v>-2.316855E-2</v>
      </c>
      <c r="I2393">
        <f t="shared" si="125"/>
        <v>-1.9299999999999998E-2</v>
      </c>
    </row>
    <row r="2394" spans="1:9" x14ac:dyDescent="0.3">
      <c r="A2394" s="31">
        <v>40002</v>
      </c>
      <c r="B2394">
        <v>1.3441709E-2</v>
      </c>
      <c r="C2394">
        <v>20090708</v>
      </c>
      <c r="D2394">
        <v>-0.2</v>
      </c>
      <c r="E2394">
        <v>1E-3</v>
      </c>
      <c r="F2394">
        <f t="shared" si="124"/>
        <v>1.0000000000000001E-5</v>
      </c>
      <c r="H2394">
        <f t="shared" si="123"/>
        <v>1.3431709E-2</v>
      </c>
      <c r="I2394">
        <f t="shared" si="125"/>
        <v>-2E-3</v>
      </c>
    </row>
    <row r="2395" spans="1:9" x14ac:dyDescent="0.3">
      <c r="A2395" s="31">
        <v>40003</v>
      </c>
      <c r="B2395">
        <v>-6.2673119999999997E-3</v>
      </c>
      <c r="C2395">
        <v>20090709</v>
      </c>
      <c r="D2395">
        <v>0.35</v>
      </c>
      <c r="E2395">
        <v>1E-3</v>
      </c>
      <c r="F2395">
        <f t="shared" si="124"/>
        <v>1.0000000000000001E-5</v>
      </c>
      <c r="H2395">
        <f t="shared" si="123"/>
        <v>-6.2773119999999993E-3</v>
      </c>
      <c r="I2395">
        <f t="shared" si="125"/>
        <v>3.4999999999999996E-3</v>
      </c>
    </row>
    <row r="2396" spans="1:9" x14ac:dyDescent="0.3">
      <c r="A2396" s="31">
        <v>40004</v>
      </c>
      <c r="B2396">
        <v>1.5840448E-2</v>
      </c>
      <c r="C2396">
        <v>20090710</v>
      </c>
      <c r="D2396">
        <v>-0.35</v>
      </c>
      <c r="E2396">
        <v>1E-3</v>
      </c>
      <c r="F2396">
        <f t="shared" si="124"/>
        <v>1.0000000000000001E-5</v>
      </c>
      <c r="H2396">
        <f t="shared" si="123"/>
        <v>1.5830448E-2</v>
      </c>
      <c r="I2396">
        <f t="shared" si="125"/>
        <v>-3.4999999999999996E-3</v>
      </c>
    </row>
    <row r="2397" spans="1:9" x14ac:dyDescent="0.3">
      <c r="A2397" s="31">
        <v>40007</v>
      </c>
      <c r="B2397">
        <v>2.7577187999999999E-2</v>
      </c>
      <c r="C2397">
        <v>20090713</v>
      </c>
      <c r="D2397">
        <v>2.4300000000000002</v>
      </c>
      <c r="E2397">
        <v>1E-3</v>
      </c>
      <c r="F2397">
        <f t="shared" si="124"/>
        <v>1.0000000000000001E-5</v>
      </c>
      <c r="H2397">
        <f t="shared" si="123"/>
        <v>2.7567187999999999E-2</v>
      </c>
      <c r="I2397">
        <f t="shared" si="125"/>
        <v>2.4300000000000002E-2</v>
      </c>
    </row>
    <row r="2398" spans="1:9" x14ac:dyDescent="0.3">
      <c r="A2398" s="31">
        <v>40008</v>
      </c>
      <c r="B2398">
        <v>-4.9172500000000004E-4</v>
      </c>
      <c r="C2398">
        <v>20090714</v>
      </c>
      <c r="D2398">
        <v>0.59</v>
      </c>
      <c r="E2398">
        <v>1E-3</v>
      </c>
      <c r="F2398">
        <f t="shared" si="124"/>
        <v>1.0000000000000001E-5</v>
      </c>
      <c r="H2398">
        <f t="shared" si="123"/>
        <v>-5.0172500000000007E-4</v>
      </c>
      <c r="I2398">
        <f t="shared" si="125"/>
        <v>5.8999999999999999E-3</v>
      </c>
    </row>
    <row r="2399" spans="1:9" x14ac:dyDescent="0.3">
      <c r="A2399" s="31">
        <v>40009</v>
      </c>
      <c r="B2399">
        <v>3.2403178999999997E-2</v>
      </c>
      <c r="C2399">
        <v>20090715</v>
      </c>
      <c r="D2399">
        <v>2.98</v>
      </c>
      <c r="E2399">
        <v>1E-3</v>
      </c>
      <c r="F2399">
        <f t="shared" si="124"/>
        <v>1.0000000000000001E-5</v>
      </c>
      <c r="H2399">
        <f t="shared" si="123"/>
        <v>3.2393178999999994E-2</v>
      </c>
      <c r="I2399">
        <f t="shared" si="125"/>
        <v>2.98E-2</v>
      </c>
    </row>
    <row r="2400" spans="1:9" x14ac:dyDescent="0.3">
      <c r="A2400" s="31">
        <v>40010</v>
      </c>
      <c r="B2400">
        <v>4.3572940000000003E-3</v>
      </c>
      <c r="C2400">
        <v>20090716</v>
      </c>
      <c r="D2400">
        <v>0.94</v>
      </c>
      <c r="E2400">
        <v>1E-3</v>
      </c>
      <c r="F2400">
        <f t="shared" si="124"/>
        <v>1.0000000000000001E-5</v>
      </c>
      <c r="H2400">
        <f t="shared" si="123"/>
        <v>4.3472940000000007E-3</v>
      </c>
      <c r="I2400">
        <f t="shared" si="125"/>
        <v>9.3999999999999986E-3</v>
      </c>
    </row>
    <row r="2401" spans="1:9" x14ac:dyDescent="0.3">
      <c r="A2401" s="31">
        <v>40011</v>
      </c>
      <c r="B2401">
        <v>2.8674047000000001E-2</v>
      </c>
      <c r="C2401">
        <v>20090717</v>
      </c>
      <c r="D2401">
        <v>-0.05</v>
      </c>
      <c r="E2401">
        <v>1E-3</v>
      </c>
      <c r="F2401">
        <f t="shared" si="124"/>
        <v>1.0000000000000001E-5</v>
      </c>
      <c r="H2401">
        <f t="shared" si="123"/>
        <v>2.8664047000000002E-2</v>
      </c>
      <c r="I2401">
        <f t="shared" si="125"/>
        <v>-5.0000000000000001E-4</v>
      </c>
    </row>
    <row r="2402" spans="1:9" x14ac:dyDescent="0.3">
      <c r="A2402" s="31">
        <v>40014</v>
      </c>
      <c r="B2402">
        <v>7.6375389999999996E-3</v>
      </c>
      <c r="C2402">
        <v>20090720</v>
      </c>
      <c r="D2402">
        <v>1.19</v>
      </c>
      <c r="E2402">
        <v>1E-3</v>
      </c>
      <c r="F2402">
        <f t="shared" si="124"/>
        <v>1.0000000000000001E-5</v>
      </c>
      <c r="H2402">
        <f t="shared" si="123"/>
        <v>7.627539E-3</v>
      </c>
      <c r="I2402">
        <f t="shared" si="125"/>
        <v>1.1899999999999999E-2</v>
      </c>
    </row>
    <row r="2403" spans="1:9" x14ac:dyDescent="0.3">
      <c r="A2403" s="31">
        <v>40015</v>
      </c>
      <c r="B2403">
        <v>-9.1492459999999998E-3</v>
      </c>
      <c r="C2403">
        <v>20090721</v>
      </c>
      <c r="D2403">
        <v>0.31</v>
      </c>
      <c r="E2403">
        <v>1E-3</v>
      </c>
      <c r="F2403">
        <f t="shared" si="124"/>
        <v>1.0000000000000001E-5</v>
      </c>
      <c r="H2403">
        <f t="shared" si="123"/>
        <v>-9.1592459999999994E-3</v>
      </c>
      <c r="I2403">
        <f t="shared" si="125"/>
        <v>3.0999999999999999E-3</v>
      </c>
    </row>
    <row r="2404" spans="1:9" x14ac:dyDescent="0.3">
      <c r="A2404" s="31">
        <v>40016</v>
      </c>
      <c r="B2404">
        <v>3.4519248000000002E-2</v>
      </c>
      <c r="C2404">
        <v>20090722</v>
      </c>
      <c r="D2404">
        <v>0.08</v>
      </c>
      <c r="E2404">
        <v>1E-3</v>
      </c>
      <c r="F2404">
        <f t="shared" si="124"/>
        <v>1.0000000000000001E-5</v>
      </c>
      <c r="H2404">
        <f t="shared" si="123"/>
        <v>3.4509247999999999E-2</v>
      </c>
      <c r="I2404">
        <f t="shared" si="125"/>
        <v>8.0000000000000004E-4</v>
      </c>
    </row>
    <row r="2405" spans="1:9" x14ac:dyDescent="0.3">
      <c r="A2405" s="31">
        <v>40017</v>
      </c>
      <c r="B2405">
        <v>6.8904029999999998E-3</v>
      </c>
      <c r="C2405">
        <v>20090723</v>
      </c>
      <c r="D2405">
        <v>2.37</v>
      </c>
      <c r="E2405">
        <v>1E-3</v>
      </c>
      <c r="F2405">
        <f t="shared" si="124"/>
        <v>1.0000000000000001E-5</v>
      </c>
      <c r="H2405">
        <f t="shared" si="123"/>
        <v>6.8804030000000002E-3</v>
      </c>
      <c r="I2405">
        <f t="shared" si="125"/>
        <v>2.3700000000000002E-2</v>
      </c>
    </row>
    <row r="2406" spans="1:9" x14ac:dyDescent="0.3">
      <c r="A2406" s="31">
        <v>40018</v>
      </c>
      <c r="B2406">
        <v>1.3724402E-2</v>
      </c>
      <c r="C2406">
        <v>20090724</v>
      </c>
      <c r="D2406">
        <v>0.38</v>
      </c>
      <c r="E2406">
        <v>1E-3</v>
      </c>
      <c r="F2406">
        <f t="shared" si="124"/>
        <v>1.0000000000000001E-5</v>
      </c>
      <c r="H2406">
        <f t="shared" si="123"/>
        <v>1.3714402000000001E-2</v>
      </c>
      <c r="I2406">
        <f t="shared" si="125"/>
        <v>3.8E-3</v>
      </c>
    </row>
    <row r="2407" spans="1:9" x14ac:dyDescent="0.3">
      <c r="A2407" s="31">
        <v>40021</v>
      </c>
      <c r="B2407">
        <v>7.1264799999999997E-4</v>
      </c>
      <c r="C2407">
        <v>20090727</v>
      </c>
      <c r="D2407">
        <v>0.3</v>
      </c>
      <c r="E2407">
        <v>1E-3</v>
      </c>
      <c r="F2407">
        <f t="shared" si="124"/>
        <v>1.0000000000000001E-5</v>
      </c>
      <c r="H2407">
        <f t="shared" si="123"/>
        <v>7.0264799999999994E-4</v>
      </c>
      <c r="I2407">
        <f t="shared" si="125"/>
        <v>3.0000000000000001E-3</v>
      </c>
    </row>
    <row r="2408" spans="1:9" x14ac:dyDescent="0.3">
      <c r="A2408" s="31">
        <v>40022</v>
      </c>
      <c r="B2408">
        <v>-6.24648E-4</v>
      </c>
      <c r="C2408">
        <v>20090728</v>
      </c>
      <c r="D2408">
        <v>-0.2</v>
      </c>
      <c r="E2408">
        <v>1E-3</v>
      </c>
      <c r="F2408">
        <f t="shared" si="124"/>
        <v>1.0000000000000001E-5</v>
      </c>
      <c r="H2408">
        <f t="shared" si="123"/>
        <v>-6.3464800000000003E-4</v>
      </c>
      <c r="I2408">
        <f t="shared" si="125"/>
        <v>-2E-3</v>
      </c>
    </row>
    <row r="2409" spans="1:9" x14ac:dyDescent="0.3">
      <c r="A2409" s="31">
        <v>40023</v>
      </c>
      <c r="B2409">
        <v>1.8749200000000001E-4</v>
      </c>
      <c r="C2409">
        <v>20090729</v>
      </c>
      <c r="D2409">
        <v>-0.46</v>
      </c>
      <c r="E2409">
        <v>1E-3</v>
      </c>
      <c r="F2409">
        <f t="shared" si="124"/>
        <v>1.0000000000000001E-5</v>
      </c>
      <c r="H2409">
        <f t="shared" si="123"/>
        <v>1.7749200000000001E-4</v>
      </c>
      <c r="I2409">
        <f t="shared" si="125"/>
        <v>-4.5999999999999999E-3</v>
      </c>
    </row>
    <row r="2410" spans="1:9" x14ac:dyDescent="0.3">
      <c r="A2410" s="31">
        <v>40024</v>
      </c>
      <c r="B2410">
        <v>1.7246732000000001E-2</v>
      </c>
      <c r="C2410">
        <v>20090730</v>
      </c>
      <c r="D2410">
        <v>1.24</v>
      </c>
      <c r="E2410">
        <v>1E-3</v>
      </c>
      <c r="F2410">
        <f t="shared" si="124"/>
        <v>1.0000000000000001E-5</v>
      </c>
      <c r="H2410">
        <f t="shared" si="123"/>
        <v>1.7236732000000001E-2</v>
      </c>
      <c r="I2410">
        <f t="shared" si="125"/>
        <v>1.24E-2</v>
      </c>
    </row>
    <row r="2411" spans="1:9" x14ac:dyDescent="0.3">
      <c r="A2411" s="31">
        <v>40025</v>
      </c>
      <c r="B2411">
        <v>3.6857679999999999E-3</v>
      </c>
      <c r="C2411">
        <v>20090731</v>
      </c>
      <c r="D2411">
        <v>0.05</v>
      </c>
      <c r="E2411">
        <v>1E-3</v>
      </c>
      <c r="F2411">
        <f t="shared" si="124"/>
        <v>1.0000000000000001E-5</v>
      </c>
      <c r="H2411">
        <f t="shared" si="123"/>
        <v>3.6757679999999998E-3</v>
      </c>
      <c r="I2411">
        <f t="shared" si="125"/>
        <v>5.0000000000000001E-4</v>
      </c>
    </row>
    <row r="2412" spans="1:9" x14ac:dyDescent="0.3">
      <c r="A2412" s="31">
        <v>40028</v>
      </c>
      <c r="B2412">
        <v>1.8605747999999998E-2</v>
      </c>
      <c r="C2412">
        <v>20090803</v>
      </c>
      <c r="D2412">
        <v>1.63</v>
      </c>
      <c r="E2412">
        <v>1E-3</v>
      </c>
      <c r="F2412">
        <f t="shared" si="124"/>
        <v>1.0000000000000001E-5</v>
      </c>
      <c r="H2412">
        <f t="shared" si="123"/>
        <v>1.8595747999999999E-2</v>
      </c>
      <c r="I2412">
        <f t="shared" si="125"/>
        <v>1.6299999999999999E-2</v>
      </c>
    </row>
    <row r="2413" spans="1:9" x14ac:dyDescent="0.3">
      <c r="A2413" s="31">
        <v>40029</v>
      </c>
      <c r="B2413">
        <v>-5.2874460000000003E-3</v>
      </c>
      <c r="C2413">
        <v>20090804</v>
      </c>
      <c r="D2413">
        <v>0.32</v>
      </c>
      <c r="E2413">
        <v>1E-3</v>
      </c>
      <c r="F2413">
        <f t="shared" si="124"/>
        <v>1.0000000000000001E-5</v>
      </c>
      <c r="H2413">
        <f t="shared" si="123"/>
        <v>-5.2974459999999999E-3</v>
      </c>
      <c r="I2413">
        <f t="shared" si="125"/>
        <v>3.2000000000000002E-3</v>
      </c>
    </row>
    <row r="2414" spans="1:9" x14ac:dyDescent="0.3">
      <c r="A2414" s="31">
        <v>40030</v>
      </c>
      <c r="B2414">
        <v>-2.6578219999999998E-3</v>
      </c>
      <c r="C2414">
        <v>20090805</v>
      </c>
      <c r="D2414">
        <v>-0.3</v>
      </c>
      <c r="E2414">
        <v>1E-3</v>
      </c>
      <c r="F2414">
        <f t="shared" si="124"/>
        <v>1.0000000000000001E-5</v>
      </c>
      <c r="H2414">
        <f t="shared" si="123"/>
        <v>-2.6678219999999998E-3</v>
      </c>
      <c r="I2414">
        <f t="shared" si="125"/>
        <v>-3.0000000000000001E-3</v>
      </c>
    </row>
    <row r="2415" spans="1:9" x14ac:dyDescent="0.3">
      <c r="A2415" s="31">
        <v>40031</v>
      </c>
      <c r="B2415">
        <v>-7.2678630000000003E-3</v>
      </c>
      <c r="C2415">
        <v>20090806</v>
      </c>
      <c r="D2415">
        <v>-0.62</v>
      </c>
      <c r="E2415">
        <v>1E-3</v>
      </c>
      <c r="F2415">
        <f t="shared" si="124"/>
        <v>1.0000000000000001E-5</v>
      </c>
      <c r="H2415">
        <f t="shared" si="123"/>
        <v>-7.2778629999999999E-3</v>
      </c>
      <c r="I2415">
        <f t="shared" si="125"/>
        <v>-6.1999999999999998E-3</v>
      </c>
    </row>
    <row r="2416" spans="1:9" x14ac:dyDescent="0.3">
      <c r="A2416" s="31">
        <v>40032</v>
      </c>
      <c r="B2416">
        <v>9.7613990000000005E-3</v>
      </c>
      <c r="C2416">
        <v>20090807</v>
      </c>
      <c r="D2416">
        <v>1.44</v>
      </c>
      <c r="E2416">
        <v>1E-3</v>
      </c>
      <c r="F2416">
        <f t="shared" si="124"/>
        <v>1.0000000000000001E-5</v>
      </c>
      <c r="H2416">
        <f t="shared" si="123"/>
        <v>9.7513990000000009E-3</v>
      </c>
      <c r="I2416">
        <f t="shared" si="125"/>
        <v>1.44E-2</v>
      </c>
    </row>
    <row r="2417" spans="1:9" x14ac:dyDescent="0.3">
      <c r="A2417" s="31">
        <v>40035</v>
      </c>
      <c r="B2417">
        <v>-4.7730849999999998E-3</v>
      </c>
      <c r="C2417">
        <v>20090810</v>
      </c>
      <c r="D2417">
        <v>-0.32</v>
      </c>
      <c r="E2417">
        <v>1E-3</v>
      </c>
      <c r="F2417">
        <f t="shared" si="124"/>
        <v>1.0000000000000001E-5</v>
      </c>
      <c r="H2417">
        <f t="shared" si="123"/>
        <v>-4.7830849999999994E-3</v>
      </c>
      <c r="I2417">
        <f t="shared" si="125"/>
        <v>-3.2000000000000002E-3</v>
      </c>
    </row>
    <row r="2418" spans="1:9" x14ac:dyDescent="0.3">
      <c r="A2418" s="31">
        <v>40036</v>
      </c>
      <c r="B2418">
        <v>-1.1474012E-2</v>
      </c>
      <c r="C2418">
        <v>20090811</v>
      </c>
      <c r="D2418">
        <v>-1.25</v>
      </c>
      <c r="E2418">
        <v>1E-3</v>
      </c>
      <c r="F2418">
        <f t="shared" si="124"/>
        <v>1.0000000000000001E-5</v>
      </c>
      <c r="H2418">
        <f t="shared" si="123"/>
        <v>-1.1484012E-2</v>
      </c>
      <c r="I2418">
        <f t="shared" si="125"/>
        <v>-1.2500000000000001E-2</v>
      </c>
    </row>
    <row r="2419" spans="1:9" x14ac:dyDescent="0.3">
      <c r="A2419" s="31">
        <v>40037</v>
      </c>
      <c r="B2419">
        <v>1.5230581999999999E-2</v>
      </c>
      <c r="C2419">
        <v>20090812</v>
      </c>
      <c r="D2419">
        <v>1.21</v>
      </c>
      <c r="E2419">
        <v>1E-3</v>
      </c>
      <c r="F2419">
        <f t="shared" si="124"/>
        <v>1.0000000000000001E-5</v>
      </c>
      <c r="H2419">
        <f t="shared" si="123"/>
        <v>1.5220582E-2</v>
      </c>
      <c r="I2419">
        <f t="shared" si="125"/>
        <v>1.21E-2</v>
      </c>
    </row>
    <row r="2420" spans="1:9" x14ac:dyDescent="0.3">
      <c r="A2420" s="31">
        <v>40038</v>
      </c>
      <c r="B2420">
        <v>1.8813143000000001E-2</v>
      </c>
      <c r="C2420">
        <v>20090813</v>
      </c>
      <c r="D2420">
        <v>0.73</v>
      </c>
      <c r="E2420">
        <v>1E-3</v>
      </c>
      <c r="F2420">
        <f t="shared" si="124"/>
        <v>1.0000000000000001E-5</v>
      </c>
      <c r="H2420">
        <f t="shared" si="123"/>
        <v>1.8803143000000001E-2</v>
      </c>
      <c r="I2420">
        <f t="shared" si="125"/>
        <v>7.3000000000000001E-3</v>
      </c>
    </row>
    <row r="2421" spans="1:9" x14ac:dyDescent="0.3">
      <c r="A2421" s="31">
        <v>40039</v>
      </c>
      <c r="B2421">
        <v>-9.7375580000000003E-3</v>
      </c>
      <c r="C2421">
        <v>20090814</v>
      </c>
      <c r="D2421">
        <v>-0.97</v>
      </c>
      <c r="E2421">
        <v>1E-3</v>
      </c>
      <c r="F2421">
        <f t="shared" si="124"/>
        <v>1.0000000000000001E-5</v>
      </c>
      <c r="H2421">
        <f t="shared" si="123"/>
        <v>-9.7475579999999999E-3</v>
      </c>
      <c r="I2421">
        <f t="shared" si="125"/>
        <v>-9.7000000000000003E-3</v>
      </c>
    </row>
    <row r="2422" spans="1:9" x14ac:dyDescent="0.3">
      <c r="A2422" s="31">
        <v>40042</v>
      </c>
      <c r="B2422">
        <v>-4.3110698000000003E-2</v>
      </c>
      <c r="C2422">
        <v>20090817</v>
      </c>
      <c r="D2422">
        <v>-2.46</v>
      </c>
      <c r="E2422">
        <v>1E-3</v>
      </c>
      <c r="F2422">
        <f t="shared" si="124"/>
        <v>1.0000000000000001E-5</v>
      </c>
      <c r="H2422">
        <f t="shared" si="123"/>
        <v>-4.3120698000000006E-2</v>
      </c>
      <c r="I2422">
        <f t="shared" si="125"/>
        <v>-2.46E-2</v>
      </c>
    </row>
    <row r="2423" spans="1:9" x14ac:dyDescent="0.3">
      <c r="A2423" s="31">
        <v>40043</v>
      </c>
      <c r="B2423">
        <v>2.7633333999999999E-2</v>
      </c>
      <c r="C2423">
        <v>20090818</v>
      </c>
      <c r="D2423">
        <v>1.1100000000000001</v>
      </c>
      <c r="E2423">
        <v>1E-3</v>
      </c>
      <c r="F2423">
        <f t="shared" si="124"/>
        <v>1.0000000000000001E-5</v>
      </c>
      <c r="H2423">
        <f t="shared" si="123"/>
        <v>2.7623333999999999E-2</v>
      </c>
      <c r="I2423">
        <f t="shared" si="125"/>
        <v>1.11E-2</v>
      </c>
    </row>
    <row r="2424" spans="1:9" x14ac:dyDescent="0.3">
      <c r="A2424" s="31">
        <v>40044</v>
      </c>
      <c r="B2424">
        <v>3.6585739999999999E-3</v>
      </c>
      <c r="C2424">
        <v>20090819</v>
      </c>
      <c r="D2424">
        <v>0.72</v>
      </c>
      <c r="E2424">
        <v>1E-3</v>
      </c>
      <c r="F2424">
        <f t="shared" si="124"/>
        <v>1.0000000000000001E-5</v>
      </c>
      <c r="H2424">
        <f t="shared" si="123"/>
        <v>3.6485739999999999E-3</v>
      </c>
      <c r="I2424">
        <f t="shared" si="125"/>
        <v>7.1999999999999998E-3</v>
      </c>
    </row>
    <row r="2425" spans="1:9" x14ac:dyDescent="0.3">
      <c r="A2425" s="31">
        <v>40045</v>
      </c>
      <c r="B2425">
        <v>1.0510301999999999E-2</v>
      </c>
      <c r="C2425">
        <v>20090820</v>
      </c>
      <c r="D2425">
        <v>1</v>
      </c>
      <c r="E2425">
        <v>1E-3</v>
      </c>
      <c r="F2425">
        <f t="shared" si="124"/>
        <v>1.0000000000000001E-5</v>
      </c>
      <c r="H2425">
        <f t="shared" si="123"/>
        <v>1.0500302E-2</v>
      </c>
      <c r="I2425">
        <f t="shared" si="125"/>
        <v>0.01</v>
      </c>
    </row>
    <row r="2426" spans="1:9" x14ac:dyDescent="0.3">
      <c r="A2426" s="31">
        <v>40046</v>
      </c>
      <c r="B2426">
        <v>1.7375093000000001E-2</v>
      </c>
      <c r="C2426">
        <v>20090821</v>
      </c>
      <c r="D2426">
        <v>1.83</v>
      </c>
      <c r="E2426">
        <v>1E-3</v>
      </c>
      <c r="F2426">
        <f t="shared" si="124"/>
        <v>1.0000000000000001E-5</v>
      </c>
      <c r="H2426">
        <f t="shared" si="123"/>
        <v>1.7365093000000002E-2</v>
      </c>
      <c r="I2426">
        <f t="shared" si="125"/>
        <v>1.83E-2</v>
      </c>
    </row>
    <row r="2427" spans="1:9" x14ac:dyDescent="0.3">
      <c r="A2427" s="31">
        <v>40049</v>
      </c>
      <c r="B2427">
        <v>-9.4553599999999997E-4</v>
      </c>
      <c r="C2427">
        <v>20090824</v>
      </c>
      <c r="D2427">
        <v>-0.09</v>
      </c>
      <c r="E2427">
        <v>1E-3</v>
      </c>
      <c r="F2427">
        <f t="shared" si="124"/>
        <v>1.0000000000000001E-5</v>
      </c>
      <c r="H2427">
        <f t="shared" si="123"/>
        <v>-9.5553599999999999E-4</v>
      </c>
      <c r="I2427">
        <f t="shared" si="125"/>
        <v>-8.9999999999999998E-4</v>
      </c>
    </row>
    <row r="2428" spans="1:9" x14ac:dyDescent="0.3">
      <c r="A2428" s="31">
        <v>40050</v>
      </c>
      <c r="B2428">
        <v>2.0110990000000001E-3</v>
      </c>
      <c r="C2428">
        <v>20090825</v>
      </c>
      <c r="D2428">
        <v>0.27</v>
      </c>
      <c r="E2428">
        <v>1E-3</v>
      </c>
      <c r="F2428">
        <f t="shared" si="124"/>
        <v>1.0000000000000001E-5</v>
      </c>
      <c r="H2428">
        <f t="shared" si="123"/>
        <v>2.0010990000000001E-3</v>
      </c>
      <c r="I2428">
        <f t="shared" si="125"/>
        <v>2.7000000000000001E-3</v>
      </c>
    </row>
    <row r="2429" spans="1:9" x14ac:dyDescent="0.3">
      <c r="A2429" s="31">
        <v>40051</v>
      </c>
      <c r="B2429">
        <v>-1.1747287E-2</v>
      </c>
      <c r="C2429">
        <v>20090826</v>
      </c>
      <c r="D2429">
        <v>-0.01</v>
      </c>
      <c r="E2429">
        <v>1E-3</v>
      </c>
      <c r="F2429">
        <f t="shared" si="124"/>
        <v>1.0000000000000001E-5</v>
      </c>
      <c r="H2429">
        <f t="shared" si="123"/>
        <v>-1.1757287E-2</v>
      </c>
      <c r="I2429">
        <f t="shared" si="125"/>
        <v>-1E-4</v>
      </c>
    </row>
    <row r="2430" spans="1:9" x14ac:dyDescent="0.3">
      <c r="A2430" s="31">
        <v>40052</v>
      </c>
      <c r="B2430">
        <v>1.2185612E-2</v>
      </c>
      <c r="C2430">
        <v>20090827</v>
      </c>
      <c r="D2430">
        <v>0.21</v>
      </c>
      <c r="E2430">
        <v>1E-3</v>
      </c>
      <c r="F2430">
        <f t="shared" si="124"/>
        <v>1.0000000000000001E-5</v>
      </c>
      <c r="H2430">
        <f t="shared" si="123"/>
        <v>1.2175612000000001E-2</v>
      </c>
      <c r="I2430">
        <f t="shared" si="125"/>
        <v>2.0999999999999999E-3</v>
      </c>
    </row>
    <row r="2431" spans="1:9" x14ac:dyDescent="0.3">
      <c r="A2431" s="31">
        <v>40053</v>
      </c>
      <c r="B2431">
        <v>3.5409040000000001E-3</v>
      </c>
      <c r="C2431">
        <v>20090828</v>
      </c>
      <c r="D2431">
        <v>-0.19</v>
      </c>
      <c r="E2431">
        <v>1E-3</v>
      </c>
      <c r="F2431">
        <f t="shared" si="124"/>
        <v>1.0000000000000001E-5</v>
      </c>
      <c r="H2431">
        <f t="shared" si="123"/>
        <v>3.5309040000000001E-3</v>
      </c>
      <c r="I2431">
        <f t="shared" si="125"/>
        <v>-1.9E-3</v>
      </c>
    </row>
    <row r="2432" spans="1:9" x14ac:dyDescent="0.3">
      <c r="A2432" s="31">
        <v>40056</v>
      </c>
      <c r="B2432">
        <v>-1.0820325E-2</v>
      </c>
      <c r="C2432">
        <v>20090831</v>
      </c>
      <c r="D2432">
        <v>-0.86</v>
      </c>
      <c r="E2432">
        <v>1E-3</v>
      </c>
      <c r="F2432">
        <f t="shared" si="124"/>
        <v>1.0000000000000001E-5</v>
      </c>
      <c r="H2432">
        <f t="shared" si="123"/>
        <v>-1.0830325E-2</v>
      </c>
      <c r="I2432">
        <f t="shared" si="125"/>
        <v>-8.6E-3</v>
      </c>
    </row>
    <row r="2433" spans="1:9" x14ac:dyDescent="0.3">
      <c r="A2433" s="31">
        <v>40057</v>
      </c>
      <c r="B2433">
        <v>-1.7311709000000002E-2</v>
      </c>
      <c r="C2433">
        <v>20090901</v>
      </c>
      <c r="D2433">
        <v>-2.15</v>
      </c>
      <c r="E2433">
        <v>0</v>
      </c>
      <c r="F2433">
        <f t="shared" si="124"/>
        <v>0</v>
      </c>
      <c r="H2433">
        <f t="shared" si="123"/>
        <v>-1.7311709000000002E-2</v>
      </c>
      <c r="I2433">
        <f t="shared" si="125"/>
        <v>-2.1499999999999998E-2</v>
      </c>
    </row>
    <row r="2434" spans="1:9" x14ac:dyDescent="0.3">
      <c r="A2434" s="31">
        <v>40058</v>
      </c>
      <c r="B2434">
        <v>-7.1393200000000002E-4</v>
      </c>
      <c r="C2434">
        <v>20090902</v>
      </c>
      <c r="D2434">
        <v>-0.28000000000000003</v>
      </c>
      <c r="E2434">
        <v>0</v>
      </c>
      <c r="F2434">
        <f t="shared" si="124"/>
        <v>0</v>
      </c>
      <c r="H2434">
        <f t="shared" si="123"/>
        <v>-7.1393200000000002E-4</v>
      </c>
      <c r="I2434">
        <f t="shared" si="125"/>
        <v>-2.8000000000000004E-3</v>
      </c>
    </row>
    <row r="2435" spans="1:9" x14ac:dyDescent="0.3">
      <c r="A2435" s="31">
        <v>40059</v>
      </c>
      <c r="B2435">
        <v>8.2940459999999994E-3</v>
      </c>
      <c r="C2435">
        <v>20090903</v>
      </c>
      <c r="D2435">
        <v>0.93</v>
      </c>
      <c r="E2435">
        <v>0</v>
      </c>
      <c r="F2435">
        <f t="shared" si="124"/>
        <v>0</v>
      </c>
      <c r="H2435">
        <f t="shared" ref="H2435:H2498" si="126">B2435-F2435</f>
        <v>8.2940459999999994E-3</v>
      </c>
      <c r="I2435">
        <f t="shared" si="125"/>
        <v>9.300000000000001E-3</v>
      </c>
    </row>
    <row r="2436" spans="1:9" x14ac:dyDescent="0.3">
      <c r="A2436" s="31">
        <v>40060</v>
      </c>
      <c r="B2436">
        <v>2.2575769999999998E-2</v>
      </c>
      <c r="C2436">
        <v>20090904</v>
      </c>
      <c r="D2436">
        <v>1.31</v>
      </c>
      <c r="E2436">
        <v>0</v>
      </c>
      <c r="F2436">
        <f t="shared" ref="F2436:F2499" si="127">E2436/100</f>
        <v>0</v>
      </c>
      <c r="H2436">
        <f t="shared" si="126"/>
        <v>2.2575769999999998E-2</v>
      </c>
      <c r="I2436">
        <f t="shared" ref="I2436:I2499" si="128">D2436/100</f>
        <v>1.3100000000000001E-2</v>
      </c>
    </row>
    <row r="2437" spans="1:9" x14ac:dyDescent="0.3">
      <c r="A2437" s="31">
        <v>40064</v>
      </c>
      <c r="B2437">
        <v>1.5383683E-2</v>
      </c>
      <c r="C2437">
        <v>20090908</v>
      </c>
      <c r="D2437">
        <v>0.88</v>
      </c>
      <c r="E2437">
        <v>0</v>
      </c>
      <c r="F2437">
        <f t="shared" si="127"/>
        <v>0</v>
      </c>
      <c r="H2437">
        <f t="shared" si="126"/>
        <v>1.5383683E-2</v>
      </c>
      <c r="I2437">
        <f t="shared" si="128"/>
        <v>8.8000000000000005E-3</v>
      </c>
    </row>
    <row r="2438" spans="1:9" x14ac:dyDescent="0.3">
      <c r="A2438" s="31">
        <v>40065</v>
      </c>
      <c r="B2438">
        <v>-1.0350971E-2</v>
      </c>
      <c r="C2438">
        <v>20090909</v>
      </c>
      <c r="D2438">
        <v>0.9</v>
      </c>
      <c r="E2438">
        <v>0</v>
      </c>
      <c r="F2438">
        <f t="shared" si="127"/>
        <v>0</v>
      </c>
      <c r="H2438">
        <f t="shared" si="126"/>
        <v>-1.0350971E-2</v>
      </c>
      <c r="I2438">
        <f t="shared" si="128"/>
        <v>9.0000000000000011E-3</v>
      </c>
    </row>
    <row r="2439" spans="1:9" x14ac:dyDescent="0.3">
      <c r="A2439" s="31">
        <v>40066</v>
      </c>
      <c r="B2439">
        <v>8.2972900000000006E-3</v>
      </c>
      <c r="C2439">
        <v>20090910</v>
      </c>
      <c r="D2439">
        <v>1.08</v>
      </c>
      <c r="E2439">
        <v>0</v>
      </c>
      <c r="F2439">
        <f t="shared" si="127"/>
        <v>0</v>
      </c>
      <c r="H2439">
        <f t="shared" si="126"/>
        <v>8.2972900000000006E-3</v>
      </c>
      <c r="I2439">
        <f t="shared" si="128"/>
        <v>1.0800000000000001E-2</v>
      </c>
    </row>
    <row r="2440" spans="1:9" x14ac:dyDescent="0.3">
      <c r="A2440" s="31">
        <v>40067</v>
      </c>
      <c r="B2440">
        <v>-2.3179989999999998E-3</v>
      </c>
      <c r="C2440">
        <v>20090911</v>
      </c>
      <c r="D2440">
        <v>-0.1</v>
      </c>
      <c r="E2440">
        <v>0</v>
      </c>
      <c r="F2440">
        <f t="shared" si="127"/>
        <v>0</v>
      </c>
      <c r="H2440">
        <f t="shared" si="126"/>
        <v>-2.3179989999999998E-3</v>
      </c>
      <c r="I2440">
        <f t="shared" si="128"/>
        <v>-1E-3</v>
      </c>
    </row>
    <row r="2441" spans="1:9" x14ac:dyDescent="0.3">
      <c r="A2441" s="31">
        <v>40070</v>
      </c>
      <c r="B2441">
        <v>9.0613229999999996E-3</v>
      </c>
      <c r="C2441">
        <v>20090914</v>
      </c>
      <c r="D2441">
        <v>0.65</v>
      </c>
      <c r="E2441">
        <v>0</v>
      </c>
      <c r="F2441">
        <f t="shared" si="127"/>
        <v>0</v>
      </c>
      <c r="H2441">
        <f t="shared" si="126"/>
        <v>9.0613229999999996E-3</v>
      </c>
      <c r="I2441">
        <f t="shared" si="128"/>
        <v>6.5000000000000006E-3</v>
      </c>
    </row>
    <row r="2442" spans="1:9" x14ac:dyDescent="0.3">
      <c r="A2442" s="31">
        <v>40071</v>
      </c>
      <c r="B2442">
        <v>8.2892150000000008E-3</v>
      </c>
      <c r="C2442">
        <v>20090915</v>
      </c>
      <c r="D2442">
        <v>0.44</v>
      </c>
      <c r="E2442">
        <v>0</v>
      </c>
      <c r="F2442">
        <f t="shared" si="127"/>
        <v>0</v>
      </c>
      <c r="H2442">
        <f t="shared" si="126"/>
        <v>8.2892150000000008E-3</v>
      </c>
      <c r="I2442">
        <f t="shared" si="128"/>
        <v>4.4000000000000003E-3</v>
      </c>
    </row>
    <row r="2443" spans="1:9" x14ac:dyDescent="0.3">
      <c r="A2443" s="31">
        <v>40072</v>
      </c>
      <c r="B2443">
        <v>3.8307781999999999E-2</v>
      </c>
      <c r="C2443">
        <v>20090916</v>
      </c>
      <c r="D2443">
        <v>1.55</v>
      </c>
      <c r="E2443">
        <v>0</v>
      </c>
      <c r="F2443">
        <f t="shared" si="127"/>
        <v>0</v>
      </c>
      <c r="H2443">
        <f t="shared" si="126"/>
        <v>3.8307781999999999E-2</v>
      </c>
      <c r="I2443">
        <f t="shared" si="128"/>
        <v>1.55E-2</v>
      </c>
    </row>
    <row r="2444" spans="1:9" x14ac:dyDescent="0.3">
      <c r="A2444" s="31">
        <v>40073</v>
      </c>
      <c r="B2444">
        <v>1.4735844E-2</v>
      </c>
      <c r="C2444">
        <v>20090917</v>
      </c>
      <c r="D2444">
        <v>-0.3</v>
      </c>
      <c r="E2444">
        <v>0</v>
      </c>
      <c r="F2444">
        <f t="shared" si="127"/>
        <v>0</v>
      </c>
      <c r="H2444">
        <f t="shared" si="126"/>
        <v>1.4735844E-2</v>
      </c>
      <c r="I2444">
        <f t="shared" si="128"/>
        <v>-3.0000000000000001E-3</v>
      </c>
    </row>
    <row r="2445" spans="1:9" x14ac:dyDescent="0.3">
      <c r="A2445" s="31">
        <v>40074</v>
      </c>
      <c r="B2445">
        <v>2.5467419999999998E-3</v>
      </c>
      <c r="C2445">
        <v>20090918</v>
      </c>
      <c r="D2445">
        <v>0.23</v>
      </c>
      <c r="E2445">
        <v>0</v>
      </c>
      <c r="F2445">
        <f t="shared" si="127"/>
        <v>0</v>
      </c>
      <c r="H2445">
        <f t="shared" si="126"/>
        <v>2.5467419999999998E-3</v>
      </c>
      <c r="I2445">
        <f t="shared" si="128"/>
        <v>2.3E-3</v>
      </c>
    </row>
    <row r="2446" spans="1:9" x14ac:dyDescent="0.3">
      <c r="A2446" s="31">
        <v>40077</v>
      </c>
      <c r="B2446">
        <v>-5.4048209999999998E-3</v>
      </c>
      <c r="C2446">
        <v>20090921</v>
      </c>
      <c r="D2446">
        <v>-0.27</v>
      </c>
      <c r="E2446">
        <v>0</v>
      </c>
      <c r="F2446">
        <f t="shared" si="127"/>
        <v>0</v>
      </c>
      <c r="H2446">
        <f t="shared" si="126"/>
        <v>-5.4048209999999998E-3</v>
      </c>
      <c r="I2446">
        <f t="shared" si="128"/>
        <v>-2.7000000000000001E-3</v>
      </c>
    </row>
    <row r="2447" spans="1:9" x14ac:dyDescent="0.3">
      <c r="A2447" s="31">
        <v>40078</v>
      </c>
      <c r="B2447">
        <v>2.499682E-3</v>
      </c>
      <c r="C2447">
        <v>20090922</v>
      </c>
      <c r="D2447">
        <v>0.66</v>
      </c>
      <c r="E2447">
        <v>0</v>
      </c>
      <c r="F2447">
        <f t="shared" si="127"/>
        <v>0</v>
      </c>
      <c r="H2447">
        <f t="shared" si="126"/>
        <v>2.499682E-3</v>
      </c>
      <c r="I2447">
        <f t="shared" si="128"/>
        <v>6.6E-3</v>
      </c>
    </row>
    <row r="2448" spans="1:9" x14ac:dyDescent="0.3">
      <c r="A2448" s="31">
        <v>40079</v>
      </c>
      <c r="B2448">
        <v>5.5290779999999998E-3</v>
      </c>
      <c r="C2448">
        <v>20090923</v>
      </c>
      <c r="D2448">
        <v>-1</v>
      </c>
      <c r="E2448">
        <v>0</v>
      </c>
      <c r="F2448">
        <f t="shared" si="127"/>
        <v>0</v>
      </c>
      <c r="H2448">
        <f t="shared" si="126"/>
        <v>5.5290779999999998E-3</v>
      </c>
      <c r="I2448">
        <f t="shared" si="128"/>
        <v>-0.01</v>
      </c>
    </row>
    <row r="2449" spans="1:9" x14ac:dyDescent="0.3">
      <c r="A2449" s="31">
        <v>40080</v>
      </c>
      <c r="B2449">
        <v>-9.0565639999999996E-3</v>
      </c>
      <c r="C2449">
        <v>20090924</v>
      </c>
      <c r="D2449">
        <v>-1.07</v>
      </c>
      <c r="E2449">
        <v>0</v>
      </c>
      <c r="F2449">
        <f t="shared" si="127"/>
        <v>0</v>
      </c>
      <c r="H2449">
        <f t="shared" si="126"/>
        <v>-9.0565639999999996E-3</v>
      </c>
      <c r="I2449">
        <f t="shared" si="128"/>
        <v>-1.0700000000000001E-2</v>
      </c>
    </row>
    <row r="2450" spans="1:9" x14ac:dyDescent="0.3">
      <c r="A2450" s="31">
        <v>40081</v>
      </c>
      <c r="B2450">
        <v>-7.8882169999999995E-3</v>
      </c>
      <c r="C2450">
        <v>20090925</v>
      </c>
      <c r="D2450">
        <v>-0.64</v>
      </c>
      <c r="E2450">
        <v>0</v>
      </c>
      <c r="F2450">
        <f t="shared" si="127"/>
        <v>0</v>
      </c>
      <c r="H2450">
        <f t="shared" si="126"/>
        <v>-7.8882169999999995E-3</v>
      </c>
      <c r="I2450">
        <f t="shared" si="128"/>
        <v>-6.4000000000000003E-3</v>
      </c>
    </row>
    <row r="2451" spans="1:9" x14ac:dyDescent="0.3">
      <c r="A2451" s="31">
        <v>40084</v>
      </c>
      <c r="B2451">
        <v>2.0737545999999999E-2</v>
      </c>
      <c r="C2451">
        <v>20090928</v>
      </c>
      <c r="D2451">
        <v>1.79</v>
      </c>
      <c r="E2451">
        <v>0</v>
      </c>
      <c r="F2451">
        <f t="shared" si="127"/>
        <v>0</v>
      </c>
      <c r="H2451">
        <f t="shared" si="126"/>
        <v>2.0737545999999999E-2</v>
      </c>
      <c r="I2451">
        <f t="shared" si="128"/>
        <v>1.7899999999999999E-2</v>
      </c>
    </row>
    <row r="2452" spans="1:9" x14ac:dyDescent="0.3">
      <c r="A2452" s="31">
        <v>40085</v>
      </c>
      <c r="B2452">
        <v>-4.146594E-3</v>
      </c>
      <c r="C2452">
        <v>20090929</v>
      </c>
      <c r="D2452">
        <v>-0.12</v>
      </c>
      <c r="E2452">
        <v>0</v>
      </c>
      <c r="F2452">
        <f t="shared" si="127"/>
        <v>0</v>
      </c>
      <c r="H2452">
        <f t="shared" si="126"/>
        <v>-4.146594E-3</v>
      </c>
      <c r="I2452">
        <f t="shared" si="128"/>
        <v>-1.1999999999999999E-3</v>
      </c>
    </row>
    <row r="2453" spans="1:9" x14ac:dyDescent="0.3">
      <c r="A2453" s="31">
        <v>40086</v>
      </c>
      <c r="B2453">
        <v>-1.6182300000000001E-4</v>
      </c>
      <c r="C2453">
        <v>20090930</v>
      </c>
      <c r="D2453">
        <v>-0.4</v>
      </c>
      <c r="E2453">
        <v>0</v>
      </c>
      <c r="F2453">
        <f t="shared" si="127"/>
        <v>0</v>
      </c>
      <c r="H2453">
        <f t="shared" si="126"/>
        <v>-1.6182300000000001E-4</v>
      </c>
      <c r="I2453">
        <f t="shared" si="128"/>
        <v>-4.0000000000000001E-3</v>
      </c>
    </row>
    <row r="2454" spans="1:9" x14ac:dyDescent="0.3">
      <c r="A2454" s="31">
        <v>40087</v>
      </c>
      <c r="B2454">
        <v>-2.4225045000000001E-2</v>
      </c>
      <c r="C2454">
        <v>20091001</v>
      </c>
      <c r="D2454">
        <v>-2.63</v>
      </c>
      <c r="E2454">
        <v>0</v>
      </c>
      <c r="F2454">
        <f t="shared" si="127"/>
        <v>0</v>
      </c>
      <c r="H2454">
        <f t="shared" si="126"/>
        <v>-2.4225045000000001E-2</v>
      </c>
      <c r="I2454">
        <f t="shared" si="128"/>
        <v>-2.63E-2</v>
      </c>
    </row>
    <row r="2455" spans="1:9" x14ac:dyDescent="0.3">
      <c r="A2455" s="31">
        <v>40088</v>
      </c>
      <c r="B2455">
        <v>2.2338285999999999E-2</v>
      </c>
      <c r="C2455">
        <v>20091002</v>
      </c>
      <c r="D2455">
        <v>-0.49</v>
      </c>
      <c r="E2455">
        <v>0</v>
      </c>
      <c r="F2455">
        <f t="shared" si="127"/>
        <v>0</v>
      </c>
      <c r="H2455">
        <f t="shared" si="126"/>
        <v>2.2338285999999999E-2</v>
      </c>
      <c r="I2455">
        <f t="shared" si="128"/>
        <v>-4.8999999999999998E-3</v>
      </c>
    </row>
    <row r="2456" spans="1:9" x14ac:dyDescent="0.3">
      <c r="A2456" s="31">
        <v>40091</v>
      </c>
      <c r="B2456">
        <v>6.0790059999999996E-3</v>
      </c>
      <c r="C2456">
        <v>20091005</v>
      </c>
      <c r="D2456">
        <v>1.54</v>
      </c>
      <c r="E2456">
        <v>0</v>
      </c>
      <c r="F2456">
        <f t="shared" si="127"/>
        <v>0</v>
      </c>
      <c r="H2456">
        <f t="shared" si="126"/>
        <v>6.0790059999999996E-3</v>
      </c>
      <c r="I2456">
        <f t="shared" si="128"/>
        <v>1.54E-2</v>
      </c>
    </row>
    <row r="2457" spans="1:9" x14ac:dyDescent="0.3">
      <c r="A2457" s="31">
        <v>40092</v>
      </c>
      <c r="B2457">
        <v>2.1427301999999999E-2</v>
      </c>
      <c r="C2457">
        <v>20091006</v>
      </c>
      <c r="D2457">
        <v>1.42</v>
      </c>
      <c r="E2457">
        <v>0</v>
      </c>
      <c r="F2457">
        <f t="shared" si="127"/>
        <v>0</v>
      </c>
      <c r="H2457">
        <f t="shared" si="126"/>
        <v>2.1427301999999999E-2</v>
      </c>
      <c r="I2457">
        <f t="shared" si="128"/>
        <v>1.4199999999999999E-2</v>
      </c>
    </row>
    <row r="2458" spans="1:9" x14ac:dyDescent="0.3">
      <c r="A2458" s="31">
        <v>40093</v>
      </c>
      <c r="B2458">
        <v>1.26312E-3</v>
      </c>
      <c r="C2458">
        <v>20091007</v>
      </c>
      <c r="D2458">
        <v>0.28000000000000003</v>
      </c>
      <c r="E2458">
        <v>0</v>
      </c>
      <c r="F2458">
        <f t="shared" si="127"/>
        <v>0</v>
      </c>
      <c r="H2458">
        <f t="shared" si="126"/>
        <v>1.26312E-3</v>
      </c>
      <c r="I2458">
        <f t="shared" si="128"/>
        <v>2.8000000000000004E-3</v>
      </c>
    </row>
    <row r="2459" spans="1:9" x14ac:dyDescent="0.3">
      <c r="A2459" s="31">
        <v>40094</v>
      </c>
      <c r="B2459">
        <v>-5.1510940000000002E-3</v>
      </c>
      <c r="C2459">
        <v>20091008</v>
      </c>
      <c r="D2459">
        <v>0.82</v>
      </c>
      <c r="E2459">
        <v>0</v>
      </c>
      <c r="F2459">
        <f t="shared" si="127"/>
        <v>0</v>
      </c>
      <c r="H2459">
        <f t="shared" si="126"/>
        <v>-5.1510940000000002E-3</v>
      </c>
      <c r="I2459">
        <f t="shared" si="128"/>
        <v>8.199999999999999E-3</v>
      </c>
    </row>
    <row r="2460" spans="1:9" x14ac:dyDescent="0.3">
      <c r="A2460" s="31">
        <v>40095</v>
      </c>
      <c r="B2460">
        <v>6.3401330000000004E-3</v>
      </c>
      <c r="C2460">
        <v>20091009</v>
      </c>
      <c r="D2460">
        <v>0.59</v>
      </c>
      <c r="E2460">
        <v>0</v>
      </c>
      <c r="F2460">
        <f t="shared" si="127"/>
        <v>0</v>
      </c>
      <c r="H2460">
        <f t="shared" si="126"/>
        <v>6.3401330000000004E-3</v>
      </c>
      <c r="I2460">
        <f t="shared" si="128"/>
        <v>5.8999999999999999E-3</v>
      </c>
    </row>
    <row r="2461" spans="1:9" x14ac:dyDescent="0.3">
      <c r="A2461" s="31">
        <v>40098</v>
      </c>
      <c r="B2461">
        <v>1.785039E-3</v>
      </c>
      <c r="C2461">
        <v>20091012</v>
      </c>
      <c r="D2461">
        <v>0.36</v>
      </c>
      <c r="E2461">
        <v>0</v>
      </c>
      <c r="F2461">
        <f t="shared" si="127"/>
        <v>0</v>
      </c>
      <c r="H2461">
        <f t="shared" si="126"/>
        <v>1.785039E-3</v>
      </c>
      <c r="I2461">
        <f t="shared" si="128"/>
        <v>3.5999999999999999E-3</v>
      </c>
    </row>
    <row r="2462" spans="1:9" x14ac:dyDescent="0.3">
      <c r="A2462" s="31">
        <v>40099</v>
      </c>
      <c r="B2462">
        <v>-4.1402089999999997E-3</v>
      </c>
      <c r="C2462">
        <v>20091013</v>
      </c>
      <c r="D2462">
        <v>-0.22</v>
      </c>
      <c r="E2462">
        <v>0</v>
      </c>
      <c r="F2462">
        <f t="shared" si="127"/>
        <v>0</v>
      </c>
      <c r="H2462">
        <f t="shared" si="126"/>
        <v>-4.1402089999999997E-3</v>
      </c>
      <c r="I2462">
        <f t="shared" si="128"/>
        <v>-2.2000000000000001E-3</v>
      </c>
    </row>
    <row r="2463" spans="1:9" x14ac:dyDescent="0.3">
      <c r="A2463" s="31">
        <v>40100</v>
      </c>
      <c r="B2463">
        <v>6.6834490000000002E-3</v>
      </c>
      <c r="C2463">
        <v>20091014</v>
      </c>
      <c r="D2463">
        <v>1.73</v>
      </c>
      <c r="E2463">
        <v>0</v>
      </c>
      <c r="F2463">
        <f t="shared" si="127"/>
        <v>0</v>
      </c>
      <c r="H2463">
        <f t="shared" si="126"/>
        <v>6.6834490000000002E-3</v>
      </c>
      <c r="I2463">
        <f t="shared" si="128"/>
        <v>1.7299999999999999E-2</v>
      </c>
    </row>
    <row r="2464" spans="1:9" x14ac:dyDescent="0.3">
      <c r="A2464" s="31">
        <v>40101</v>
      </c>
      <c r="B2464">
        <v>-3.816173E-3</v>
      </c>
      <c r="C2464">
        <v>20091015</v>
      </c>
      <c r="D2464">
        <v>0.35</v>
      </c>
      <c r="E2464">
        <v>0</v>
      </c>
      <c r="F2464">
        <f t="shared" si="127"/>
        <v>0</v>
      </c>
      <c r="H2464">
        <f t="shared" si="126"/>
        <v>-3.816173E-3</v>
      </c>
      <c r="I2464">
        <f t="shared" si="128"/>
        <v>3.4999999999999996E-3</v>
      </c>
    </row>
    <row r="2465" spans="1:9" x14ac:dyDescent="0.3">
      <c r="A2465" s="31">
        <v>40102</v>
      </c>
      <c r="B2465">
        <v>-1.3171676E-2</v>
      </c>
      <c r="C2465">
        <v>20091016</v>
      </c>
      <c r="D2465">
        <v>-0.82</v>
      </c>
      <c r="E2465">
        <v>0</v>
      </c>
      <c r="F2465">
        <f t="shared" si="127"/>
        <v>0</v>
      </c>
      <c r="H2465">
        <f t="shared" si="126"/>
        <v>-1.3171676E-2</v>
      </c>
      <c r="I2465">
        <f t="shared" si="128"/>
        <v>-8.199999999999999E-3</v>
      </c>
    </row>
    <row r="2466" spans="1:9" x14ac:dyDescent="0.3">
      <c r="A2466" s="31">
        <v>40105</v>
      </c>
      <c r="B2466">
        <v>9.6250869999999992E-3</v>
      </c>
      <c r="C2466">
        <v>20091019</v>
      </c>
      <c r="D2466">
        <v>0.92</v>
      </c>
      <c r="E2466">
        <v>0</v>
      </c>
      <c r="F2466">
        <f t="shared" si="127"/>
        <v>0</v>
      </c>
      <c r="H2466">
        <f t="shared" si="126"/>
        <v>9.6250869999999992E-3</v>
      </c>
      <c r="I2466">
        <f t="shared" si="128"/>
        <v>9.1999999999999998E-3</v>
      </c>
    </row>
    <row r="2467" spans="1:9" x14ac:dyDescent="0.3">
      <c r="A2467" s="31">
        <v>40106</v>
      </c>
      <c r="B2467">
        <v>4.6876612999999998E-2</v>
      </c>
      <c r="C2467">
        <v>20091020</v>
      </c>
      <c r="D2467">
        <v>-0.69</v>
      </c>
      <c r="E2467">
        <v>0</v>
      </c>
      <c r="F2467">
        <f t="shared" si="127"/>
        <v>0</v>
      </c>
      <c r="H2467">
        <f t="shared" si="126"/>
        <v>4.6876612999999998E-2</v>
      </c>
      <c r="I2467">
        <f t="shared" si="128"/>
        <v>-6.8999999999999999E-3</v>
      </c>
    </row>
    <row r="2468" spans="1:9" x14ac:dyDescent="0.3">
      <c r="A2468" s="31">
        <v>40107</v>
      </c>
      <c r="B2468">
        <v>3.0992170999999999E-2</v>
      </c>
      <c r="C2468">
        <v>20091021</v>
      </c>
      <c r="D2468">
        <v>-0.9</v>
      </c>
      <c r="E2468">
        <v>0</v>
      </c>
      <c r="F2468">
        <f t="shared" si="127"/>
        <v>0</v>
      </c>
      <c r="H2468">
        <f t="shared" si="126"/>
        <v>3.0992170999999999E-2</v>
      </c>
      <c r="I2468">
        <f t="shared" si="128"/>
        <v>-9.0000000000000011E-3</v>
      </c>
    </row>
    <row r="2469" spans="1:9" x14ac:dyDescent="0.3">
      <c r="A2469" s="31">
        <v>40108</v>
      </c>
      <c r="B2469">
        <v>1.3663810000000001E-3</v>
      </c>
      <c r="C2469">
        <v>20091022</v>
      </c>
      <c r="D2469">
        <v>1.05</v>
      </c>
      <c r="E2469">
        <v>0</v>
      </c>
      <c r="F2469">
        <f t="shared" si="127"/>
        <v>0</v>
      </c>
      <c r="H2469">
        <f t="shared" si="126"/>
        <v>1.3663810000000001E-3</v>
      </c>
      <c r="I2469">
        <f t="shared" si="128"/>
        <v>1.0500000000000001E-2</v>
      </c>
    </row>
    <row r="2470" spans="1:9" x14ac:dyDescent="0.3">
      <c r="A2470" s="31">
        <v>40109</v>
      </c>
      <c r="B2470">
        <v>-6.140324E-3</v>
      </c>
      <c r="C2470">
        <v>20091023</v>
      </c>
      <c r="D2470">
        <v>-1.23</v>
      </c>
      <c r="E2470">
        <v>0</v>
      </c>
      <c r="F2470">
        <f t="shared" si="127"/>
        <v>0</v>
      </c>
      <c r="H2470">
        <f t="shared" si="126"/>
        <v>-6.140324E-3</v>
      </c>
      <c r="I2470">
        <f t="shared" si="128"/>
        <v>-1.23E-2</v>
      </c>
    </row>
    <row r="2471" spans="1:9" x14ac:dyDescent="0.3">
      <c r="A2471" s="31">
        <v>40112</v>
      </c>
      <c r="B2471">
        <v>-7.1590009999999999E-3</v>
      </c>
      <c r="C2471">
        <v>20091026</v>
      </c>
      <c r="D2471">
        <v>-1.2</v>
      </c>
      <c r="E2471">
        <v>0</v>
      </c>
      <c r="F2471">
        <f t="shared" si="127"/>
        <v>0</v>
      </c>
      <c r="H2471">
        <f t="shared" si="126"/>
        <v>-7.1590009999999999E-3</v>
      </c>
      <c r="I2471">
        <f t="shared" si="128"/>
        <v>-1.2E-2</v>
      </c>
    </row>
    <row r="2472" spans="1:9" x14ac:dyDescent="0.3">
      <c r="A2472" s="31">
        <v>40113</v>
      </c>
      <c r="B2472">
        <v>-2.5237064999999999E-2</v>
      </c>
      <c r="C2472">
        <v>20091027</v>
      </c>
      <c r="D2472">
        <v>-0.51</v>
      </c>
      <c r="E2472">
        <v>0</v>
      </c>
      <c r="F2472">
        <f t="shared" si="127"/>
        <v>0</v>
      </c>
      <c r="H2472">
        <f t="shared" si="126"/>
        <v>-2.5237064999999999E-2</v>
      </c>
      <c r="I2472">
        <f t="shared" si="128"/>
        <v>-5.1000000000000004E-3</v>
      </c>
    </row>
    <row r="2473" spans="1:9" x14ac:dyDescent="0.3">
      <c r="A2473" s="31">
        <v>40114</v>
      </c>
      <c r="B2473">
        <v>-2.5181139000000002E-2</v>
      </c>
      <c r="C2473">
        <v>20091028</v>
      </c>
      <c r="D2473">
        <v>-2.16</v>
      </c>
      <c r="E2473">
        <v>0</v>
      </c>
      <c r="F2473">
        <f t="shared" si="127"/>
        <v>0</v>
      </c>
      <c r="H2473">
        <f t="shared" si="126"/>
        <v>-2.5181139000000002E-2</v>
      </c>
      <c r="I2473">
        <f t="shared" si="128"/>
        <v>-2.1600000000000001E-2</v>
      </c>
    </row>
    <row r="2474" spans="1:9" x14ac:dyDescent="0.3">
      <c r="A2474" s="31">
        <v>40115</v>
      </c>
      <c r="B2474">
        <v>2.0530209000000001E-2</v>
      </c>
      <c r="C2474">
        <v>20091029</v>
      </c>
      <c r="D2474">
        <v>2.2000000000000002</v>
      </c>
      <c r="E2474">
        <v>0</v>
      </c>
      <c r="F2474">
        <f t="shared" si="127"/>
        <v>0</v>
      </c>
      <c r="H2474">
        <f t="shared" si="126"/>
        <v>2.0530209000000001E-2</v>
      </c>
      <c r="I2474">
        <f t="shared" si="128"/>
        <v>2.2000000000000002E-2</v>
      </c>
    </row>
    <row r="2475" spans="1:9" x14ac:dyDescent="0.3">
      <c r="A2475" s="31">
        <v>40116</v>
      </c>
      <c r="B2475">
        <v>-3.9979659000000001E-2</v>
      </c>
      <c r="C2475">
        <v>20091030</v>
      </c>
      <c r="D2475">
        <v>-2.8</v>
      </c>
      <c r="E2475">
        <v>0</v>
      </c>
      <c r="F2475">
        <f t="shared" si="127"/>
        <v>0</v>
      </c>
      <c r="H2475">
        <f t="shared" si="126"/>
        <v>-3.9979659000000001E-2</v>
      </c>
      <c r="I2475">
        <f t="shared" si="128"/>
        <v>-2.7999999999999997E-2</v>
      </c>
    </row>
    <row r="2476" spans="1:9" x14ac:dyDescent="0.3">
      <c r="A2476" s="31">
        <v>40119</v>
      </c>
      <c r="B2476">
        <v>4.2970689999999997E-3</v>
      </c>
      <c r="C2476">
        <v>20091102</v>
      </c>
      <c r="D2476">
        <v>0.54</v>
      </c>
      <c r="E2476">
        <v>0</v>
      </c>
      <c r="F2476">
        <f t="shared" si="127"/>
        <v>0</v>
      </c>
      <c r="H2476">
        <f t="shared" si="126"/>
        <v>4.2970689999999997E-3</v>
      </c>
      <c r="I2476">
        <f t="shared" si="128"/>
        <v>5.4000000000000003E-3</v>
      </c>
    </row>
    <row r="2477" spans="1:9" x14ac:dyDescent="0.3">
      <c r="A2477" s="31">
        <v>40120</v>
      </c>
      <c r="B2477">
        <v>-2.9580980000000002E-3</v>
      </c>
      <c r="C2477">
        <v>20091103</v>
      </c>
      <c r="D2477">
        <v>0.45</v>
      </c>
      <c r="E2477">
        <v>0</v>
      </c>
      <c r="F2477">
        <f t="shared" si="127"/>
        <v>0</v>
      </c>
      <c r="H2477">
        <f t="shared" si="126"/>
        <v>-2.9580980000000002E-3</v>
      </c>
      <c r="I2477">
        <f t="shared" si="128"/>
        <v>4.5000000000000005E-3</v>
      </c>
    </row>
    <row r="2478" spans="1:9" x14ac:dyDescent="0.3">
      <c r="A2478" s="31">
        <v>40121</v>
      </c>
      <c r="B2478">
        <v>1.0913895E-2</v>
      </c>
      <c r="C2478">
        <v>20091104</v>
      </c>
      <c r="D2478">
        <v>0.03</v>
      </c>
      <c r="E2478">
        <v>0</v>
      </c>
      <c r="F2478">
        <f t="shared" si="127"/>
        <v>0</v>
      </c>
      <c r="H2478">
        <f t="shared" si="126"/>
        <v>1.0913895E-2</v>
      </c>
      <c r="I2478">
        <f t="shared" si="128"/>
        <v>2.9999999999999997E-4</v>
      </c>
    </row>
    <row r="2479" spans="1:9" x14ac:dyDescent="0.3">
      <c r="A2479" s="31">
        <v>40122</v>
      </c>
      <c r="B2479">
        <v>1.6875991999999999E-2</v>
      </c>
      <c r="C2479">
        <v>20091105</v>
      </c>
      <c r="D2479">
        <v>2.0699999999999998</v>
      </c>
      <c r="E2479">
        <v>0</v>
      </c>
      <c r="F2479">
        <f t="shared" si="127"/>
        <v>0</v>
      </c>
      <c r="H2479">
        <f t="shared" si="126"/>
        <v>1.6875991999999999E-2</v>
      </c>
      <c r="I2479">
        <f t="shared" si="128"/>
        <v>2.07E-2</v>
      </c>
    </row>
    <row r="2480" spans="1:9" x14ac:dyDescent="0.3">
      <c r="A2480" s="31">
        <v>40123</v>
      </c>
      <c r="B2480">
        <v>1.5971270000000001E-3</v>
      </c>
      <c r="C2480">
        <v>20091106</v>
      </c>
      <c r="D2480">
        <v>0.24</v>
      </c>
      <c r="E2480">
        <v>0</v>
      </c>
      <c r="F2480">
        <f t="shared" si="127"/>
        <v>0</v>
      </c>
      <c r="H2480">
        <f t="shared" si="126"/>
        <v>1.5971270000000001E-3</v>
      </c>
      <c r="I2480">
        <f t="shared" si="128"/>
        <v>2.3999999999999998E-3</v>
      </c>
    </row>
    <row r="2481" spans="1:9" x14ac:dyDescent="0.3">
      <c r="A2481" s="31">
        <v>40126</v>
      </c>
      <c r="B2481">
        <v>3.6636877999999998E-2</v>
      </c>
      <c r="C2481">
        <v>20091109</v>
      </c>
      <c r="D2481">
        <v>2.17</v>
      </c>
      <c r="E2481">
        <v>0</v>
      </c>
      <c r="F2481">
        <f t="shared" si="127"/>
        <v>0</v>
      </c>
      <c r="H2481">
        <f t="shared" si="126"/>
        <v>3.6636877999999998E-2</v>
      </c>
      <c r="I2481">
        <f t="shared" si="128"/>
        <v>2.1700000000000001E-2</v>
      </c>
    </row>
    <row r="2482" spans="1:9" x14ac:dyDescent="0.3">
      <c r="A2482" s="31">
        <v>40127</v>
      </c>
      <c r="B2482">
        <v>7.5448670000000002E-3</v>
      </c>
      <c r="C2482">
        <v>20091110</v>
      </c>
      <c r="D2482">
        <v>-0.05</v>
      </c>
      <c r="E2482">
        <v>0</v>
      </c>
      <c r="F2482">
        <f t="shared" si="127"/>
        <v>0</v>
      </c>
      <c r="H2482">
        <f t="shared" si="126"/>
        <v>7.5448670000000002E-3</v>
      </c>
      <c r="I2482">
        <f t="shared" si="128"/>
        <v>-5.0000000000000001E-4</v>
      </c>
    </row>
    <row r="2483" spans="1:9" x14ac:dyDescent="0.3">
      <c r="A2483" s="31">
        <v>40128</v>
      </c>
      <c r="B2483">
        <v>1.330201E-3</v>
      </c>
      <c r="C2483">
        <v>20091111</v>
      </c>
      <c r="D2483">
        <v>0.52</v>
      </c>
      <c r="E2483">
        <v>0</v>
      </c>
      <c r="F2483">
        <f t="shared" si="127"/>
        <v>0</v>
      </c>
      <c r="H2483">
        <f t="shared" si="126"/>
        <v>1.330201E-3</v>
      </c>
      <c r="I2483">
        <f t="shared" si="128"/>
        <v>5.1999999999999998E-3</v>
      </c>
    </row>
    <row r="2484" spans="1:9" x14ac:dyDescent="0.3">
      <c r="A2484" s="31">
        <v>40129</v>
      </c>
      <c r="B2484">
        <v>-6.199235E-3</v>
      </c>
      <c r="C2484">
        <v>20091112</v>
      </c>
      <c r="D2484">
        <v>-1.1200000000000001</v>
      </c>
      <c r="E2484">
        <v>0</v>
      </c>
      <c r="F2484">
        <f t="shared" si="127"/>
        <v>0</v>
      </c>
      <c r="H2484">
        <f t="shared" si="126"/>
        <v>-6.199235E-3</v>
      </c>
      <c r="I2484">
        <f t="shared" si="128"/>
        <v>-1.1200000000000002E-2</v>
      </c>
    </row>
    <row r="2485" spans="1:9" x14ac:dyDescent="0.3">
      <c r="A2485" s="31">
        <v>40130</v>
      </c>
      <c r="B2485">
        <v>1.2178777999999999E-2</v>
      </c>
      <c r="C2485">
        <v>20091113</v>
      </c>
      <c r="D2485">
        <v>0.61</v>
      </c>
      <c r="E2485">
        <v>0</v>
      </c>
      <c r="F2485">
        <f t="shared" si="127"/>
        <v>0</v>
      </c>
      <c r="H2485">
        <f t="shared" si="126"/>
        <v>1.2178777999999999E-2</v>
      </c>
      <c r="I2485">
        <f t="shared" si="128"/>
        <v>6.0999999999999995E-3</v>
      </c>
    </row>
    <row r="2486" spans="1:9" x14ac:dyDescent="0.3">
      <c r="A2486" s="31">
        <v>40133</v>
      </c>
      <c r="B2486">
        <v>1.0662792000000001E-2</v>
      </c>
      <c r="C2486">
        <v>20091116</v>
      </c>
      <c r="D2486">
        <v>1.54</v>
      </c>
      <c r="E2486">
        <v>0</v>
      </c>
      <c r="F2486">
        <f t="shared" si="127"/>
        <v>0</v>
      </c>
      <c r="H2486">
        <f t="shared" si="126"/>
        <v>1.0662792000000001E-2</v>
      </c>
      <c r="I2486">
        <f t="shared" si="128"/>
        <v>1.54E-2</v>
      </c>
    </row>
    <row r="2487" spans="1:9" x14ac:dyDescent="0.3">
      <c r="A2487" s="31">
        <v>40134</v>
      </c>
      <c r="B2487">
        <v>1.790617E-3</v>
      </c>
      <c r="C2487">
        <v>20091117</v>
      </c>
      <c r="D2487">
        <v>0.14000000000000001</v>
      </c>
      <c r="E2487">
        <v>0</v>
      </c>
      <c r="F2487">
        <f t="shared" si="127"/>
        <v>0</v>
      </c>
      <c r="H2487">
        <f t="shared" si="126"/>
        <v>1.790617E-3</v>
      </c>
      <c r="I2487">
        <f t="shared" si="128"/>
        <v>1.4000000000000002E-3</v>
      </c>
    </row>
    <row r="2488" spans="1:9" x14ac:dyDescent="0.3">
      <c r="A2488" s="31">
        <v>40135</v>
      </c>
      <c r="B2488">
        <v>-5.0241219999999998E-3</v>
      </c>
      <c r="C2488">
        <v>20091118</v>
      </c>
      <c r="D2488">
        <v>-0.13</v>
      </c>
      <c r="E2488">
        <v>0</v>
      </c>
      <c r="F2488">
        <f t="shared" si="127"/>
        <v>0</v>
      </c>
      <c r="H2488">
        <f t="shared" si="126"/>
        <v>-5.0241219999999998E-3</v>
      </c>
      <c r="I2488">
        <f t="shared" si="128"/>
        <v>-1.2999999999999999E-3</v>
      </c>
    </row>
    <row r="2489" spans="1:9" x14ac:dyDescent="0.3">
      <c r="A2489" s="31">
        <v>40136</v>
      </c>
      <c r="B2489">
        <v>-2.6461508000000002E-2</v>
      </c>
      <c r="C2489">
        <v>20091119</v>
      </c>
      <c r="D2489">
        <v>-1.39</v>
      </c>
      <c r="E2489">
        <v>0</v>
      </c>
      <c r="F2489">
        <f t="shared" si="127"/>
        <v>0</v>
      </c>
      <c r="H2489">
        <f t="shared" si="126"/>
        <v>-2.6461508000000002E-2</v>
      </c>
      <c r="I2489">
        <f t="shared" si="128"/>
        <v>-1.3899999999999999E-2</v>
      </c>
    </row>
    <row r="2490" spans="1:9" x14ac:dyDescent="0.3">
      <c r="A2490" s="31">
        <v>40137</v>
      </c>
      <c r="B2490">
        <v>-2.942479E-3</v>
      </c>
      <c r="C2490">
        <v>20091120</v>
      </c>
      <c r="D2490">
        <v>-0.33</v>
      </c>
      <c r="E2490">
        <v>0</v>
      </c>
      <c r="F2490">
        <f t="shared" si="127"/>
        <v>0</v>
      </c>
      <c r="H2490">
        <f t="shared" si="126"/>
        <v>-2.942479E-3</v>
      </c>
      <c r="I2490">
        <f t="shared" si="128"/>
        <v>-3.3E-3</v>
      </c>
    </row>
    <row r="2491" spans="1:9" x14ac:dyDescent="0.3">
      <c r="A2491" s="31">
        <v>40140</v>
      </c>
      <c r="B2491">
        <v>2.9811958E-2</v>
      </c>
      <c r="C2491">
        <v>20091123</v>
      </c>
      <c r="D2491">
        <v>1.3</v>
      </c>
      <c r="E2491">
        <v>0</v>
      </c>
      <c r="F2491">
        <f t="shared" si="127"/>
        <v>0</v>
      </c>
      <c r="H2491">
        <f t="shared" si="126"/>
        <v>2.9811958E-2</v>
      </c>
      <c r="I2491">
        <f t="shared" si="128"/>
        <v>1.3000000000000001E-2</v>
      </c>
    </row>
    <row r="2492" spans="1:9" x14ac:dyDescent="0.3">
      <c r="A2492" s="31">
        <v>40141</v>
      </c>
      <c r="B2492">
        <v>-6.9943770000000004E-3</v>
      </c>
      <c r="C2492">
        <v>20091124</v>
      </c>
      <c r="D2492">
        <v>-0.09</v>
      </c>
      <c r="E2492">
        <v>0</v>
      </c>
      <c r="F2492">
        <f t="shared" si="127"/>
        <v>0</v>
      </c>
      <c r="H2492">
        <f t="shared" si="126"/>
        <v>-6.9943770000000004E-3</v>
      </c>
      <c r="I2492">
        <f t="shared" si="128"/>
        <v>-8.9999999999999998E-4</v>
      </c>
    </row>
    <row r="2493" spans="1:9" x14ac:dyDescent="0.3">
      <c r="A2493" s="31">
        <v>40142</v>
      </c>
      <c r="B2493">
        <v>-1.2228530000000001E-3</v>
      </c>
      <c r="C2493">
        <v>20091125</v>
      </c>
      <c r="D2493">
        <v>0.47</v>
      </c>
      <c r="E2493">
        <v>0</v>
      </c>
      <c r="F2493">
        <f t="shared" si="127"/>
        <v>0</v>
      </c>
      <c r="H2493">
        <f t="shared" si="126"/>
        <v>-1.2228530000000001E-3</v>
      </c>
      <c r="I2493">
        <f t="shared" si="128"/>
        <v>4.6999999999999993E-3</v>
      </c>
    </row>
    <row r="2494" spans="1:9" x14ac:dyDescent="0.3">
      <c r="A2494" s="31">
        <v>40144</v>
      </c>
      <c r="B2494">
        <v>-1.7630667999999999E-2</v>
      </c>
      <c r="C2494">
        <v>20091127</v>
      </c>
      <c r="D2494">
        <v>-1.74</v>
      </c>
      <c r="E2494">
        <v>0</v>
      </c>
      <c r="F2494">
        <f t="shared" si="127"/>
        <v>0</v>
      </c>
      <c r="H2494">
        <f t="shared" si="126"/>
        <v>-1.7630667999999999E-2</v>
      </c>
      <c r="I2494">
        <f t="shared" si="128"/>
        <v>-1.7399999999999999E-2</v>
      </c>
    </row>
    <row r="2495" spans="1:9" x14ac:dyDescent="0.3">
      <c r="A2495" s="31">
        <v>40147</v>
      </c>
      <c r="B2495">
        <v>-3.3899630000000002E-3</v>
      </c>
      <c r="C2495">
        <v>20091130</v>
      </c>
      <c r="D2495">
        <v>0.28000000000000003</v>
      </c>
      <c r="E2495">
        <v>0</v>
      </c>
      <c r="F2495">
        <f t="shared" si="127"/>
        <v>0</v>
      </c>
      <c r="H2495">
        <f t="shared" si="126"/>
        <v>-3.3899630000000002E-3</v>
      </c>
      <c r="I2495">
        <f t="shared" si="128"/>
        <v>2.8000000000000004E-3</v>
      </c>
    </row>
    <row r="2496" spans="1:9" x14ac:dyDescent="0.3">
      <c r="A2496" s="31">
        <v>40148</v>
      </c>
      <c r="B2496">
        <v>-1.470663E-2</v>
      </c>
      <c r="C2496">
        <v>20091201</v>
      </c>
      <c r="D2496">
        <v>1.28</v>
      </c>
      <c r="E2496">
        <v>0</v>
      </c>
      <c r="F2496">
        <f t="shared" si="127"/>
        <v>0</v>
      </c>
      <c r="H2496">
        <f t="shared" si="126"/>
        <v>-1.470663E-2</v>
      </c>
      <c r="I2496">
        <f t="shared" si="128"/>
        <v>1.2800000000000001E-2</v>
      </c>
    </row>
    <row r="2497" spans="1:9" x14ac:dyDescent="0.3">
      <c r="A2497" s="31">
        <v>40149</v>
      </c>
      <c r="B2497">
        <v>-3.7569449999999998E-3</v>
      </c>
      <c r="C2497">
        <v>20091202</v>
      </c>
      <c r="D2497">
        <v>0.18</v>
      </c>
      <c r="E2497">
        <v>0</v>
      </c>
      <c r="F2497">
        <f t="shared" si="127"/>
        <v>0</v>
      </c>
      <c r="H2497">
        <f t="shared" si="126"/>
        <v>-3.7569449999999998E-3</v>
      </c>
      <c r="I2497">
        <f t="shared" si="128"/>
        <v>1.8E-3</v>
      </c>
    </row>
    <row r="2498" spans="1:9" x14ac:dyDescent="0.3">
      <c r="A2498" s="31">
        <v>40150</v>
      </c>
      <c r="B2498">
        <v>1.2740150000000001E-3</v>
      </c>
      <c r="C2498">
        <v>20091203</v>
      </c>
      <c r="D2498">
        <v>-0.86</v>
      </c>
      <c r="E2498">
        <v>0</v>
      </c>
      <c r="F2498">
        <f t="shared" si="127"/>
        <v>0</v>
      </c>
      <c r="H2498">
        <f t="shared" si="126"/>
        <v>1.2740150000000001E-3</v>
      </c>
      <c r="I2498">
        <f t="shared" si="128"/>
        <v>-8.6E-3</v>
      </c>
    </row>
    <row r="2499" spans="1:9" x14ac:dyDescent="0.3">
      <c r="A2499" s="31">
        <v>40151</v>
      </c>
      <c r="B2499">
        <v>-1.6083004000000001E-2</v>
      </c>
      <c r="C2499">
        <v>20091204</v>
      </c>
      <c r="D2499">
        <v>0.7</v>
      </c>
      <c r="E2499">
        <v>0</v>
      </c>
      <c r="F2499">
        <f t="shared" si="127"/>
        <v>0</v>
      </c>
      <c r="H2499">
        <f t="shared" ref="H2499:H2562" si="129">B2499-F2499</f>
        <v>-1.6083004000000001E-2</v>
      </c>
      <c r="I2499">
        <f t="shared" si="128"/>
        <v>6.9999999999999993E-3</v>
      </c>
    </row>
    <row r="2500" spans="1:9" x14ac:dyDescent="0.3">
      <c r="A2500" s="31">
        <v>40154</v>
      </c>
      <c r="B2500">
        <v>-2.260506E-2</v>
      </c>
      <c r="C2500">
        <v>20091207</v>
      </c>
      <c r="D2500">
        <v>-0.15</v>
      </c>
      <c r="E2500">
        <v>0</v>
      </c>
      <c r="F2500">
        <f t="shared" ref="F2500:F2563" si="130">E2500/100</f>
        <v>0</v>
      </c>
      <c r="H2500">
        <f t="shared" si="129"/>
        <v>-2.260506E-2</v>
      </c>
      <c r="I2500">
        <f t="shared" ref="I2500:I2563" si="131">D2500/100</f>
        <v>-1.5E-3</v>
      </c>
    </row>
    <row r="2501" spans="1:9" x14ac:dyDescent="0.3">
      <c r="A2501" s="31">
        <v>40155</v>
      </c>
      <c r="B2501">
        <v>4.8690030000000002E-3</v>
      </c>
      <c r="C2501">
        <v>20091208</v>
      </c>
      <c r="D2501">
        <v>-0.97</v>
      </c>
      <c r="E2501">
        <v>0</v>
      </c>
      <c r="F2501">
        <f t="shared" si="130"/>
        <v>0</v>
      </c>
      <c r="H2501">
        <f t="shared" si="129"/>
        <v>4.8690030000000002E-3</v>
      </c>
      <c r="I2501">
        <f t="shared" si="131"/>
        <v>-9.7000000000000003E-3</v>
      </c>
    </row>
    <row r="2502" spans="1:9" x14ac:dyDescent="0.3">
      <c r="A2502" s="31">
        <v>40156</v>
      </c>
      <c r="B2502">
        <v>4.1765463000000003E-2</v>
      </c>
      <c r="C2502">
        <v>20091209</v>
      </c>
      <c r="D2502">
        <v>0.32</v>
      </c>
      <c r="E2502">
        <v>0</v>
      </c>
      <c r="F2502">
        <f t="shared" si="130"/>
        <v>0</v>
      </c>
      <c r="H2502">
        <f t="shared" si="129"/>
        <v>4.1765463000000003E-2</v>
      </c>
      <c r="I2502">
        <f t="shared" si="131"/>
        <v>3.2000000000000002E-3</v>
      </c>
    </row>
    <row r="2503" spans="1:9" x14ac:dyDescent="0.3">
      <c r="A2503" s="31">
        <v>40157</v>
      </c>
      <c r="B2503">
        <v>-6.9262400000000002E-3</v>
      </c>
      <c r="C2503">
        <v>20091210</v>
      </c>
      <c r="D2503">
        <v>0.5</v>
      </c>
      <c r="E2503">
        <v>0</v>
      </c>
      <c r="F2503">
        <f t="shared" si="130"/>
        <v>0</v>
      </c>
      <c r="H2503">
        <f t="shared" si="129"/>
        <v>-6.9262400000000002E-3</v>
      </c>
      <c r="I2503">
        <f t="shared" si="131"/>
        <v>5.0000000000000001E-3</v>
      </c>
    </row>
    <row r="2504" spans="1:9" x14ac:dyDescent="0.3">
      <c r="A2504" s="31">
        <v>40158</v>
      </c>
      <c r="B2504">
        <v>-8.9599069999999996E-3</v>
      </c>
      <c r="C2504">
        <v>20091211</v>
      </c>
      <c r="D2504">
        <v>0.43</v>
      </c>
      <c r="E2504">
        <v>0</v>
      </c>
      <c r="F2504">
        <f t="shared" si="130"/>
        <v>0</v>
      </c>
      <c r="H2504">
        <f t="shared" si="129"/>
        <v>-8.9599069999999996E-3</v>
      </c>
      <c r="I2504">
        <f t="shared" si="131"/>
        <v>4.3E-3</v>
      </c>
    </row>
    <row r="2505" spans="1:9" x14ac:dyDescent="0.3">
      <c r="A2505" s="31">
        <v>40161</v>
      </c>
      <c r="B2505">
        <v>1.1866223E-2</v>
      </c>
      <c r="C2505">
        <v>20091214</v>
      </c>
      <c r="D2505">
        <v>0.8</v>
      </c>
      <c r="E2505">
        <v>0</v>
      </c>
      <c r="F2505">
        <f t="shared" si="130"/>
        <v>0</v>
      </c>
      <c r="H2505">
        <f t="shared" si="129"/>
        <v>1.1866223E-2</v>
      </c>
      <c r="I2505">
        <f t="shared" si="131"/>
        <v>8.0000000000000002E-3</v>
      </c>
    </row>
    <row r="2506" spans="1:9" x14ac:dyDescent="0.3">
      <c r="A2506" s="31">
        <v>40162</v>
      </c>
      <c r="B2506">
        <v>-1.4265396E-2</v>
      </c>
      <c r="C2506">
        <v>20091215</v>
      </c>
      <c r="D2506">
        <v>-0.48</v>
      </c>
      <c r="E2506">
        <v>0</v>
      </c>
      <c r="F2506">
        <f t="shared" si="130"/>
        <v>0</v>
      </c>
      <c r="H2506">
        <f t="shared" si="129"/>
        <v>-1.4265396E-2</v>
      </c>
      <c r="I2506">
        <f t="shared" si="131"/>
        <v>-4.7999999999999996E-3</v>
      </c>
    </row>
    <row r="2507" spans="1:9" x14ac:dyDescent="0.3">
      <c r="A2507" s="31">
        <v>40163</v>
      </c>
      <c r="B2507">
        <v>4.4291119999999998E-3</v>
      </c>
      <c r="C2507">
        <v>20091216</v>
      </c>
      <c r="D2507">
        <v>0.19</v>
      </c>
      <c r="E2507">
        <v>0</v>
      </c>
      <c r="F2507">
        <f t="shared" si="130"/>
        <v>0</v>
      </c>
      <c r="H2507">
        <f t="shared" si="129"/>
        <v>4.4291119999999998E-3</v>
      </c>
      <c r="I2507">
        <f t="shared" si="131"/>
        <v>1.9E-3</v>
      </c>
    </row>
    <row r="2508" spans="1:9" x14ac:dyDescent="0.3">
      <c r="A2508" s="31">
        <v>40164</v>
      </c>
      <c r="B2508">
        <v>-1.6253900000000002E-2</v>
      </c>
      <c r="C2508">
        <v>20091217</v>
      </c>
      <c r="D2508">
        <v>-1.18</v>
      </c>
      <c r="E2508">
        <v>0</v>
      </c>
      <c r="F2508">
        <f t="shared" si="130"/>
        <v>0</v>
      </c>
      <c r="H2508">
        <f t="shared" si="129"/>
        <v>-1.6253900000000002E-2</v>
      </c>
      <c r="I2508">
        <f t="shared" si="131"/>
        <v>-1.18E-2</v>
      </c>
    </row>
    <row r="2509" spans="1:9" x14ac:dyDescent="0.3">
      <c r="A2509" s="31">
        <v>40165</v>
      </c>
      <c r="B2509">
        <v>1.8607275999999999E-2</v>
      </c>
      <c r="C2509">
        <v>20091218</v>
      </c>
      <c r="D2509">
        <v>0.68</v>
      </c>
      <c r="E2509">
        <v>0</v>
      </c>
      <c r="F2509">
        <f t="shared" si="130"/>
        <v>0</v>
      </c>
      <c r="H2509">
        <f t="shared" si="129"/>
        <v>1.8607275999999999E-2</v>
      </c>
      <c r="I2509">
        <f t="shared" si="131"/>
        <v>6.8000000000000005E-3</v>
      </c>
    </row>
    <row r="2510" spans="1:9" x14ac:dyDescent="0.3">
      <c r="A2510" s="31">
        <v>40168</v>
      </c>
      <c r="B2510">
        <v>1.4327397E-2</v>
      </c>
      <c r="C2510">
        <v>20091221</v>
      </c>
      <c r="D2510">
        <v>1.03</v>
      </c>
      <c r="E2510">
        <v>0</v>
      </c>
      <c r="F2510">
        <f t="shared" si="130"/>
        <v>0</v>
      </c>
      <c r="H2510">
        <f t="shared" si="129"/>
        <v>1.4327397E-2</v>
      </c>
      <c r="I2510">
        <f t="shared" si="131"/>
        <v>1.03E-2</v>
      </c>
    </row>
    <row r="2511" spans="1:9" x14ac:dyDescent="0.3">
      <c r="A2511" s="31">
        <v>40169</v>
      </c>
      <c r="B2511">
        <v>1.0745118999999999E-2</v>
      </c>
      <c r="C2511">
        <v>20091222</v>
      </c>
      <c r="D2511">
        <v>0.43</v>
      </c>
      <c r="E2511">
        <v>0</v>
      </c>
      <c r="F2511">
        <f t="shared" si="130"/>
        <v>0</v>
      </c>
      <c r="H2511">
        <f t="shared" si="129"/>
        <v>1.0745118999999999E-2</v>
      </c>
      <c r="I2511">
        <f t="shared" si="131"/>
        <v>4.3E-3</v>
      </c>
    </row>
    <row r="2512" spans="1:9" x14ac:dyDescent="0.3">
      <c r="A2512" s="31">
        <v>40170</v>
      </c>
      <c r="B2512">
        <v>8.6843960000000005E-3</v>
      </c>
      <c r="C2512">
        <v>20091223</v>
      </c>
      <c r="D2512">
        <v>0.36</v>
      </c>
      <c r="E2512">
        <v>0</v>
      </c>
      <c r="F2512">
        <f t="shared" si="130"/>
        <v>0</v>
      </c>
      <c r="H2512">
        <f t="shared" si="129"/>
        <v>8.6843960000000005E-3</v>
      </c>
      <c r="I2512">
        <f t="shared" si="131"/>
        <v>3.5999999999999999E-3</v>
      </c>
    </row>
    <row r="2513" spans="1:9" x14ac:dyDescent="0.3">
      <c r="A2513" s="31">
        <v>40171</v>
      </c>
      <c r="B2513">
        <v>3.4339372E-2</v>
      </c>
      <c r="C2513">
        <v>20091224</v>
      </c>
      <c r="D2513">
        <v>0.51</v>
      </c>
      <c r="E2513">
        <v>0</v>
      </c>
      <c r="F2513">
        <f t="shared" si="130"/>
        <v>0</v>
      </c>
      <c r="H2513">
        <f t="shared" si="129"/>
        <v>3.4339372E-2</v>
      </c>
      <c r="I2513">
        <f t="shared" si="131"/>
        <v>5.1000000000000004E-3</v>
      </c>
    </row>
    <row r="2514" spans="1:9" x14ac:dyDescent="0.3">
      <c r="A2514" s="31">
        <v>40175</v>
      </c>
      <c r="B2514">
        <v>1.2294332999999999E-2</v>
      </c>
      <c r="C2514">
        <v>20091228</v>
      </c>
      <c r="D2514">
        <v>0.08</v>
      </c>
      <c r="E2514">
        <v>0</v>
      </c>
      <c r="F2514">
        <f t="shared" si="130"/>
        <v>0</v>
      </c>
      <c r="H2514">
        <f t="shared" si="129"/>
        <v>1.2294332999999999E-2</v>
      </c>
      <c r="I2514">
        <f t="shared" si="131"/>
        <v>8.0000000000000004E-4</v>
      </c>
    </row>
    <row r="2515" spans="1:9" x14ac:dyDescent="0.3">
      <c r="A2515" s="31">
        <v>40176</v>
      </c>
      <c r="B2515">
        <v>-1.1861417000000001E-2</v>
      </c>
      <c r="C2515">
        <v>20091229</v>
      </c>
      <c r="D2515">
        <v>-0.09</v>
      </c>
      <c r="E2515">
        <v>0</v>
      </c>
      <c r="F2515">
        <f t="shared" si="130"/>
        <v>0</v>
      </c>
      <c r="H2515">
        <f t="shared" si="129"/>
        <v>-1.1861417000000001E-2</v>
      </c>
      <c r="I2515">
        <f t="shared" si="131"/>
        <v>-8.9999999999999998E-4</v>
      </c>
    </row>
    <row r="2516" spans="1:9" x14ac:dyDescent="0.3">
      <c r="A2516" s="31">
        <v>40177</v>
      </c>
      <c r="B2516">
        <v>1.2147265000000001E-2</v>
      </c>
      <c r="C2516">
        <v>20091230</v>
      </c>
      <c r="D2516">
        <v>0</v>
      </c>
      <c r="E2516">
        <v>0</v>
      </c>
      <c r="F2516">
        <f t="shared" si="130"/>
        <v>0</v>
      </c>
      <c r="H2516">
        <f t="shared" si="129"/>
        <v>1.2147265000000001E-2</v>
      </c>
      <c r="I2516">
        <f t="shared" si="131"/>
        <v>0</v>
      </c>
    </row>
    <row r="2517" spans="1:9" x14ac:dyDescent="0.3">
      <c r="A2517" s="31">
        <v>40178</v>
      </c>
      <c r="B2517">
        <v>-4.290327E-3</v>
      </c>
      <c r="C2517">
        <v>20091231</v>
      </c>
      <c r="D2517">
        <v>-0.99</v>
      </c>
      <c r="E2517">
        <v>0</v>
      </c>
      <c r="F2517">
        <f t="shared" si="130"/>
        <v>0</v>
      </c>
      <c r="H2517">
        <f t="shared" si="129"/>
        <v>-4.290327E-3</v>
      </c>
      <c r="I2517">
        <f t="shared" si="131"/>
        <v>-9.8999999999999991E-3</v>
      </c>
    </row>
    <row r="2518" spans="1:9" x14ac:dyDescent="0.3">
      <c r="A2518" s="31">
        <v>40182</v>
      </c>
      <c r="B2518">
        <v>1.5555302999999999E-2</v>
      </c>
      <c r="C2518">
        <v>20100104</v>
      </c>
      <c r="D2518">
        <v>1.69</v>
      </c>
      <c r="E2518">
        <v>0</v>
      </c>
      <c r="F2518">
        <f t="shared" si="130"/>
        <v>0</v>
      </c>
      <c r="H2518">
        <f t="shared" si="129"/>
        <v>1.5555302999999999E-2</v>
      </c>
      <c r="I2518">
        <f t="shared" si="131"/>
        <v>1.6899999999999998E-2</v>
      </c>
    </row>
    <row r="2519" spans="1:9" x14ac:dyDescent="0.3">
      <c r="A2519" s="31">
        <v>40183</v>
      </c>
      <c r="B2519">
        <v>1.72894E-3</v>
      </c>
      <c r="C2519">
        <v>20100105</v>
      </c>
      <c r="D2519">
        <v>0.31</v>
      </c>
      <c r="E2519">
        <v>0</v>
      </c>
      <c r="F2519">
        <f t="shared" si="130"/>
        <v>0</v>
      </c>
      <c r="H2519">
        <f t="shared" si="129"/>
        <v>1.72894E-3</v>
      </c>
      <c r="I2519">
        <f t="shared" si="131"/>
        <v>3.0999999999999999E-3</v>
      </c>
    </row>
    <row r="2520" spans="1:9" x14ac:dyDescent="0.3">
      <c r="A2520" s="31">
        <v>40184</v>
      </c>
      <c r="B2520">
        <v>-1.5906350999999999E-2</v>
      </c>
      <c r="C2520">
        <v>20100106</v>
      </c>
      <c r="D2520">
        <v>0.13</v>
      </c>
      <c r="E2520">
        <v>0</v>
      </c>
      <c r="F2520">
        <f t="shared" si="130"/>
        <v>0</v>
      </c>
      <c r="H2520">
        <f t="shared" si="129"/>
        <v>-1.5906350999999999E-2</v>
      </c>
      <c r="I2520">
        <f t="shared" si="131"/>
        <v>1.2999999999999999E-3</v>
      </c>
    </row>
    <row r="2521" spans="1:9" x14ac:dyDescent="0.3">
      <c r="A2521" s="31">
        <v>40185</v>
      </c>
      <c r="B2521">
        <v>-1.8486010000000001E-3</v>
      </c>
      <c r="C2521">
        <v>20100107</v>
      </c>
      <c r="D2521">
        <v>0.4</v>
      </c>
      <c r="E2521">
        <v>0</v>
      </c>
      <c r="F2521">
        <f t="shared" si="130"/>
        <v>0</v>
      </c>
      <c r="H2521">
        <f t="shared" si="129"/>
        <v>-1.8486010000000001E-3</v>
      </c>
      <c r="I2521">
        <f t="shared" si="131"/>
        <v>4.0000000000000001E-3</v>
      </c>
    </row>
    <row r="2522" spans="1:9" x14ac:dyDescent="0.3">
      <c r="A2522" s="31">
        <v>40186</v>
      </c>
      <c r="B2522">
        <v>6.6482759999999998E-3</v>
      </c>
      <c r="C2522">
        <v>20100108</v>
      </c>
      <c r="D2522">
        <v>0.33</v>
      </c>
      <c r="E2522">
        <v>0</v>
      </c>
      <c r="F2522">
        <f t="shared" si="130"/>
        <v>0</v>
      </c>
      <c r="H2522">
        <f t="shared" si="129"/>
        <v>6.6482759999999998E-3</v>
      </c>
      <c r="I2522">
        <f t="shared" si="131"/>
        <v>3.3E-3</v>
      </c>
    </row>
    <row r="2523" spans="1:9" x14ac:dyDescent="0.3">
      <c r="A2523" s="31">
        <v>40189</v>
      </c>
      <c r="B2523">
        <v>-8.8215640000000005E-3</v>
      </c>
      <c r="C2523">
        <v>20100111</v>
      </c>
      <c r="D2523">
        <v>0.13</v>
      </c>
      <c r="E2523">
        <v>0</v>
      </c>
      <c r="F2523">
        <f t="shared" si="130"/>
        <v>0</v>
      </c>
      <c r="H2523">
        <f t="shared" si="129"/>
        <v>-8.8215640000000005E-3</v>
      </c>
      <c r="I2523">
        <f t="shared" si="131"/>
        <v>1.2999999999999999E-3</v>
      </c>
    </row>
    <row r="2524" spans="1:9" x14ac:dyDescent="0.3">
      <c r="A2524" s="31">
        <v>40190</v>
      </c>
      <c r="B2524">
        <v>-1.1374990999999999E-2</v>
      </c>
      <c r="C2524">
        <v>20100112</v>
      </c>
      <c r="D2524">
        <v>-1</v>
      </c>
      <c r="E2524">
        <v>0</v>
      </c>
      <c r="F2524">
        <f t="shared" si="130"/>
        <v>0</v>
      </c>
      <c r="H2524">
        <f t="shared" si="129"/>
        <v>-1.1374990999999999E-2</v>
      </c>
      <c r="I2524">
        <f t="shared" si="131"/>
        <v>-0.01</v>
      </c>
    </row>
    <row r="2525" spans="1:9" x14ac:dyDescent="0.3">
      <c r="A2525" s="31">
        <v>40191</v>
      </c>
      <c r="B2525">
        <v>1.4105491E-2</v>
      </c>
      <c r="C2525">
        <v>20100113</v>
      </c>
      <c r="D2525">
        <v>0.85</v>
      </c>
      <c r="E2525">
        <v>0</v>
      </c>
      <c r="F2525">
        <f t="shared" si="130"/>
        <v>0</v>
      </c>
      <c r="H2525">
        <f t="shared" si="129"/>
        <v>1.4105491E-2</v>
      </c>
      <c r="I2525">
        <f t="shared" si="131"/>
        <v>8.5000000000000006E-3</v>
      </c>
    </row>
    <row r="2526" spans="1:9" x14ac:dyDescent="0.3">
      <c r="A2526" s="31">
        <v>40192</v>
      </c>
      <c r="B2526">
        <v>-5.7916039999999997E-3</v>
      </c>
      <c r="C2526">
        <v>20100114</v>
      </c>
      <c r="D2526">
        <v>0.24</v>
      </c>
      <c r="E2526">
        <v>0</v>
      </c>
      <c r="F2526">
        <f t="shared" si="130"/>
        <v>0</v>
      </c>
      <c r="H2526">
        <f t="shared" si="129"/>
        <v>-5.7916039999999997E-3</v>
      </c>
      <c r="I2526">
        <f t="shared" si="131"/>
        <v>2.3999999999999998E-3</v>
      </c>
    </row>
    <row r="2527" spans="1:9" x14ac:dyDescent="0.3">
      <c r="A2527" s="31">
        <v>40193</v>
      </c>
      <c r="B2527">
        <v>-1.6712029E-2</v>
      </c>
      <c r="C2527">
        <v>20100115</v>
      </c>
      <c r="D2527">
        <v>-1.1200000000000001</v>
      </c>
      <c r="E2527">
        <v>0</v>
      </c>
      <c r="F2527">
        <f t="shared" si="130"/>
        <v>0</v>
      </c>
      <c r="H2527">
        <f t="shared" si="129"/>
        <v>-1.6712029E-2</v>
      </c>
      <c r="I2527">
        <f t="shared" si="131"/>
        <v>-1.1200000000000002E-2</v>
      </c>
    </row>
    <row r="2528" spans="1:9" x14ac:dyDescent="0.3">
      <c r="A2528" s="31">
        <v>40197</v>
      </c>
      <c r="B2528">
        <v>4.4238336000000003E-2</v>
      </c>
      <c r="C2528">
        <v>20100119</v>
      </c>
      <c r="D2528">
        <v>1.26</v>
      </c>
      <c r="E2528">
        <v>0</v>
      </c>
      <c r="F2528">
        <f t="shared" si="130"/>
        <v>0</v>
      </c>
      <c r="H2528">
        <f t="shared" si="129"/>
        <v>4.4238336000000003E-2</v>
      </c>
      <c r="I2528">
        <f t="shared" si="131"/>
        <v>1.26E-2</v>
      </c>
    </row>
    <row r="2529" spans="1:9" x14ac:dyDescent="0.3">
      <c r="A2529" s="31">
        <v>40198</v>
      </c>
      <c r="B2529">
        <v>-1.5415678E-2</v>
      </c>
      <c r="C2529">
        <v>20100120</v>
      </c>
      <c r="D2529">
        <v>-0.98</v>
      </c>
      <c r="E2529">
        <v>0</v>
      </c>
      <c r="F2529">
        <f t="shared" si="130"/>
        <v>0</v>
      </c>
      <c r="H2529">
        <f t="shared" si="129"/>
        <v>-1.5415678E-2</v>
      </c>
      <c r="I2529">
        <f t="shared" si="131"/>
        <v>-9.7999999999999997E-3</v>
      </c>
    </row>
    <row r="2530" spans="1:9" x14ac:dyDescent="0.3">
      <c r="A2530" s="31">
        <v>40199</v>
      </c>
      <c r="B2530">
        <v>-1.7253513000000002E-2</v>
      </c>
      <c r="C2530">
        <v>20100121</v>
      </c>
      <c r="D2530">
        <v>-1.74</v>
      </c>
      <c r="E2530">
        <v>0</v>
      </c>
      <c r="F2530">
        <f t="shared" si="130"/>
        <v>0</v>
      </c>
      <c r="H2530">
        <f t="shared" si="129"/>
        <v>-1.7253513000000002E-2</v>
      </c>
      <c r="I2530">
        <f t="shared" si="131"/>
        <v>-1.7399999999999999E-2</v>
      </c>
    </row>
    <row r="2531" spans="1:9" x14ac:dyDescent="0.3">
      <c r="A2531" s="31">
        <v>40200</v>
      </c>
      <c r="B2531">
        <v>-4.9607857999999998E-2</v>
      </c>
      <c r="C2531">
        <v>20100122</v>
      </c>
      <c r="D2531">
        <v>-2.14</v>
      </c>
      <c r="E2531">
        <v>0</v>
      </c>
      <c r="F2531">
        <f t="shared" si="130"/>
        <v>0</v>
      </c>
      <c r="H2531">
        <f t="shared" si="129"/>
        <v>-4.9607857999999998E-2</v>
      </c>
      <c r="I2531">
        <f t="shared" si="131"/>
        <v>-2.1400000000000002E-2</v>
      </c>
    </row>
    <row r="2532" spans="1:9" x14ac:dyDescent="0.3">
      <c r="A2532" s="31">
        <v>40203</v>
      </c>
      <c r="B2532">
        <v>2.6927923999999999E-2</v>
      </c>
      <c r="C2532">
        <v>20100125</v>
      </c>
      <c r="D2532">
        <v>0.37</v>
      </c>
      <c r="E2532">
        <v>0</v>
      </c>
      <c r="F2532">
        <f t="shared" si="130"/>
        <v>0</v>
      </c>
      <c r="H2532">
        <f t="shared" si="129"/>
        <v>2.6927923999999999E-2</v>
      </c>
      <c r="I2532">
        <f t="shared" si="131"/>
        <v>3.7000000000000002E-3</v>
      </c>
    </row>
    <row r="2533" spans="1:9" x14ac:dyDescent="0.3">
      <c r="A2533" s="31">
        <v>40204</v>
      </c>
      <c r="B2533">
        <v>1.4108116E-2</v>
      </c>
      <c r="C2533">
        <v>20100126</v>
      </c>
      <c r="D2533">
        <v>-0.45</v>
      </c>
      <c r="E2533">
        <v>0</v>
      </c>
      <c r="F2533">
        <f t="shared" si="130"/>
        <v>0</v>
      </c>
      <c r="H2533">
        <f t="shared" si="129"/>
        <v>1.4108116E-2</v>
      </c>
      <c r="I2533">
        <f t="shared" si="131"/>
        <v>-4.5000000000000005E-3</v>
      </c>
    </row>
    <row r="2534" spans="1:9" x14ac:dyDescent="0.3">
      <c r="A2534" s="31">
        <v>40205</v>
      </c>
      <c r="B2534">
        <v>9.4396429999999993E-3</v>
      </c>
      <c r="C2534">
        <v>20100127</v>
      </c>
      <c r="D2534">
        <v>0.53</v>
      </c>
      <c r="E2534">
        <v>0</v>
      </c>
      <c r="F2534">
        <f t="shared" si="130"/>
        <v>0</v>
      </c>
      <c r="H2534">
        <f t="shared" si="129"/>
        <v>9.4396429999999993E-3</v>
      </c>
      <c r="I2534">
        <f t="shared" si="131"/>
        <v>5.3E-3</v>
      </c>
    </row>
    <row r="2535" spans="1:9" x14ac:dyDescent="0.3">
      <c r="A2535" s="31">
        <v>40206</v>
      </c>
      <c r="B2535">
        <v>-4.1340407000000003E-2</v>
      </c>
      <c r="C2535">
        <v>20100128</v>
      </c>
      <c r="D2535">
        <v>-1.18</v>
      </c>
      <c r="E2535">
        <v>0</v>
      </c>
      <c r="F2535">
        <f t="shared" si="130"/>
        <v>0</v>
      </c>
      <c r="H2535">
        <f t="shared" si="129"/>
        <v>-4.1340407000000003E-2</v>
      </c>
      <c r="I2535">
        <f t="shared" si="131"/>
        <v>-1.18E-2</v>
      </c>
    </row>
    <row r="2536" spans="1:9" x14ac:dyDescent="0.3">
      <c r="A2536" s="31">
        <v>40207</v>
      </c>
      <c r="B2536">
        <v>-3.6263686000000003E-2</v>
      </c>
      <c r="C2536">
        <v>20100129</v>
      </c>
      <c r="D2536">
        <v>-0.97</v>
      </c>
      <c r="E2536">
        <v>0</v>
      </c>
      <c r="F2536">
        <f t="shared" si="130"/>
        <v>0</v>
      </c>
      <c r="H2536">
        <f t="shared" si="129"/>
        <v>-3.6263686000000003E-2</v>
      </c>
      <c r="I2536">
        <f t="shared" si="131"/>
        <v>-9.7000000000000003E-3</v>
      </c>
    </row>
    <row r="2537" spans="1:9" x14ac:dyDescent="0.3">
      <c r="A2537" s="31">
        <v>40210</v>
      </c>
      <c r="B2537">
        <v>1.3886028E-2</v>
      </c>
      <c r="C2537">
        <v>20100201</v>
      </c>
      <c r="D2537">
        <v>1.39</v>
      </c>
      <c r="E2537">
        <v>0</v>
      </c>
      <c r="F2537">
        <f t="shared" si="130"/>
        <v>0</v>
      </c>
      <c r="H2537">
        <f t="shared" si="129"/>
        <v>1.3886028E-2</v>
      </c>
      <c r="I2537">
        <f t="shared" si="131"/>
        <v>1.3899999999999999E-2</v>
      </c>
    </row>
    <row r="2538" spans="1:9" x14ac:dyDescent="0.3">
      <c r="A2538" s="31">
        <v>40211</v>
      </c>
      <c r="B2538">
        <v>5.8029320000000002E-3</v>
      </c>
      <c r="C2538">
        <v>20100202</v>
      </c>
      <c r="D2538">
        <v>1.21</v>
      </c>
      <c r="E2538">
        <v>0</v>
      </c>
      <c r="F2538">
        <f t="shared" si="130"/>
        <v>0</v>
      </c>
      <c r="H2538">
        <f t="shared" si="129"/>
        <v>5.8029320000000002E-3</v>
      </c>
      <c r="I2538">
        <f t="shared" si="131"/>
        <v>1.21E-2</v>
      </c>
    </row>
    <row r="2539" spans="1:9" x14ac:dyDescent="0.3">
      <c r="A2539" s="31">
        <v>40212</v>
      </c>
      <c r="B2539">
        <v>1.7206144E-2</v>
      </c>
      <c r="C2539">
        <v>20100203</v>
      </c>
      <c r="D2539">
        <v>-0.49</v>
      </c>
      <c r="E2539">
        <v>0</v>
      </c>
      <c r="F2539">
        <f t="shared" si="130"/>
        <v>0</v>
      </c>
      <c r="H2539">
        <f t="shared" si="129"/>
        <v>1.7206144E-2</v>
      </c>
      <c r="I2539">
        <f t="shared" si="131"/>
        <v>-4.8999999999999998E-3</v>
      </c>
    </row>
    <row r="2540" spans="1:9" x14ac:dyDescent="0.3">
      <c r="A2540" s="31">
        <v>40213</v>
      </c>
      <c r="B2540">
        <v>-3.6038712000000001E-2</v>
      </c>
      <c r="C2540">
        <v>20100204</v>
      </c>
      <c r="D2540">
        <v>-3.14</v>
      </c>
      <c r="E2540">
        <v>0</v>
      </c>
      <c r="F2540">
        <f t="shared" si="130"/>
        <v>0</v>
      </c>
      <c r="H2540">
        <f t="shared" si="129"/>
        <v>-3.6038712000000001E-2</v>
      </c>
      <c r="I2540">
        <f t="shared" si="131"/>
        <v>-3.1400000000000004E-2</v>
      </c>
    </row>
    <row r="2541" spans="1:9" x14ac:dyDescent="0.3">
      <c r="A2541" s="31">
        <v>40214</v>
      </c>
      <c r="B2541">
        <v>1.7755811999999999E-2</v>
      </c>
      <c r="C2541">
        <v>20100205</v>
      </c>
      <c r="D2541">
        <v>0.28999999999999998</v>
      </c>
      <c r="E2541">
        <v>0</v>
      </c>
      <c r="F2541">
        <f t="shared" si="130"/>
        <v>0</v>
      </c>
      <c r="H2541">
        <f t="shared" si="129"/>
        <v>1.7755811999999999E-2</v>
      </c>
      <c r="I2541">
        <f t="shared" si="131"/>
        <v>2.8999999999999998E-3</v>
      </c>
    </row>
    <row r="2542" spans="1:9" x14ac:dyDescent="0.3">
      <c r="A2542" s="31">
        <v>40217</v>
      </c>
      <c r="B2542">
        <v>-6.8556820000000001E-3</v>
      </c>
      <c r="C2542">
        <v>20100208</v>
      </c>
      <c r="D2542">
        <v>-0.79</v>
      </c>
      <c r="E2542">
        <v>0</v>
      </c>
      <c r="F2542">
        <f t="shared" si="130"/>
        <v>0</v>
      </c>
      <c r="H2542">
        <f t="shared" si="129"/>
        <v>-6.8556820000000001E-3</v>
      </c>
      <c r="I2542">
        <f t="shared" si="131"/>
        <v>-7.9000000000000008E-3</v>
      </c>
    </row>
    <row r="2543" spans="1:9" x14ac:dyDescent="0.3">
      <c r="A2543" s="31">
        <v>40218</v>
      </c>
      <c r="B2543">
        <v>1.0663545E-2</v>
      </c>
      <c r="C2543">
        <v>20100209</v>
      </c>
      <c r="D2543">
        <v>1.33</v>
      </c>
      <c r="E2543">
        <v>0</v>
      </c>
      <c r="F2543">
        <f t="shared" si="130"/>
        <v>0</v>
      </c>
      <c r="H2543">
        <f t="shared" si="129"/>
        <v>1.0663545E-2</v>
      </c>
      <c r="I2543">
        <f t="shared" si="131"/>
        <v>1.3300000000000001E-2</v>
      </c>
    </row>
    <row r="2544" spans="1:9" x14ac:dyDescent="0.3">
      <c r="A2544" s="31">
        <v>40219</v>
      </c>
      <c r="B2544">
        <v>-5.4743109999999999E-3</v>
      </c>
      <c r="C2544">
        <v>20100210</v>
      </c>
      <c r="D2544">
        <v>-0.17</v>
      </c>
      <c r="E2544">
        <v>0</v>
      </c>
      <c r="F2544">
        <f t="shared" si="130"/>
        <v>0</v>
      </c>
      <c r="H2544">
        <f t="shared" si="129"/>
        <v>-5.4743109999999999E-3</v>
      </c>
      <c r="I2544">
        <f t="shared" si="131"/>
        <v>-1.7000000000000001E-3</v>
      </c>
    </row>
    <row r="2545" spans="1:9" x14ac:dyDescent="0.3">
      <c r="A2545" s="31">
        <v>40220</v>
      </c>
      <c r="B2545">
        <v>1.8214811000000001E-2</v>
      </c>
      <c r="C2545">
        <v>20100211</v>
      </c>
      <c r="D2545">
        <v>1.1299999999999999</v>
      </c>
      <c r="E2545">
        <v>0</v>
      </c>
      <c r="F2545">
        <f t="shared" si="130"/>
        <v>0</v>
      </c>
      <c r="H2545">
        <f t="shared" si="129"/>
        <v>1.8214811000000001E-2</v>
      </c>
      <c r="I2545">
        <f t="shared" si="131"/>
        <v>1.1299999999999999E-2</v>
      </c>
    </row>
    <row r="2546" spans="1:9" x14ac:dyDescent="0.3">
      <c r="A2546" s="31">
        <v>40221</v>
      </c>
      <c r="B2546">
        <v>8.6072719999999991E-3</v>
      </c>
      <c r="C2546">
        <v>20100212</v>
      </c>
      <c r="D2546">
        <v>-7.0000000000000007E-2</v>
      </c>
      <c r="E2546">
        <v>0</v>
      </c>
      <c r="F2546">
        <f t="shared" si="130"/>
        <v>0</v>
      </c>
      <c r="H2546">
        <f t="shared" si="129"/>
        <v>8.6072719999999991E-3</v>
      </c>
      <c r="I2546">
        <f t="shared" si="131"/>
        <v>-7.000000000000001E-4</v>
      </c>
    </row>
    <row r="2547" spans="1:9" x14ac:dyDescent="0.3">
      <c r="A2547" s="31">
        <v>40225</v>
      </c>
      <c r="B2547">
        <v>1.5071309E-2</v>
      </c>
      <c r="C2547">
        <v>20100216</v>
      </c>
      <c r="D2547">
        <v>1.75</v>
      </c>
      <c r="E2547">
        <v>0</v>
      </c>
      <c r="F2547">
        <f t="shared" si="130"/>
        <v>0</v>
      </c>
      <c r="H2547">
        <f t="shared" si="129"/>
        <v>1.5071309E-2</v>
      </c>
      <c r="I2547">
        <f t="shared" si="131"/>
        <v>1.7500000000000002E-2</v>
      </c>
    </row>
    <row r="2548" spans="1:9" x14ac:dyDescent="0.3">
      <c r="A2548" s="31">
        <v>40226</v>
      </c>
      <c r="B2548">
        <v>-4.1789130000000002E-3</v>
      </c>
      <c r="C2548">
        <v>20100217</v>
      </c>
      <c r="D2548">
        <v>0.49</v>
      </c>
      <c r="E2548">
        <v>0</v>
      </c>
      <c r="F2548">
        <f t="shared" si="130"/>
        <v>0</v>
      </c>
      <c r="H2548">
        <f t="shared" si="129"/>
        <v>-4.1789130000000002E-3</v>
      </c>
      <c r="I2548">
        <f t="shared" si="131"/>
        <v>4.8999999999999998E-3</v>
      </c>
    </row>
    <row r="2549" spans="1:9" x14ac:dyDescent="0.3">
      <c r="A2549" s="31">
        <v>40227</v>
      </c>
      <c r="B2549">
        <v>1.86616E-3</v>
      </c>
      <c r="C2549">
        <v>20100218</v>
      </c>
      <c r="D2549">
        <v>0.62</v>
      </c>
      <c r="E2549">
        <v>0</v>
      </c>
      <c r="F2549">
        <f t="shared" si="130"/>
        <v>0</v>
      </c>
      <c r="H2549">
        <f t="shared" si="129"/>
        <v>1.86616E-3</v>
      </c>
      <c r="I2549">
        <f t="shared" si="131"/>
        <v>6.1999999999999998E-3</v>
      </c>
    </row>
    <row r="2550" spans="1:9" x14ac:dyDescent="0.3">
      <c r="A2550" s="31">
        <v>40228</v>
      </c>
      <c r="B2550">
        <v>-6.1992219999999999E-3</v>
      </c>
      <c r="C2550">
        <v>20100219</v>
      </c>
      <c r="D2550">
        <v>0.28000000000000003</v>
      </c>
      <c r="E2550">
        <v>0</v>
      </c>
      <c r="F2550">
        <f t="shared" si="130"/>
        <v>0</v>
      </c>
      <c r="H2550">
        <f t="shared" si="129"/>
        <v>-6.1992219999999999E-3</v>
      </c>
      <c r="I2550">
        <f t="shared" si="131"/>
        <v>2.8000000000000004E-3</v>
      </c>
    </row>
    <row r="2551" spans="1:9" x14ac:dyDescent="0.3">
      <c r="A2551" s="31">
        <v>40231</v>
      </c>
      <c r="B2551">
        <v>-6.2180680000000002E-3</v>
      </c>
      <c r="C2551">
        <v>20100222</v>
      </c>
      <c r="D2551">
        <v>-0.05</v>
      </c>
      <c r="E2551">
        <v>0</v>
      </c>
      <c r="F2551">
        <f t="shared" si="130"/>
        <v>0</v>
      </c>
      <c r="H2551">
        <f t="shared" si="129"/>
        <v>-6.2180680000000002E-3</v>
      </c>
      <c r="I2551">
        <f t="shared" si="131"/>
        <v>-5.0000000000000001E-4</v>
      </c>
    </row>
    <row r="2552" spans="1:9" x14ac:dyDescent="0.3">
      <c r="A2552" s="31">
        <v>40232</v>
      </c>
      <c r="B2552">
        <v>-1.6750133E-2</v>
      </c>
      <c r="C2552">
        <v>20100223</v>
      </c>
      <c r="D2552">
        <v>-1.24</v>
      </c>
      <c r="E2552">
        <v>0</v>
      </c>
      <c r="F2552">
        <f t="shared" si="130"/>
        <v>0</v>
      </c>
      <c r="H2552">
        <f t="shared" si="129"/>
        <v>-1.6750133E-2</v>
      </c>
      <c r="I2552">
        <f t="shared" si="131"/>
        <v>-1.24E-2</v>
      </c>
    </row>
    <row r="2553" spans="1:9" x14ac:dyDescent="0.3">
      <c r="A2553" s="31">
        <v>40233</v>
      </c>
      <c r="B2553">
        <v>1.8253416000000001E-2</v>
      </c>
      <c r="C2553">
        <v>20100224</v>
      </c>
      <c r="D2553">
        <v>0.94</v>
      </c>
      <c r="E2553">
        <v>0</v>
      </c>
      <c r="F2553">
        <f t="shared" si="130"/>
        <v>0</v>
      </c>
      <c r="H2553">
        <f t="shared" si="129"/>
        <v>1.8253416000000001E-2</v>
      </c>
      <c r="I2553">
        <f t="shared" si="131"/>
        <v>9.3999999999999986E-3</v>
      </c>
    </row>
    <row r="2554" spans="1:9" x14ac:dyDescent="0.3">
      <c r="A2554" s="31">
        <v>40234</v>
      </c>
      <c r="B2554">
        <v>6.6980010000000003E-3</v>
      </c>
      <c r="C2554">
        <v>20100225</v>
      </c>
      <c r="D2554">
        <v>-0.13</v>
      </c>
      <c r="E2554">
        <v>0</v>
      </c>
      <c r="F2554">
        <f t="shared" si="130"/>
        <v>0</v>
      </c>
      <c r="H2554">
        <f t="shared" si="129"/>
        <v>6.6980010000000003E-3</v>
      </c>
      <c r="I2554">
        <f t="shared" si="131"/>
        <v>-1.2999999999999999E-3</v>
      </c>
    </row>
    <row r="2555" spans="1:9" x14ac:dyDescent="0.3">
      <c r="A2555" s="31">
        <v>40235</v>
      </c>
      <c r="B2555">
        <v>1.2970272E-2</v>
      </c>
      <c r="C2555">
        <v>20100226</v>
      </c>
      <c r="D2555">
        <v>0.13</v>
      </c>
      <c r="E2555">
        <v>0</v>
      </c>
      <c r="F2555">
        <f t="shared" si="130"/>
        <v>0</v>
      </c>
      <c r="H2555">
        <f t="shared" si="129"/>
        <v>1.2970272E-2</v>
      </c>
      <c r="I2555">
        <f t="shared" si="131"/>
        <v>1.2999999999999999E-3</v>
      </c>
    </row>
    <row r="2556" spans="1:9" x14ac:dyDescent="0.3">
      <c r="A2556" s="31">
        <v>40238</v>
      </c>
      <c r="B2556">
        <v>2.1356712999999999E-2</v>
      </c>
      <c r="C2556">
        <v>20100301</v>
      </c>
      <c r="D2556">
        <v>1.2</v>
      </c>
      <c r="E2556">
        <v>0</v>
      </c>
      <c r="F2556">
        <f t="shared" si="130"/>
        <v>0</v>
      </c>
      <c r="H2556">
        <f t="shared" si="129"/>
        <v>2.1356712999999999E-2</v>
      </c>
      <c r="I2556">
        <f t="shared" si="131"/>
        <v>1.2E-2</v>
      </c>
    </row>
    <row r="2557" spans="1:9" x14ac:dyDescent="0.3">
      <c r="A2557" s="31">
        <v>40239</v>
      </c>
      <c r="B2557">
        <v>-6.6988599999999996E-4</v>
      </c>
      <c r="C2557">
        <v>20100302</v>
      </c>
      <c r="D2557">
        <v>0.32</v>
      </c>
      <c r="E2557">
        <v>0</v>
      </c>
      <c r="F2557">
        <f t="shared" si="130"/>
        <v>0</v>
      </c>
      <c r="H2557">
        <f t="shared" si="129"/>
        <v>-6.6988599999999996E-4</v>
      </c>
      <c r="I2557">
        <f t="shared" si="131"/>
        <v>3.2000000000000002E-3</v>
      </c>
    </row>
    <row r="2558" spans="1:9" x14ac:dyDescent="0.3">
      <c r="A2558" s="31">
        <v>40240</v>
      </c>
      <c r="B2558">
        <v>2.2982800000000002E-3</v>
      </c>
      <c r="C2558">
        <v>20100303</v>
      </c>
      <c r="D2558">
        <v>0.09</v>
      </c>
      <c r="E2558">
        <v>0</v>
      </c>
      <c r="F2558">
        <f t="shared" si="130"/>
        <v>0</v>
      </c>
      <c r="H2558">
        <f t="shared" si="129"/>
        <v>2.2982800000000002E-3</v>
      </c>
      <c r="I2558">
        <f t="shared" si="131"/>
        <v>8.9999999999999998E-4</v>
      </c>
    </row>
    <row r="2559" spans="1:9" x14ac:dyDescent="0.3">
      <c r="A2559" s="31">
        <v>40241</v>
      </c>
      <c r="B2559">
        <v>6.5924850000000004E-3</v>
      </c>
      <c r="C2559">
        <v>20100304</v>
      </c>
      <c r="D2559">
        <v>0.37</v>
      </c>
      <c r="E2559">
        <v>0</v>
      </c>
      <c r="F2559">
        <f t="shared" si="130"/>
        <v>0</v>
      </c>
      <c r="H2559">
        <f t="shared" si="129"/>
        <v>6.5924850000000004E-3</v>
      </c>
      <c r="I2559">
        <f t="shared" si="131"/>
        <v>3.7000000000000002E-3</v>
      </c>
    </row>
    <row r="2560" spans="1:9" x14ac:dyDescent="0.3">
      <c r="A2560" s="31">
        <v>40242</v>
      </c>
      <c r="B2560">
        <v>3.9105833E-2</v>
      </c>
      <c r="C2560">
        <v>20100305</v>
      </c>
      <c r="D2560">
        <v>1.43</v>
      </c>
      <c r="E2560">
        <v>0</v>
      </c>
      <c r="F2560">
        <f t="shared" si="130"/>
        <v>0</v>
      </c>
      <c r="H2560">
        <f t="shared" si="129"/>
        <v>3.9105833E-2</v>
      </c>
      <c r="I2560">
        <f t="shared" si="131"/>
        <v>1.43E-2</v>
      </c>
    </row>
    <row r="2561" spans="1:9" x14ac:dyDescent="0.3">
      <c r="A2561" s="31">
        <v>40245</v>
      </c>
      <c r="B2561">
        <v>5.93765E-4</v>
      </c>
      <c r="C2561">
        <v>20100308</v>
      </c>
      <c r="D2561">
        <v>0.02</v>
      </c>
      <c r="E2561">
        <v>0</v>
      </c>
      <c r="F2561">
        <f t="shared" si="130"/>
        <v>0</v>
      </c>
      <c r="H2561">
        <f t="shared" si="129"/>
        <v>5.93765E-4</v>
      </c>
      <c r="I2561">
        <f t="shared" si="131"/>
        <v>2.0000000000000001E-4</v>
      </c>
    </row>
    <row r="2562" spans="1:9" x14ac:dyDescent="0.3">
      <c r="A2562" s="31">
        <v>40246</v>
      </c>
      <c r="B2562">
        <v>1.7984308000000001E-2</v>
      </c>
      <c r="C2562">
        <v>20100309</v>
      </c>
      <c r="D2562">
        <v>0.21</v>
      </c>
      <c r="E2562">
        <v>0</v>
      </c>
      <c r="F2562">
        <f t="shared" si="130"/>
        <v>0</v>
      </c>
      <c r="H2562">
        <f t="shared" si="129"/>
        <v>1.7984308000000001E-2</v>
      </c>
      <c r="I2562">
        <f t="shared" si="131"/>
        <v>2.0999999999999999E-3</v>
      </c>
    </row>
    <row r="2563" spans="1:9" x14ac:dyDescent="0.3">
      <c r="A2563" s="31">
        <v>40247</v>
      </c>
      <c r="B2563">
        <v>8.1606669999999999E-3</v>
      </c>
      <c r="C2563">
        <v>20100310</v>
      </c>
      <c r="D2563">
        <v>0.53</v>
      </c>
      <c r="E2563">
        <v>0</v>
      </c>
      <c r="F2563">
        <f t="shared" si="130"/>
        <v>0</v>
      </c>
      <c r="H2563">
        <f t="shared" ref="H2563:H2626" si="132">B2563-F2563</f>
        <v>8.1606669999999999E-3</v>
      </c>
      <c r="I2563">
        <f t="shared" si="131"/>
        <v>5.3E-3</v>
      </c>
    </row>
    <row r="2564" spans="1:9" x14ac:dyDescent="0.3">
      <c r="A2564" s="31">
        <v>40248</v>
      </c>
      <c r="B2564">
        <v>2.9354369999999999E-3</v>
      </c>
      <c r="C2564">
        <v>20100311</v>
      </c>
      <c r="D2564">
        <v>0.43</v>
      </c>
      <c r="E2564">
        <v>0</v>
      </c>
      <c r="F2564">
        <f t="shared" ref="F2564:F2627" si="133">E2564/100</f>
        <v>0</v>
      </c>
      <c r="H2564">
        <f t="shared" si="132"/>
        <v>2.9354369999999999E-3</v>
      </c>
      <c r="I2564">
        <f t="shared" ref="I2564:I2627" si="134">D2564/100</f>
        <v>4.3E-3</v>
      </c>
    </row>
    <row r="2565" spans="1:9" x14ac:dyDescent="0.3">
      <c r="A2565" s="31">
        <v>40249</v>
      </c>
      <c r="B2565">
        <v>4.8780760000000003E-3</v>
      </c>
      <c r="C2565">
        <v>20100312</v>
      </c>
      <c r="D2565">
        <v>-0.02</v>
      </c>
      <c r="E2565">
        <v>0</v>
      </c>
      <c r="F2565">
        <f t="shared" si="133"/>
        <v>0</v>
      </c>
      <c r="H2565">
        <f t="shared" si="132"/>
        <v>4.8780760000000003E-3</v>
      </c>
      <c r="I2565">
        <f t="shared" si="134"/>
        <v>-2.0000000000000001E-4</v>
      </c>
    </row>
    <row r="2566" spans="1:9" x14ac:dyDescent="0.3">
      <c r="A2566" s="31">
        <v>40252</v>
      </c>
      <c r="B2566">
        <v>-1.2180096E-2</v>
      </c>
      <c r="C2566">
        <v>20100315</v>
      </c>
      <c r="D2566">
        <v>-0.02</v>
      </c>
      <c r="E2566">
        <v>0</v>
      </c>
      <c r="F2566">
        <f t="shared" si="133"/>
        <v>0</v>
      </c>
      <c r="H2566">
        <f t="shared" si="132"/>
        <v>-1.2180096E-2</v>
      </c>
      <c r="I2566">
        <f t="shared" si="134"/>
        <v>-2.0000000000000001E-4</v>
      </c>
    </row>
    <row r="2567" spans="1:9" x14ac:dyDescent="0.3">
      <c r="A2567" s="31">
        <v>40253</v>
      </c>
      <c r="B2567">
        <v>2.725164E-3</v>
      </c>
      <c r="C2567">
        <v>20100316</v>
      </c>
      <c r="D2567">
        <v>0.78</v>
      </c>
      <c r="E2567">
        <v>0</v>
      </c>
      <c r="F2567">
        <f t="shared" si="133"/>
        <v>0</v>
      </c>
      <c r="H2567">
        <f t="shared" si="132"/>
        <v>2.725164E-3</v>
      </c>
      <c r="I2567">
        <f t="shared" si="134"/>
        <v>7.8000000000000005E-3</v>
      </c>
    </row>
    <row r="2568" spans="1:9" x14ac:dyDescent="0.3">
      <c r="A2568" s="31">
        <v>40254</v>
      </c>
      <c r="B2568">
        <v>-1.470269E-3</v>
      </c>
      <c r="C2568">
        <v>20100317</v>
      </c>
      <c r="D2568">
        <v>0.56999999999999995</v>
      </c>
      <c r="E2568">
        <v>0</v>
      </c>
      <c r="F2568">
        <f t="shared" si="133"/>
        <v>0</v>
      </c>
      <c r="H2568">
        <f t="shared" si="132"/>
        <v>-1.470269E-3</v>
      </c>
      <c r="I2568">
        <f t="shared" si="134"/>
        <v>5.6999999999999993E-3</v>
      </c>
    </row>
    <row r="2569" spans="1:9" x14ac:dyDescent="0.3">
      <c r="A2569" s="31">
        <v>40255</v>
      </c>
      <c r="B2569">
        <v>2.3647989999999999E-3</v>
      </c>
      <c r="C2569">
        <v>20100318</v>
      </c>
      <c r="D2569">
        <v>-0.1</v>
      </c>
      <c r="E2569">
        <v>0</v>
      </c>
      <c r="F2569">
        <f t="shared" si="133"/>
        <v>0</v>
      </c>
      <c r="H2569">
        <f t="shared" si="132"/>
        <v>2.3647989999999999E-3</v>
      </c>
      <c r="I2569">
        <f t="shared" si="134"/>
        <v>-1E-3</v>
      </c>
    </row>
    <row r="2570" spans="1:9" x14ac:dyDescent="0.3">
      <c r="A2570" s="31">
        <v>40256</v>
      </c>
      <c r="B2570">
        <v>-1.0683734E-2</v>
      </c>
      <c r="C2570">
        <v>20100319</v>
      </c>
      <c r="D2570">
        <v>-0.62</v>
      </c>
      <c r="E2570">
        <v>0</v>
      </c>
      <c r="F2570">
        <f t="shared" si="133"/>
        <v>0</v>
      </c>
      <c r="H2570">
        <f t="shared" si="132"/>
        <v>-1.0683734E-2</v>
      </c>
      <c r="I2570">
        <f t="shared" si="134"/>
        <v>-6.1999999999999998E-3</v>
      </c>
    </row>
    <row r="2571" spans="1:9" x14ac:dyDescent="0.3">
      <c r="A2571" s="31">
        <v>40259</v>
      </c>
      <c r="B2571">
        <v>1.124908E-2</v>
      </c>
      <c r="C2571">
        <v>20100322</v>
      </c>
      <c r="D2571">
        <v>0.67</v>
      </c>
      <c r="E2571">
        <v>0</v>
      </c>
      <c r="F2571">
        <f t="shared" si="133"/>
        <v>0</v>
      </c>
      <c r="H2571">
        <f t="shared" si="132"/>
        <v>1.124908E-2</v>
      </c>
      <c r="I2571">
        <f t="shared" si="134"/>
        <v>6.7000000000000002E-3</v>
      </c>
    </row>
    <row r="2572" spans="1:9" x14ac:dyDescent="0.3">
      <c r="A2572" s="31">
        <v>40260</v>
      </c>
      <c r="B2572">
        <v>1.6062295000000001E-2</v>
      </c>
      <c r="C2572">
        <v>20100323</v>
      </c>
      <c r="D2572">
        <v>0.8</v>
      </c>
      <c r="E2572">
        <v>0</v>
      </c>
      <c r="F2572">
        <f t="shared" si="133"/>
        <v>0</v>
      </c>
      <c r="H2572">
        <f t="shared" si="132"/>
        <v>1.6062295000000001E-2</v>
      </c>
      <c r="I2572">
        <f t="shared" si="134"/>
        <v>8.0000000000000002E-3</v>
      </c>
    </row>
    <row r="2573" spans="1:9" x14ac:dyDescent="0.3">
      <c r="A2573" s="31">
        <v>40261</v>
      </c>
      <c r="B2573">
        <v>4.4228169999999999E-3</v>
      </c>
      <c r="C2573">
        <v>20100324</v>
      </c>
      <c r="D2573">
        <v>-0.6</v>
      </c>
      <c r="E2573">
        <v>0</v>
      </c>
      <c r="F2573">
        <f t="shared" si="133"/>
        <v>0</v>
      </c>
      <c r="H2573">
        <f t="shared" si="132"/>
        <v>4.4228169999999999E-3</v>
      </c>
      <c r="I2573">
        <f t="shared" si="134"/>
        <v>-6.0000000000000001E-3</v>
      </c>
    </row>
    <row r="2574" spans="1:9" x14ac:dyDescent="0.3">
      <c r="A2574" s="31">
        <v>40262</v>
      </c>
      <c r="B2574">
        <v>-1.1858575E-2</v>
      </c>
      <c r="C2574">
        <v>20100325</v>
      </c>
      <c r="D2574">
        <v>-0.26</v>
      </c>
      <c r="E2574">
        <v>0</v>
      </c>
      <c r="F2574">
        <f t="shared" si="133"/>
        <v>0</v>
      </c>
      <c r="H2574">
        <f t="shared" si="132"/>
        <v>-1.1858575E-2</v>
      </c>
      <c r="I2574">
        <f t="shared" si="134"/>
        <v>-2.5999999999999999E-3</v>
      </c>
    </row>
    <row r="2575" spans="1:9" x14ac:dyDescent="0.3">
      <c r="A2575" s="31">
        <v>40263</v>
      </c>
      <c r="B2575">
        <v>1.8751378999999999E-2</v>
      </c>
      <c r="C2575">
        <v>20100326</v>
      </c>
      <c r="D2575">
        <v>0.06</v>
      </c>
      <c r="E2575">
        <v>0</v>
      </c>
      <c r="F2575">
        <f t="shared" si="133"/>
        <v>0</v>
      </c>
      <c r="H2575">
        <f t="shared" si="132"/>
        <v>1.8751378999999999E-2</v>
      </c>
      <c r="I2575">
        <f t="shared" si="134"/>
        <v>5.9999999999999995E-4</v>
      </c>
    </row>
    <row r="2576" spans="1:9" x14ac:dyDescent="0.3">
      <c r="A2576" s="31">
        <v>40266</v>
      </c>
      <c r="B2576">
        <v>6.4530339999999999E-3</v>
      </c>
      <c r="C2576">
        <v>20100329</v>
      </c>
      <c r="D2576">
        <v>0.59</v>
      </c>
      <c r="E2576">
        <v>0</v>
      </c>
      <c r="F2576">
        <f t="shared" si="133"/>
        <v>0</v>
      </c>
      <c r="H2576">
        <f t="shared" si="132"/>
        <v>6.4530339999999999E-3</v>
      </c>
      <c r="I2576">
        <f t="shared" si="134"/>
        <v>5.8999999999999999E-3</v>
      </c>
    </row>
    <row r="2577" spans="1:9" x14ac:dyDescent="0.3">
      <c r="A2577" s="31">
        <v>40267</v>
      </c>
      <c r="B2577">
        <v>1.4867257E-2</v>
      </c>
      <c r="C2577">
        <v>20100330</v>
      </c>
      <c r="D2577">
        <v>0.04</v>
      </c>
      <c r="E2577">
        <v>0</v>
      </c>
      <c r="F2577">
        <f t="shared" si="133"/>
        <v>0</v>
      </c>
      <c r="H2577">
        <f t="shared" si="132"/>
        <v>1.4867257E-2</v>
      </c>
      <c r="I2577">
        <f t="shared" si="134"/>
        <v>4.0000000000000002E-4</v>
      </c>
    </row>
    <row r="2578" spans="1:9" x14ac:dyDescent="0.3">
      <c r="A2578" s="31">
        <v>40268</v>
      </c>
      <c r="B2578">
        <v>-3.582867E-3</v>
      </c>
      <c r="C2578">
        <v>20100331</v>
      </c>
      <c r="D2578">
        <v>-0.36</v>
      </c>
      <c r="E2578">
        <v>0</v>
      </c>
      <c r="F2578">
        <f t="shared" si="133"/>
        <v>0</v>
      </c>
      <c r="H2578">
        <f t="shared" si="132"/>
        <v>-3.582867E-3</v>
      </c>
      <c r="I2578">
        <f t="shared" si="134"/>
        <v>-3.5999999999999999E-3</v>
      </c>
    </row>
    <row r="2579" spans="1:9" x14ac:dyDescent="0.3">
      <c r="A2579" s="31">
        <v>40269</v>
      </c>
      <c r="B2579">
        <v>4.127665E-3</v>
      </c>
      <c r="C2579">
        <v>20100401</v>
      </c>
      <c r="D2579">
        <v>0.75</v>
      </c>
      <c r="E2579">
        <v>1E-3</v>
      </c>
      <c r="F2579">
        <f t="shared" si="133"/>
        <v>1.0000000000000001E-5</v>
      </c>
      <c r="H2579">
        <f t="shared" si="132"/>
        <v>4.1176650000000004E-3</v>
      </c>
      <c r="I2579">
        <f t="shared" si="134"/>
        <v>7.4999999999999997E-3</v>
      </c>
    </row>
    <row r="2580" spans="1:9" x14ac:dyDescent="0.3">
      <c r="A2580" s="31">
        <v>40273</v>
      </c>
      <c r="B2580">
        <v>1.0679342E-2</v>
      </c>
      <c r="C2580">
        <v>20100405</v>
      </c>
      <c r="D2580">
        <v>0.95</v>
      </c>
      <c r="E2580">
        <v>1E-3</v>
      </c>
      <c r="F2580">
        <f t="shared" si="133"/>
        <v>1.0000000000000001E-5</v>
      </c>
      <c r="H2580">
        <f t="shared" si="132"/>
        <v>1.0669342E-2</v>
      </c>
      <c r="I2580">
        <f t="shared" si="134"/>
        <v>9.4999999999999998E-3</v>
      </c>
    </row>
    <row r="2581" spans="1:9" x14ac:dyDescent="0.3">
      <c r="A2581" s="31">
        <v>40274</v>
      </c>
      <c r="B2581">
        <v>4.4026489999999998E-3</v>
      </c>
      <c r="C2581">
        <v>20100406</v>
      </c>
      <c r="D2581">
        <v>0.19</v>
      </c>
      <c r="E2581">
        <v>1E-3</v>
      </c>
      <c r="F2581">
        <f t="shared" si="133"/>
        <v>1.0000000000000001E-5</v>
      </c>
      <c r="H2581">
        <f t="shared" si="132"/>
        <v>4.3926490000000002E-3</v>
      </c>
      <c r="I2581">
        <f t="shared" si="134"/>
        <v>1.9E-3</v>
      </c>
    </row>
    <row r="2582" spans="1:9" x14ac:dyDescent="0.3">
      <c r="A2582" s="31">
        <v>40275</v>
      </c>
      <c r="B2582">
        <v>4.4252019999999996E-3</v>
      </c>
      <c r="C2582">
        <v>20100407</v>
      </c>
      <c r="D2582">
        <v>-0.48</v>
      </c>
      <c r="E2582">
        <v>1E-3</v>
      </c>
      <c r="F2582">
        <f t="shared" si="133"/>
        <v>1.0000000000000001E-5</v>
      </c>
      <c r="H2582">
        <f t="shared" si="132"/>
        <v>4.415202E-3</v>
      </c>
      <c r="I2582">
        <f t="shared" si="134"/>
        <v>-4.7999999999999996E-3</v>
      </c>
    </row>
    <row r="2583" spans="1:9" x14ac:dyDescent="0.3">
      <c r="A2583" s="31">
        <v>40276</v>
      </c>
      <c r="B2583">
        <v>-2.7016169999999999E-3</v>
      </c>
      <c r="C2583">
        <v>20100408</v>
      </c>
      <c r="D2583">
        <v>0.31</v>
      </c>
      <c r="E2583">
        <v>1E-3</v>
      </c>
      <c r="F2583">
        <f t="shared" si="133"/>
        <v>1.0000000000000001E-5</v>
      </c>
      <c r="H2583">
        <f t="shared" si="132"/>
        <v>-2.7116169999999999E-3</v>
      </c>
      <c r="I2583">
        <f t="shared" si="134"/>
        <v>3.0999999999999999E-3</v>
      </c>
    </row>
    <row r="2584" spans="1:9" x14ac:dyDescent="0.3">
      <c r="A2584" s="31">
        <v>40277</v>
      </c>
      <c r="B2584">
        <v>7.6682490000000002E-3</v>
      </c>
      <c r="C2584">
        <v>20100409</v>
      </c>
      <c r="D2584">
        <v>0.66</v>
      </c>
      <c r="E2584">
        <v>1E-3</v>
      </c>
      <c r="F2584">
        <f t="shared" si="133"/>
        <v>1.0000000000000001E-5</v>
      </c>
      <c r="H2584">
        <f t="shared" si="132"/>
        <v>7.6582490000000007E-3</v>
      </c>
      <c r="I2584">
        <f t="shared" si="134"/>
        <v>6.6E-3</v>
      </c>
    </row>
    <row r="2585" spans="1:9" x14ac:dyDescent="0.3">
      <c r="A2585" s="31">
        <v>40280</v>
      </c>
      <c r="B2585">
        <v>2.0679100000000001E-3</v>
      </c>
      <c r="C2585">
        <v>20100412</v>
      </c>
      <c r="D2585">
        <v>0.23</v>
      </c>
      <c r="E2585">
        <v>1E-3</v>
      </c>
      <c r="F2585">
        <f t="shared" si="133"/>
        <v>1.0000000000000001E-5</v>
      </c>
      <c r="H2585">
        <f t="shared" si="132"/>
        <v>2.05791E-3</v>
      </c>
      <c r="I2585">
        <f t="shared" si="134"/>
        <v>2.3E-3</v>
      </c>
    </row>
    <row r="2586" spans="1:9" x14ac:dyDescent="0.3">
      <c r="A2586" s="31">
        <v>40281</v>
      </c>
      <c r="B2586">
        <v>5.77817E-4</v>
      </c>
      <c r="C2586">
        <v>20100413</v>
      </c>
      <c r="D2586">
        <v>7.0000000000000007E-2</v>
      </c>
      <c r="E2586">
        <v>1E-3</v>
      </c>
      <c r="F2586">
        <f t="shared" si="133"/>
        <v>1.0000000000000001E-5</v>
      </c>
      <c r="H2586">
        <f t="shared" si="132"/>
        <v>5.6781699999999997E-4</v>
      </c>
      <c r="I2586">
        <f t="shared" si="134"/>
        <v>7.000000000000001E-4</v>
      </c>
    </row>
    <row r="2587" spans="1:9" x14ac:dyDescent="0.3">
      <c r="A2587" s="31">
        <v>40282</v>
      </c>
      <c r="B2587">
        <v>1.3447221000000001E-2</v>
      </c>
      <c r="C2587">
        <v>20100414</v>
      </c>
      <c r="D2587">
        <v>1.24</v>
      </c>
      <c r="E2587">
        <v>1E-3</v>
      </c>
      <c r="F2587">
        <f t="shared" si="133"/>
        <v>1.0000000000000001E-5</v>
      </c>
      <c r="H2587">
        <f t="shared" si="132"/>
        <v>1.3437221000000001E-2</v>
      </c>
      <c r="I2587">
        <f t="shared" si="134"/>
        <v>1.24E-2</v>
      </c>
    </row>
    <row r="2588" spans="1:9" x14ac:dyDescent="0.3">
      <c r="A2588" s="31">
        <v>40283</v>
      </c>
      <c r="B2588">
        <v>1.3146629999999999E-2</v>
      </c>
      <c r="C2588">
        <v>20100415</v>
      </c>
      <c r="D2588">
        <v>0.11</v>
      </c>
      <c r="E2588">
        <v>1E-3</v>
      </c>
      <c r="F2588">
        <f t="shared" si="133"/>
        <v>1.0000000000000001E-5</v>
      </c>
      <c r="H2588">
        <f t="shared" si="132"/>
        <v>1.313663E-2</v>
      </c>
      <c r="I2588">
        <f t="shared" si="134"/>
        <v>1.1000000000000001E-3</v>
      </c>
    </row>
    <row r="2589" spans="1:9" x14ac:dyDescent="0.3">
      <c r="A2589" s="31">
        <v>40284</v>
      </c>
      <c r="B2589">
        <v>-6.1063970000000004E-3</v>
      </c>
      <c r="C2589">
        <v>20100416</v>
      </c>
      <c r="D2589">
        <v>-1.53</v>
      </c>
      <c r="E2589">
        <v>1E-3</v>
      </c>
      <c r="F2589">
        <f t="shared" si="133"/>
        <v>1.0000000000000001E-5</v>
      </c>
      <c r="H2589">
        <f t="shared" si="132"/>
        <v>-6.116397E-3</v>
      </c>
      <c r="I2589">
        <f t="shared" si="134"/>
        <v>-1.5300000000000001E-2</v>
      </c>
    </row>
    <row r="2590" spans="1:9" x14ac:dyDescent="0.3">
      <c r="A2590" s="31">
        <v>40287</v>
      </c>
      <c r="B2590">
        <v>-1.3338180000000001E-3</v>
      </c>
      <c r="C2590">
        <v>20100419</v>
      </c>
      <c r="D2590">
        <v>0.28000000000000003</v>
      </c>
      <c r="E2590">
        <v>1E-3</v>
      </c>
      <c r="F2590">
        <f t="shared" si="133"/>
        <v>1.0000000000000001E-5</v>
      </c>
      <c r="H2590">
        <f t="shared" si="132"/>
        <v>-1.3438180000000001E-3</v>
      </c>
      <c r="I2590">
        <f t="shared" si="134"/>
        <v>2.8000000000000004E-3</v>
      </c>
    </row>
    <row r="2591" spans="1:9" x14ac:dyDescent="0.3">
      <c r="A2591" s="31">
        <v>40288</v>
      </c>
      <c r="B2591">
        <v>-1.0037686000000001E-2</v>
      </c>
      <c r="C2591">
        <v>20100420</v>
      </c>
      <c r="D2591">
        <v>0.88</v>
      </c>
      <c r="E2591">
        <v>1E-3</v>
      </c>
      <c r="F2591">
        <f t="shared" si="133"/>
        <v>1.0000000000000001E-5</v>
      </c>
      <c r="H2591">
        <f t="shared" si="132"/>
        <v>-1.0047686E-2</v>
      </c>
      <c r="I2591">
        <f t="shared" si="134"/>
        <v>8.8000000000000005E-3</v>
      </c>
    </row>
    <row r="2592" spans="1:9" x14ac:dyDescent="0.3">
      <c r="A2592" s="31">
        <v>40289</v>
      </c>
      <c r="B2592">
        <v>5.9814405000000001E-2</v>
      </c>
      <c r="C2592">
        <v>20100421</v>
      </c>
      <c r="D2592">
        <v>-0.06</v>
      </c>
      <c r="E2592">
        <v>1E-3</v>
      </c>
      <c r="F2592">
        <f t="shared" si="133"/>
        <v>1.0000000000000001E-5</v>
      </c>
      <c r="H2592">
        <f t="shared" si="132"/>
        <v>5.9804404999999998E-2</v>
      </c>
      <c r="I2592">
        <f t="shared" si="134"/>
        <v>-5.9999999999999995E-4</v>
      </c>
    </row>
    <row r="2593" spans="1:9" x14ac:dyDescent="0.3">
      <c r="A2593" s="31">
        <v>40290</v>
      </c>
      <c r="B2593">
        <v>2.7966636999999999E-2</v>
      </c>
      <c r="C2593">
        <v>20100422</v>
      </c>
      <c r="D2593">
        <v>0.37</v>
      </c>
      <c r="E2593">
        <v>1E-3</v>
      </c>
      <c r="F2593">
        <f t="shared" si="133"/>
        <v>1.0000000000000001E-5</v>
      </c>
      <c r="H2593">
        <f t="shared" si="132"/>
        <v>2.7956636999999999E-2</v>
      </c>
      <c r="I2593">
        <f t="shared" si="134"/>
        <v>3.7000000000000002E-3</v>
      </c>
    </row>
    <row r="2594" spans="1:9" x14ac:dyDescent="0.3">
      <c r="A2594" s="31">
        <v>40291</v>
      </c>
      <c r="B2594">
        <v>1.6363874E-2</v>
      </c>
      <c r="C2594">
        <v>20100423</v>
      </c>
      <c r="D2594">
        <v>0.7</v>
      </c>
      <c r="E2594">
        <v>1E-3</v>
      </c>
      <c r="F2594">
        <f t="shared" si="133"/>
        <v>1.0000000000000001E-5</v>
      </c>
      <c r="H2594">
        <f t="shared" si="132"/>
        <v>1.6353874000000001E-2</v>
      </c>
      <c r="I2594">
        <f t="shared" si="134"/>
        <v>6.9999999999999993E-3</v>
      </c>
    </row>
    <row r="2595" spans="1:9" x14ac:dyDescent="0.3">
      <c r="A2595" s="31">
        <v>40294</v>
      </c>
      <c r="B2595">
        <v>-4.91078E-3</v>
      </c>
      <c r="C2595">
        <v>20100426</v>
      </c>
      <c r="D2595">
        <v>-0.43</v>
      </c>
      <c r="E2595">
        <v>1E-3</v>
      </c>
      <c r="F2595">
        <f t="shared" si="133"/>
        <v>1.0000000000000001E-5</v>
      </c>
      <c r="H2595">
        <f t="shared" si="132"/>
        <v>-4.9207799999999996E-3</v>
      </c>
      <c r="I2595">
        <f t="shared" si="134"/>
        <v>-4.3E-3</v>
      </c>
    </row>
    <row r="2596" spans="1:9" x14ac:dyDescent="0.3">
      <c r="A2596" s="31">
        <v>40295</v>
      </c>
      <c r="B2596">
        <v>-2.7680858999999999E-2</v>
      </c>
      <c r="C2596">
        <v>20100427</v>
      </c>
      <c r="D2596">
        <v>-2.34</v>
      </c>
      <c r="E2596">
        <v>1E-3</v>
      </c>
      <c r="F2596">
        <f t="shared" si="133"/>
        <v>1.0000000000000001E-5</v>
      </c>
      <c r="H2596">
        <f t="shared" si="132"/>
        <v>-2.7690858999999998E-2</v>
      </c>
      <c r="I2596">
        <f t="shared" si="134"/>
        <v>-2.3399999999999997E-2</v>
      </c>
    </row>
    <row r="2597" spans="1:9" x14ac:dyDescent="0.3">
      <c r="A2597" s="31">
        <v>40296</v>
      </c>
      <c r="B2597">
        <v>-1.679142E-3</v>
      </c>
      <c r="C2597">
        <v>20100428</v>
      </c>
      <c r="D2597">
        <v>0.56000000000000005</v>
      </c>
      <c r="E2597">
        <v>1E-3</v>
      </c>
      <c r="F2597">
        <f t="shared" si="133"/>
        <v>1.0000000000000001E-5</v>
      </c>
      <c r="H2597">
        <f t="shared" si="132"/>
        <v>-1.689142E-3</v>
      </c>
      <c r="I2597">
        <f t="shared" si="134"/>
        <v>5.6000000000000008E-3</v>
      </c>
    </row>
    <row r="2598" spans="1:9" x14ac:dyDescent="0.3">
      <c r="A2598" s="31">
        <v>40297</v>
      </c>
      <c r="B2598">
        <v>2.6911345999999999E-2</v>
      </c>
      <c r="C2598">
        <v>20100429</v>
      </c>
      <c r="D2598">
        <v>1.34</v>
      </c>
      <c r="E2598">
        <v>1E-3</v>
      </c>
      <c r="F2598">
        <f t="shared" si="133"/>
        <v>1.0000000000000001E-5</v>
      </c>
      <c r="H2598">
        <f t="shared" si="132"/>
        <v>2.6901346E-2</v>
      </c>
      <c r="I2598">
        <f t="shared" si="134"/>
        <v>1.34E-2</v>
      </c>
    </row>
    <row r="2599" spans="1:9" x14ac:dyDescent="0.3">
      <c r="A2599" s="31">
        <v>40298</v>
      </c>
      <c r="B2599">
        <v>-2.8104594E-2</v>
      </c>
      <c r="C2599">
        <v>20100430</v>
      </c>
      <c r="D2599">
        <v>-1.72</v>
      </c>
      <c r="E2599">
        <v>1E-3</v>
      </c>
      <c r="F2599">
        <f t="shared" si="133"/>
        <v>1.0000000000000001E-5</v>
      </c>
      <c r="H2599">
        <f t="shared" si="132"/>
        <v>-2.8114594E-2</v>
      </c>
      <c r="I2599">
        <f t="shared" si="134"/>
        <v>-1.72E-2</v>
      </c>
    </row>
    <row r="2600" spans="1:9" x14ac:dyDescent="0.3">
      <c r="A2600" s="31">
        <v>40301</v>
      </c>
      <c r="B2600">
        <v>2.0146348000000001E-2</v>
      </c>
      <c r="C2600">
        <v>20100503</v>
      </c>
      <c r="D2600">
        <v>1.36</v>
      </c>
      <c r="E2600">
        <v>1E-3</v>
      </c>
      <c r="F2600">
        <f t="shared" si="133"/>
        <v>1.0000000000000001E-5</v>
      </c>
      <c r="H2600">
        <f t="shared" si="132"/>
        <v>2.0136348000000002E-2</v>
      </c>
      <c r="I2600">
        <f t="shared" si="134"/>
        <v>1.3600000000000001E-2</v>
      </c>
    </row>
    <row r="2601" spans="1:9" x14ac:dyDescent="0.3">
      <c r="A2601" s="31">
        <v>40302</v>
      </c>
      <c r="B2601">
        <v>-2.8796744999999999E-2</v>
      </c>
      <c r="C2601">
        <v>20100504</v>
      </c>
      <c r="D2601">
        <v>-2.5</v>
      </c>
      <c r="E2601">
        <v>1E-3</v>
      </c>
      <c r="F2601">
        <f t="shared" si="133"/>
        <v>1.0000000000000001E-5</v>
      </c>
      <c r="H2601">
        <f t="shared" si="132"/>
        <v>-2.8806744999999998E-2</v>
      </c>
      <c r="I2601">
        <f t="shared" si="134"/>
        <v>-2.5000000000000001E-2</v>
      </c>
    </row>
    <row r="2602" spans="1:9" x14ac:dyDescent="0.3">
      <c r="A2602" s="31">
        <v>40303</v>
      </c>
      <c r="B2602">
        <v>-1.0418247E-2</v>
      </c>
      <c r="C2602">
        <v>20100505</v>
      </c>
      <c r="D2602">
        <v>-0.75</v>
      </c>
      <c r="E2602">
        <v>1E-3</v>
      </c>
      <c r="F2602">
        <f t="shared" si="133"/>
        <v>1.0000000000000001E-5</v>
      </c>
      <c r="H2602">
        <f t="shared" si="132"/>
        <v>-1.0428247E-2</v>
      </c>
      <c r="I2602">
        <f t="shared" si="134"/>
        <v>-7.4999999999999997E-3</v>
      </c>
    </row>
    <row r="2603" spans="1:9" x14ac:dyDescent="0.3">
      <c r="A2603" s="31">
        <v>40304</v>
      </c>
      <c r="B2603">
        <v>-3.8029573999999997E-2</v>
      </c>
      <c r="C2603">
        <v>20100506</v>
      </c>
      <c r="D2603">
        <v>-3.27</v>
      </c>
      <c r="E2603">
        <v>1E-3</v>
      </c>
      <c r="F2603">
        <f t="shared" si="133"/>
        <v>1.0000000000000001E-5</v>
      </c>
      <c r="H2603">
        <f t="shared" si="132"/>
        <v>-3.8039574E-2</v>
      </c>
      <c r="I2603">
        <f t="shared" si="134"/>
        <v>-3.27E-2</v>
      </c>
    </row>
    <row r="2604" spans="1:9" x14ac:dyDescent="0.3">
      <c r="A2604" s="31">
        <v>40305</v>
      </c>
      <c r="B2604">
        <v>-4.2192891000000003E-2</v>
      </c>
      <c r="C2604">
        <v>20100507</v>
      </c>
      <c r="D2604">
        <v>-1.75</v>
      </c>
      <c r="E2604">
        <v>1E-3</v>
      </c>
      <c r="F2604">
        <f t="shared" si="133"/>
        <v>1.0000000000000001E-5</v>
      </c>
      <c r="H2604">
        <f t="shared" si="132"/>
        <v>-4.2202891000000006E-2</v>
      </c>
      <c r="I2604">
        <f t="shared" si="134"/>
        <v>-1.7500000000000002E-2</v>
      </c>
    </row>
    <row r="2605" spans="1:9" x14ac:dyDescent="0.3">
      <c r="A2605" s="31">
        <v>40308</v>
      </c>
      <c r="B2605">
        <v>7.6867654999999993E-2</v>
      </c>
      <c r="C2605">
        <v>20100510</v>
      </c>
      <c r="D2605">
        <v>4.47</v>
      </c>
      <c r="E2605">
        <v>1E-3</v>
      </c>
      <c r="F2605">
        <f t="shared" si="133"/>
        <v>1.0000000000000001E-5</v>
      </c>
      <c r="H2605">
        <f t="shared" si="132"/>
        <v>7.6857654999999997E-2</v>
      </c>
      <c r="I2605">
        <f t="shared" si="134"/>
        <v>4.4699999999999997E-2</v>
      </c>
    </row>
    <row r="2606" spans="1:9" x14ac:dyDescent="0.3">
      <c r="A2606" s="31">
        <v>40309</v>
      </c>
      <c r="B2606">
        <v>9.9609569999999995E-3</v>
      </c>
      <c r="C2606">
        <v>20100511</v>
      </c>
      <c r="D2606">
        <v>-0.17</v>
      </c>
      <c r="E2606">
        <v>1E-3</v>
      </c>
      <c r="F2606">
        <f t="shared" si="133"/>
        <v>1.0000000000000001E-5</v>
      </c>
      <c r="H2606">
        <f t="shared" si="132"/>
        <v>9.9509569999999999E-3</v>
      </c>
      <c r="I2606">
        <f t="shared" si="134"/>
        <v>-1.7000000000000001E-3</v>
      </c>
    </row>
    <row r="2607" spans="1:9" x14ac:dyDescent="0.3">
      <c r="A2607" s="31">
        <v>40310</v>
      </c>
      <c r="B2607">
        <v>2.1713736000000001E-2</v>
      </c>
      <c r="C2607">
        <v>20100512</v>
      </c>
      <c r="D2607">
        <v>1.63</v>
      </c>
      <c r="E2607">
        <v>1E-3</v>
      </c>
      <c r="F2607">
        <f t="shared" si="133"/>
        <v>1.0000000000000001E-5</v>
      </c>
      <c r="H2607">
        <f t="shared" si="132"/>
        <v>2.1703736000000001E-2</v>
      </c>
      <c r="I2607">
        <f t="shared" si="134"/>
        <v>1.6299999999999999E-2</v>
      </c>
    </row>
    <row r="2608" spans="1:9" x14ac:dyDescent="0.3">
      <c r="A2608" s="31">
        <v>40311</v>
      </c>
      <c r="B2608">
        <v>-1.4231795E-2</v>
      </c>
      <c r="C2608">
        <v>20100513</v>
      </c>
      <c r="D2608">
        <v>-1.1200000000000001</v>
      </c>
      <c r="E2608">
        <v>1E-3</v>
      </c>
      <c r="F2608">
        <f t="shared" si="133"/>
        <v>1.0000000000000001E-5</v>
      </c>
      <c r="H2608">
        <f t="shared" si="132"/>
        <v>-1.4241795E-2</v>
      </c>
      <c r="I2608">
        <f t="shared" si="134"/>
        <v>-1.1200000000000002E-2</v>
      </c>
    </row>
    <row r="2609" spans="1:9" x14ac:dyDescent="0.3">
      <c r="A2609" s="31">
        <v>40312</v>
      </c>
      <c r="B2609">
        <v>-1.7572295000000002E-2</v>
      </c>
      <c r="C2609">
        <v>20100514</v>
      </c>
      <c r="D2609">
        <v>-1.92</v>
      </c>
      <c r="E2609">
        <v>1E-3</v>
      </c>
      <c r="F2609">
        <f t="shared" si="133"/>
        <v>1.0000000000000001E-5</v>
      </c>
      <c r="H2609">
        <f t="shared" si="132"/>
        <v>-1.7582295000000001E-2</v>
      </c>
      <c r="I2609">
        <f t="shared" si="134"/>
        <v>-1.9199999999999998E-2</v>
      </c>
    </row>
    <row r="2610" spans="1:9" x14ac:dyDescent="0.3">
      <c r="A2610" s="31">
        <v>40315</v>
      </c>
      <c r="B2610">
        <v>1.575896E-3</v>
      </c>
      <c r="C2610">
        <v>20100517</v>
      </c>
      <c r="D2610">
        <v>0.11</v>
      </c>
      <c r="E2610">
        <v>1E-3</v>
      </c>
      <c r="F2610">
        <f t="shared" si="133"/>
        <v>1.0000000000000001E-5</v>
      </c>
      <c r="H2610">
        <f t="shared" si="132"/>
        <v>1.565896E-3</v>
      </c>
      <c r="I2610">
        <f t="shared" si="134"/>
        <v>1.1000000000000001E-3</v>
      </c>
    </row>
    <row r="2611" spans="1:9" x14ac:dyDescent="0.3">
      <c r="A2611" s="31">
        <v>40316</v>
      </c>
      <c r="B2611">
        <v>-7.3165000000000001E-3</v>
      </c>
      <c r="C2611">
        <v>20100518</v>
      </c>
      <c r="D2611">
        <v>-1.41</v>
      </c>
      <c r="E2611">
        <v>1E-3</v>
      </c>
      <c r="F2611">
        <f t="shared" si="133"/>
        <v>1.0000000000000001E-5</v>
      </c>
      <c r="H2611">
        <f t="shared" si="132"/>
        <v>-7.3264999999999997E-3</v>
      </c>
      <c r="I2611">
        <f t="shared" si="134"/>
        <v>-1.41E-2</v>
      </c>
    </row>
    <row r="2612" spans="1:9" x14ac:dyDescent="0.3">
      <c r="A2612" s="31">
        <v>40317</v>
      </c>
      <c r="B2612">
        <v>-1.5929641000000001E-2</v>
      </c>
      <c r="C2612">
        <v>20100519</v>
      </c>
      <c r="D2612">
        <v>-0.63</v>
      </c>
      <c r="E2612">
        <v>1E-3</v>
      </c>
      <c r="F2612">
        <f t="shared" si="133"/>
        <v>1.0000000000000001E-5</v>
      </c>
      <c r="H2612">
        <f t="shared" si="132"/>
        <v>-1.5939641000000001E-2</v>
      </c>
      <c r="I2612">
        <f t="shared" si="134"/>
        <v>-6.3E-3</v>
      </c>
    </row>
    <row r="2613" spans="1:9" x14ac:dyDescent="0.3">
      <c r="A2613" s="31">
        <v>40318</v>
      </c>
      <c r="B2613">
        <v>-4.2602893000000003E-2</v>
      </c>
      <c r="C2613">
        <v>20100520</v>
      </c>
      <c r="D2613">
        <v>-3.99</v>
      </c>
      <c r="E2613">
        <v>1E-3</v>
      </c>
      <c r="F2613">
        <f t="shared" si="133"/>
        <v>1.0000000000000001E-5</v>
      </c>
      <c r="H2613">
        <f t="shared" si="132"/>
        <v>-4.2612893000000006E-2</v>
      </c>
      <c r="I2613">
        <f t="shared" si="134"/>
        <v>-3.9900000000000005E-2</v>
      </c>
    </row>
    <row r="2614" spans="1:9" x14ac:dyDescent="0.3">
      <c r="A2614" s="31">
        <v>40319</v>
      </c>
      <c r="B2614">
        <v>1.9179058999999998E-2</v>
      </c>
      <c r="C2614">
        <v>20100521</v>
      </c>
      <c r="D2614">
        <v>1.44</v>
      </c>
      <c r="E2614">
        <v>1E-3</v>
      </c>
      <c r="F2614">
        <f t="shared" si="133"/>
        <v>1.0000000000000001E-5</v>
      </c>
      <c r="H2614">
        <f t="shared" si="132"/>
        <v>1.9169058999999999E-2</v>
      </c>
      <c r="I2614">
        <f t="shared" si="134"/>
        <v>1.44E-2</v>
      </c>
    </row>
    <row r="2615" spans="1:9" x14ac:dyDescent="0.3">
      <c r="A2615" s="31">
        <v>40322</v>
      </c>
      <c r="B2615">
        <v>1.8322825000000001E-2</v>
      </c>
      <c r="C2615">
        <v>20100524</v>
      </c>
      <c r="D2615">
        <v>-1.19</v>
      </c>
      <c r="E2615">
        <v>1E-3</v>
      </c>
      <c r="F2615">
        <f t="shared" si="133"/>
        <v>1.0000000000000001E-5</v>
      </c>
      <c r="H2615">
        <f t="shared" si="132"/>
        <v>1.8312825000000001E-2</v>
      </c>
      <c r="I2615">
        <f t="shared" si="134"/>
        <v>-1.1899999999999999E-2</v>
      </c>
    </row>
    <row r="2616" spans="1:9" x14ac:dyDescent="0.3">
      <c r="A2616" s="31">
        <v>40323</v>
      </c>
      <c r="B2616">
        <v>-6.240855E-3</v>
      </c>
      <c r="C2616">
        <v>20100525</v>
      </c>
      <c r="D2616">
        <v>-0.03</v>
      </c>
      <c r="E2616">
        <v>1E-3</v>
      </c>
      <c r="F2616">
        <f t="shared" si="133"/>
        <v>1.0000000000000001E-5</v>
      </c>
      <c r="H2616">
        <f t="shared" si="132"/>
        <v>-6.2508549999999996E-3</v>
      </c>
      <c r="I2616">
        <f t="shared" si="134"/>
        <v>-2.9999999999999997E-4</v>
      </c>
    </row>
    <row r="2617" spans="1:9" x14ac:dyDescent="0.3">
      <c r="A2617" s="31">
        <v>40324</v>
      </c>
      <c r="B2617">
        <v>-4.5306569999999996E-3</v>
      </c>
      <c r="C2617">
        <v>20100526</v>
      </c>
      <c r="D2617">
        <v>-0.35</v>
      </c>
      <c r="E2617">
        <v>1E-3</v>
      </c>
      <c r="F2617">
        <f t="shared" si="133"/>
        <v>1.0000000000000001E-5</v>
      </c>
      <c r="H2617">
        <f t="shared" si="132"/>
        <v>-4.5406569999999992E-3</v>
      </c>
      <c r="I2617">
        <f t="shared" si="134"/>
        <v>-3.4999999999999996E-3</v>
      </c>
    </row>
    <row r="2618" spans="1:9" x14ac:dyDescent="0.3">
      <c r="A2618" s="31">
        <v>40325</v>
      </c>
      <c r="B2618">
        <v>3.7856091000000001E-2</v>
      </c>
      <c r="C2618">
        <v>20100527</v>
      </c>
      <c r="D2618">
        <v>3.45</v>
      </c>
      <c r="E2618">
        <v>1E-3</v>
      </c>
      <c r="F2618">
        <f t="shared" si="133"/>
        <v>1.0000000000000001E-5</v>
      </c>
      <c r="H2618">
        <f t="shared" si="132"/>
        <v>3.7846090999999998E-2</v>
      </c>
      <c r="I2618">
        <f t="shared" si="134"/>
        <v>3.4500000000000003E-2</v>
      </c>
    </row>
    <row r="2619" spans="1:9" x14ac:dyDescent="0.3">
      <c r="A2619" s="31">
        <v>40326</v>
      </c>
      <c r="B2619">
        <v>1.3933289E-2</v>
      </c>
      <c r="C2619">
        <v>20100528</v>
      </c>
      <c r="D2619">
        <v>-1.18</v>
      </c>
      <c r="E2619">
        <v>1E-3</v>
      </c>
      <c r="F2619">
        <f t="shared" si="133"/>
        <v>1.0000000000000001E-5</v>
      </c>
      <c r="H2619">
        <f t="shared" si="132"/>
        <v>1.3923289E-2</v>
      </c>
      <c r="I2619">
        <f t="shared" si="134"/>
        <v>-1.18E-2</v>
      </c>
    </row>
    <row r="2620" spans="1:9" x14ac:dyDescent="0.3">
      <c r="A2620" s="31">
        <v>40330</v>
      </c>
      <c r="B2620">
        <v>1.5376758000000001E-2</v>
      </c>
      <c r="C2620">
        <v>20100601</v>
      </c>
      <c r="D2620">
        <v>-1.89</v>
      </c>
      <c r="E2620">
        <v>1E-3</v>
      </c>
      <c r="F2620">
        <f t="shared" si="133"/>
        <v>1.0000000000000001E-5</v>
      </c>
      <c r="H2620">
        <f t="shared" si="132"/>
        <v>1.5366758000000001E-2</v>
      </c>
      <c r="I2620">
        <f t="shared" si="134"/>
        <v>-1.89E-2</v>
      </c>
    </row>
    <row r="2621" spans="1:9" x14ac:dyDescent="0.3">
      <c r="A2621" s="31">
        <v>40331</v>
      </c>
      <c r="B2621">
        <v>1.1961912999999999E-2</v>
      </c>
      <c r="C2621">
        <v>20100602</v>
      </c>
      <c r="D2621">
        <v>2.63</v>
      </c>
      <c r="E2621">
        <v>1E-3</v>
      </c>
      <c r="F2621">
        <f t="shared" si="133"/>
        <v>1.0000000000000001E-5</v>
      </c>
      <c r="H2621">
        <f t="shared" si="132"/>
        <v>1.1951913E-2</v>
      </c>
      <c r="I2621">
        <f t="shared" si="134"/>
        <v>2.63E-2</v>
      </c>
    </row>
    <row r="2622" spans="1:9" x14ac:dyDescent="0.3">
      <c r="A2622" s="31">
        <v>40332</v>
      </c>
      <c r="B2622">
        <v>-3.1445990000000001E-3</v>
      </c>
      <c r="C2622">
        <v>20100603</v>
      </c>
      <c r="D2622">
        <v>0.54</v>
      </c>
      <c r="E2622">
        <v>1E-3</v>
      </c>
      <c r="F2622">
        <f t="shared" si="133"/>
        <v>1.0000000000000001E-5</v>
      </c>
      <c r="H2622">
        <f t="shared" si="132"/>
        <v>-3.1545990000000001E-3</v>
      </c>
      <c r="I2622">
        <f t="shared" si="134"/>
        <v>5.4000000000000003E-3</v>
      </c>
    </row>
    <row r="2623" spans="1:9" x14ac:dyDescent="0.3">
      <c r="A2623" s="31">
        <v>40333</v>
      </c>
      <c r="B2623">
        <v>-2.7192911E-2</v>
      </c>
      <c r="C2623">
        <v>20100604</v>
      </c>
      <c r="D2623">
        <v>-3.62</v>
      </c>
      <c r="E2623">
        <v>1E-3</v>
      </c>
      <c r="F2623">
        <f t="shared" si="133"/>
        <v>1.0000000000000001E-5</v>
      </c>
      <c r="H2623">
        <f t="shared" si="132"/>
        <v>-2.7202911E-2</v>
      </c>
      <c r="I2623">
        <f t="shared" si="134"/>
        <v>-3.6200000000000003E-2</v>
      </c>
    </row>
    <row r="2624" spans="1:9" x14ac:dyDescent="0.3">
      <c r="A2624" s="31">
        <v>40336</v>
      </c>
      <c r="B2624">
        <v>-1.9631566E-2</v>
      </c>
      <c r="C2624">
        <v>20100607</v>
      </c>
      <c r="D2624">
        <v>-1.52</v>
      </c>
      <c r="E2624">
        <v>1E-3</v>
      </c>
      <c r="F2624">
        <f t="shared" si="133"/>
        <v>1.0000000000000001E-5</v>
      </c>
      <c r="H2624">
        <f t="shared" si="132"/>
        <v>-1.9641565999999999E-2</v>
      </c>
      <c r="I2624">
        <f t="shared" si="134"/>
        <v>-1.52E-2</v>
      </c>
    </row>
    <row r="2625" spans="1:9" x14ac:dyDescent="0.3">
      <c r="A2625" s="31">
        <v>40337</v>
      </c>
      <c r="B2625">
        <v>-6.4158790000000002E-3</v>
      </c>
      <c r="C2625">
        <v>20100608</v>
      </c>
      <c r="D2625">
        <v>0.9</v>
      </c>
      <c r="E2625">
        <v>1E-3</v>
      </c>
      <c r="F2625">
        <f t="shared" si="133"/>
        <v>1.0000000000000001E-5</v>
      </c>
      <c r="H2625">
        <f t="shared" si="132"/>
        <v>-6.4258789999999998E-3</v>
      </c>
      <c r="I2625">
        <f t="shared" si="134"/>
        <v>9.0000000000000011E-3</v>
      </c>
    </row>
    <row r="2626" spans="1:9" x14ac:dyDescent="0.3">
      <c r="A2626" s="31">
        <v>40338</v>
      </c>
      <c r="B2626">
        <v>-2.4585909999999999E-2</v>
      </c>
      <c r="C2626">
        <v>20100609</v>
      </c>
      <c r="D2626">
        <v>-0.46</v>
      </c>
      <c r="E2626">
        <v>1E-3</v>
      </c>
      <c r="F2626">
        <f t="shared" si="133"/>
        <v>1.0000000000000001E-5</v>
      </c>
      <c r="H2626">
        <f t="shared" si="132"/>
        <v>-2.4595909999999999E-2</v>
      </c>
      <c r="I2626">
        <f t="shared" si="134"/>
        <v>-4.5999999999999999E-3</v>
      </c>
    </row>
    <row r="2627" spans="1:9" x14ac:dyDescent="0.3">
      <c r="A2627" s="31">
        <v>40339</v>
      </c>
      <c r="B2627">
        <v>3.0057556999999999E-2</v>
      </c>
      <c r="C2627">
        <v>20100610</v>
      </c>
      <c r="D2627">
        <v>2.95</v>
      </c>
      <c r="E2627">
        <v>1E-3</v>
      </c>
      <c r="F2627">
        <f t="shared" si="133"/>
        <v>1.0000000000000001E-5</v>
      </c>
      <c r="H2627">
        <f t="shared" ref="H2627:H2690" si="135">B2627-F2627</f>
        <v>3.0047556999999999E-2</v>
      </c>
      <c r="I2627">
        <f t="shared" si="134"/>
        <v>2.9500000000000002E-2</v>
      </c>
    </row>
    <row r="2628" spans="1:9" x14ac:dyDescent="0.3">
      <c r="A2628" s="31">
        <v>40340</v>
      </c>
      <c r="B2628">
        <v>1.197557E-2</v>
      </c>
      <c r="C2628">
        <v>20100611</v>
      </c>
      <c r="D2628">
        <v>0.62</v>
      </c>
      <c r="E2628">
        <v>1E-3</v>
      </c>
      <c r="F2628">
        <f t="shared" ref="F2628:F2691" si="136">E2628/100</f>
        <v>1.0000000000000001E-5</v>
      </c>
      <c r="H2628">
        <f t="shared" si="135"/>
        <v>1.196557E-2</v>
      </c>
      <c r="I2628">
        <f t="shared" ref="I2628:I2691" si="137">D2628/100</f>
        <v>6.1999999999999998E-3</v>
      </c>
    </row>
    <row r="2629" spans="1:9" x14ac:dyDescent="0.3">
      <c r="A2629" s="31">
        <v>40343</v>
      </c>
      <c r="B2629">
        <v>3.037372E-3</v>
      </c>
      <c r="C2629">
        <v>20100614</v>
      </c>
      <c r="D2629">
        <v>-0.06</v>
      </c>
      <c r="E2629">
        <v>1E-3</v>
      </c>
      <c r="F2629">
        <f t="shared" si="136"/>
        <v>1.0000000000000001E-5</v>
      </c>
      <c r="H2629">
        <f t="shared" si="135"/>
        <v>3.027372E-3</v>
      </c>
      <c r="I2629">
        <f t="shared" si="137"/>
        <v>-5.9999999999999995E-4</v>
      </c>
    </row>
    <row r="2630" spans="1:9" x14ac:dyDescent="0.3">
      <c r="A2630" s="31">
        <v>40344</v>
      </c>
      <c r="B2630">
        <v>2.1275774000000001E-2</v>
      </c>
      <c r="C2630">
        <v>20100615</v>
      </c>
      <c r="D2630">
        <v>2.36</v>
      </c>
      <c r="E2630">
        <v>1E-3</v>
      </c>
      <c r="F2630">
        <f t="shared" si="136"/>
        <v>1.0000000000000001E-5</v>
      </c>
      <c r="H2630">
        <f t="shared" si="135"/>
        <v>2.1265774000000001E-2</v>
      </c>
      <c r="I2630">
        <f t="shared" si="137"/>
        <v>2.3599999999999999E-2</v>
      </c>
    </row>
    <row r="2631" spans="1:9" x14ac:dyDescent="0.3">
      <c r="A2631" s="31">
        <v>40345</v>
      </c>
      <c r="B2631">
        <v>2.9111623999999999E-2</v>
      </c>
      <c r="C2631">
        <v>20100616</v>
      </c>
      <c r="D2631">
        <v>-0.11</v>
      </c>
      <c r="E2631">
        <v>1E-3</v>
      </c>
      <c r="F2631">
        <f t="shared" si="136"/>
        <v>1.0000000000000001E-5</v>
      </c>
      <c r="H2631">
        <f t="shared" si="135"/>
        <v>2.9101624E-2</v>
      </c>
      <c r="I2631">
        <f t="shared" si="137"/>
        <v>-1.1000000000000001E-3</v>
      </c>
    </row>
    <row r="2632" spans="1:9" x14ac:dyDescent="0.3">
      <c r="A2632" s="31">
        <v>40346</v>
      </c>
      <c r="B2632">
        <v>1.7287166999999999E-2</v>
      </c>
      <c r="C2632">
        <v>20100617</v>
      </c>
      <c r="D2632">
        <v>0.08</v>
      </c>
      <c r="E2632">
        <v>1E-3</v>
      </c>
      <c r="F2632">
        <f t="shared" si="136"/>
        <v>1.0000000000000001E-5</v>
      </c>
      <c r="H2632">
        <f t="shared" si="135"/>
        <v>1.7277167E-2</v>
      </c>
      <c r="I2632">
        <f t="shared" si="137"/>
        <v>8.0000000000000004E-4</v>
      </c>
    </row>
    <row r="2633" spans="1:9" x14ac:dyDescent="0.3">
      <c r="A2633" s="31">
        <v>40347</v>
      </c>
      <c r="B2633">
        <v>8.1068530000000007E-3</v>
      </c>
      <c r="C2633">
        <v>20100618</v>
      </c>
      <c r="D2633">
        <v>0.13</v>
      </c>
      <c r="E2633">
        <v>1E-3</v>
      </c>
      <c r="F2633">
        <f t="shared" si="136"/>
        <v>1.0000000000000001E-5</v>
      </c>
      <c r="H2633">
        <f t="shared" si="135"/>
        <v>8.0968530000000011E-3</v>
      </c>
      <c r="I2633">
        <f t="shared" si="137"/>
        <v>1.2999999999999999E-3</v>
      </c>
    </row>
    <row r="2634" spans="1:9" x14ac:dyDescent="0.3">
      <c r="A2634" s="31">
        <v>40350</v>
      </c>
      <c r="B2634">
        <v>-1.4244298000000001E-2</v>
      </c>
      <c r="C2634">
        <v>20100621</v>
      </c>
      <c r="D2634">
        <v>-0.47</v>
      </c>
      <c r="E2634">
        <v>1E-3</v>
      </c>
      <c r="F2634">
        <f t="shared" si="136"/>
        <v>1.0000000000000001E-5</v>
      </c>
      <c r="H2634">
        <f t="shared" si="135"/>
        <v>-1.4254298E-2</v>
      </c>
      <c r="I2634">
        <f t="shared" si="137"/>
        <v>-4.6999999999999993E-3</v>
      </c>
    </row>
    <row r="2635" spans="1:9" x14ac:dyDescent="0.3">
      <c r="A2635" s="31">
        <v>40351</v>
      </c>
      <c r="B2635">
        <v>1.3621026E-2</v>
      </c>
      <c r="C2635">
        <v>20100622</v>
      </c>
      <c r="D2635">
        <v>-1.63</v>
      </c>
      <c r="E2635">
        <v>1E-3</v>
      </c>
      <c r="F2635">
        <f t="shared" si="136"/>
        <v>1.0000000000000001E-5</v>
      </c>
      <c r="H2635">
        <f t="shared" si="135"/>
        <v>1.3611026E-2</v>
      </c>
      <c r="I2635">
        <f t="shared" si="137"/>
        <v>-1.6299999999999999E-2</v>
      </c>
    </row>
    <row r="2636" spans="1:9" x14ac:dyDescent="0.3">
      <c r="A2636" s="31">
        <v>40352</v>
      </c>
      <c r="B2636">
        <v>-1.0516724E-2</v>
      </c>
      <c r="C2636">
        <v>20100623</v>
      </c>
      <c r="D2636">
        <v>-0.28999999999999998</v>
      </c>
      <c r="E2636">
        <v>1E-3</v>
      </c>
      <c r="F2636">
        <f t="shared" si="136"/>
        <v>1.0000000000000001E-5</v>
      </c>
      <c r="H2636">
        <f t="shared" si="135"/>
        <v>-1.0526723999999999E-2</v>
      </c>
      <c r="I2636">
        <f t="shared" si="137"/>
        <v>-2.8999999999999998E-3</v>
      </c>
    </row>
    <row r="2637" spans="1:9" x14ac:dyDescent="0.3">
      <c r="A2637" s="31">
        <v>40353</v>
      </c>
      <c r="B2637">
        <v>-7.270182E-3</v>
      </c>
      <c r="C2637">
        <v>20100624</v>
      </c>
      <c r="D2637">
        <v>-1.65</v>
      </c>
      <c r="E2637">
        <v>1E-3</v>
      </c>
      <c r="F2637">
        <f t="shared" si="136"/>
        <v>1.0000000000000001E-5</v>
      </c>
      <c r="H2637">
        <f t="shared" si="135"/>
        <v>-7.2801819999999996E-3</v>
      </c>
      <c r="I2637">
        <f t="shared" si="137"/>
        <v>-1.6500000000000001E-2</v>
      </c>
    </row>
    <row r="2638" spans="1:9" x14ac:dyDescent="0.3">
      <c r="A2638" s="31">
        <v>40354</v>
      </c>
      <c r="B2638">
        <v>-8.5501399999999995E-3</v>
      </c>
      <c r="C2638">
        <v>20100625</v>
      </c>
      <c r="D2638">
        <v>0.48</v>
      </c>
      <c r="E2638">
        <v>1E-3</v>
      </c>
      <c r="F2638">
        <f t="shared" si="136"/>
        <v>1.0000000000000001E-5</v>
      </c>
      <c r="H2638">
        <f t="shared" si="135"/>
        <v>-8.5601399999999991E-3</v>
      </c>
      <c r="I2638">
        <f t="shared" si="137"/>
        <v>4.7999999999999996E-3</v>
      </c>
    </row>
    <row r="2639" spans="1:9" x14ac:dyDescent="0.3">
      <c r="A2639" s="31">
        <v>40357</v>
      </c>
      <c r="B2639">
        <v>5.9991580000000001E-3</v>
      </c>
      <c r="C2639">
        <v>20100628</v>
      </c>
      <c r="D2639">
        <v>-0.23</v>
      </c>
      <c r="E2639">
        <v>1E-3</v>
      </c>
      <c r="F2639">
        <f t="shared" si="136"/>
        <v>1.0000000000000001E-5</v>
      </c>
      <c r="H2639">
        <f t="shared" si="135"/>
        <v>5.9891580000000005E-3</v>
      </c>
      <c r="I2639">
        <f t="shared" si="137"/>
        <v>-2.3E-3</v>
      </c>
    </row>
    <row r="2640" spans="1:9" x14ac:dyDescent="0.3">
      <c r="A2640" s="31">
        <v>40358</v>
      </c>
      <c r="B2640">
        <v>-4.5210491999999998E-2</v>
      </c>
      <c r="C2640">
        <v>20100629</v>
      </c>
      <c r="D2640">
        <v>-3.23</v>
      </c>
      <c r="E2640">
        <v>1E-3</v>
      </c>
      <c r="F2640">
        <f t="shared" si="136"/>
        <v>1.0000000000000001E-5</v>
      </c>
      <c r="H2640">
        <f t="shared" si="135"/>
        <v>-4.5220492000000001E-2</v>
      </c>
      <c r="I2640">
        <f t="shared" si="137"/>
        <v>-3.2300000000000002E-2</v>
      </c>
    </row>
    <row r="2641" spans="1:9" x14ac:dyDescent="0.3">
      <c r="A2641" s="31">
        <v>40359</v>
      </c>
      <c r="B2641">
        <v>-1.8113028E-2</v>
      </c>
      <c r="C2641">
        <v>20100630</v>
      </c>
      <c r="D2641">
        <v>-0.98</v>
      </c>
      <c r="E2641">
        <v>1E-3</v>
      </c>
      <c r="F2641">
        <f t="shared" si="136"/>
        <v>1.0000000000000001E-5</v>
      </c>
      <c r="H2641">
        <f t="shared" si="135"/>
        <v>-1.8123027999999999E-2</v>
      </c>
      <c r="I2641">
        <f t="shared" si="137"/>
        <v>-9.7999999999999997E-3</v>
      </c>
    </row>
    <row r="2642" spans="1:9" x14ac:dyDescent="0.3">
      <c r="A2642" s="31">
        <v>40360</v>
      </c>
      <c r="B2642">
        <v>-1.2125802E-2</v>
      </c>
      <c r="C2642">
        <v>20100701</v>
      </c>
      <c r="D2642">
        <v>-0.4</v>
      </c>
      <c r="E2642">
        <v>1E-3</v>
      </c>
      <c r="F2642">
        <f t="shared" si="136"/>
        <v>1.0000000000000001E-5</v>
      </c>
      <c r="H2642">
        <f t="shared" si="135"/>
        <v>-1.2135801999999999E-2</v>
      </c>
      <c r="I2642">
        <f t="shared" si="137"/>
        <v>-4.0000000000000001E-3</v>
      </c>
    </row>
    <row r="2643" spans="1:9" x14ac:dyDescent="0.3">
      <c r="A2643" s="31">
        <v>40361</v>
      </c>
      <c r="B2643">
        <v>-6.1976549999999998E-3</v>
      </c>
      <c r="C2643">
        <v>20100702</v>
      </c>
      <c r="D2643">
        <v>-0.5</v>
      </c>
      <c r="E2643">
        <v>1E-3</v>
      </c>
      <c r="F2643">
        <f t="shared" si="136"/>
        <v>1.0000000000000001E-5</v>
      </c>
      <c r="H2643">
        <f t="shared" si="135"/>
        <v>-6.2076549999999994E-3</v>
      </c>
      <c r="I2643">
        <f t="shared" si="137"/>
        <v>-5.0000000000000001E-3</v>
      </c>
    </row>
    <row r="2644" spans="1:9" x14ac:dyDescent="0.3">
      <c r="A2644" s="31">
        <v>40365</v>
      </c>
      <c r="B2644">
        <v>6.8437769999999997E-3</v>
      </c>
      <c r="C2644">
        <v>20100706</v>
      </c>
      <c r="D2644">
        <v>0.33</v>
      </c>
      <c r="E2644">
        <v>1E-3</v>
      </c>
      <c r="F2644">
        <f t="shared" si="136"/>
        <v>1.0000000000000001E-5</v>
      </c>
      <c r="H2644">
        <f t="shared" si="135"/>
        <v>6.8337770000000001E-3</v>
      </c>
      <c r="I2644">
        <f t="shared" si="137"/>
        <v>3.3E-3</v>
      </c>
    </row>
    <row r="2645" spans="1:9" x14ac:dyDescent="0.3">
      <c r="A2645" s="31">
        <v>40366</v>
      </c>
      <c r="B2645">
        <v>4.0361191999999997E-2</v>
      </c>
      <c r="C2645">
        <v>20100707</v>
      </c>
      <c r="D2645">
        <v>3.17</v>
      </c>
      <c r="E2645">
        <v>1E-3</v>
      </c>
      <c r="F2645">
        <f t="shared" si="136"/>
        <v>1.0000000000000001E-5</v>
      </c>
      <c r="H2645">
        <f t="shared" si="135"/>
        <v>4.0351191999999994E-2</v>
      </c>
      <c r="I2645">
        <f t="shared" si="137"/>
        <v>3.1699999999999999E-2</v>
      </c>
    </row>
    <row r="2646" spans="1:9" x14ac:dyDescent="0.3">
      <c r="A2646" s="31">
        <v>40367</v>
      </c>
      <c r="B2646">
        <v>-2.2230000000000001E-3</v>
      </c>
      <c r="C2646">
        <v>20100708</v>
      </c>
      <c r="D2646">
        <v>1</v>
      </c>
      <c r="E2646">
        <v>1E-3</v>
      </c>
      <c r="F2646">
        <f t="shared" si="136"/>
        <v>1.0000000000000001E-5</v>
      </c>
      <c r="H2646">
        <f t="shared" si="135"/>
        <v>-2.2330000000000002E-3</v>
      </c>
      <c r="I2646">
        <f t="shared" si="137"/>
        <v>0.01</v>
      </c>
    </row>
    <row r="2647" spans="1:9" x14ac:dyDescent="0.3">
      <c r="A2647" s="31">
        <v>40368</v>
      </c>
      <c r="B2647">
        <v>5.92816E-3</v>
      </c>
      <c r="C2647">
        <v>20100709</v>
      </c>
      <c r="D2647">
        <v>0.81</v>
      </c>
      <c r="E2647">
        <v>1E-3</v>
      </c>
      <c r="F2647">
        <f t="shared" si="136"/>
        <v>1.0000000000000001E-5</v>
      </c>
      <c r="H2647">
        <f t="shared" si="135"/>
        <v>5.9181600000000004E-3</v>
      </c>
      <c r="I2647">
        <f t="shared" si="137"/>
        <v>8.1000000000000013E-3</v>
      </c>
    </row>
    <row r="2648" spans="1:9" x14ac:dyDescent="0.3">
      <c r="A2648" s="31">
        <v>40371</v>
      </c>
      <c r="B2648">
        <v>-8.9938819999999999E-3</v>
      </c>
      <c r="C2648">
        <v>20100712</v>
      </c>
      <c r="D2648">
        <v>-0.11</v>
      </c>
      <c r="E2648">
        <v>1E-3</v>
      </c>
      <c r="F2648">
        <f t="shared" si="136"/>
        <v>1.0000000000000001E-5</v>
      </c>
      <c r="H2648">
        <f t="shared" si="135"/>
        <v>-9.0038819999999995E-3</v>
      </c>
      <c r="I2648">
        <f t="shared" si="137"/>
        <v>-1.1000000000000001E-3</v>
      </c>
    </row>
    <row r="2649" spans="1:9" x14ac:dyDescent="0.3">
      <c r="A2649" s="31">
        <v>40372</v>
      </c>
      <c r="B2649">
        <v>-2.1326542E-2</v>
      </c>
      <c r="C2649">
        <v>20100713</v>
      </c>
      <c r="D2649">
        <v>1.76</v>
      </c>
      <c r="E2649">
        <v>1E-3</v>
      </c>
      <c r="F2649">
        <f t="shared" si="136"/>
        <v>1.0000000000000001E-5</v>
      </c>
      <c r="H2649">
        <f t="shared" si="135"/>
        <v>-2.1336542E-2</v>
      </c>
      <c r="I2649">
        <f t="shared" si="137"/>
        <v>1.7600000000000001E-2</v>
      </c>
    </row>
    <row r="2650" spans="1:9" x14ac:dyDescent="0.3">
      <c r="A2650" s="31">
        <v>40373</v>
      </c>
      <c r="B2650">
        <v>3.6894689999999999E-3</v>
      </c>
      <c r="C2650">
        <v>20100714</v>
      </c>
      <c r="D2650">
        <v>-0.04</v>
      </c>
      <c r="E2650">
        <v>1E-3</v>
      </c>
      <c r="F2650">
        <f t="shared" si="136"/>
        <v>1.0000000000000001E-5</v>
      </c>
      <c r="H2650">
        <f t="shared" si="135"/>
        <v>3.6794689999999999E-3</v>
      </c>
      <c r="I2650">
        <f t="shared" si="137"/>
        <v>-4.0000000000000002E-4</v>
      </c>
    </row>
    <row r="2651" spans="1:9" x14ac:dyDescent="0.3">
      <c r="A2651" s="31">
        <v>40374</v>
      </c>
      <c r="B2651">
        <v>-5.0529149999999998E-3</v>
      </c>
      <c r="C2651">
        <v>20100715</v>
      </c>
      <c r="D2651">
        <v>0.02</v>
      </c>
      <c r="E2651">
        <v>1E-3</v>
      </c>
      <c r="F2651">
        <f t="shared" si="136"/>
        <v>1.0000000000000001E-5</v>
      </c>
      <c r="H2651">
        <f t="shared" si="135"/>
        <v>-5.0629149999999994E-3</v>
      </c>
      <c r="I2651">
        <f t="shared" si="137"/>
        <v>2.0000000000000001E-4</v>
      </c>
    </row>
    <row r="2652" spans="1:9" x14ac:dyDescent="0.3">
      <c r="A2652" s="31">
        <v>40375</v>
      </c>
      <c r="B2652">
        <v>-6.1642600000000004E-3</v>
      </c>
      <c r="C2652">
        <v>20100716</v>
      </c>
      <c r="D2652">
        <v>-2.94</v>
      </c>
      <c r="E2652">
        <v>1E-3</v>
      </c>
      <c r="F2652">
        <f t="shared" si="136"/>
        <v>1.0000000000000001E-5</v>
      </c>
      <c r="H2652">
        <f t="shared" si="135"/>
        <v>-6.17426E-3</v>
      </c>
      <c r="I2652">
        <f t="shared" si="137"/>
        <v>-2.9399999999999999E-2</v>
      </c>
    </row>
    <row r="2653" spans="1:9" x14ac:dyDescent="0.3">
      <c r="A2653" s="31">
        <v>40378</v>
      </c>
      <c r="B2653">
        <v>-1.7286883999999999E-2</v>
      </c>
      <c r="C2653">
        <v>20100719</v>
      </c>
      <c r="D2653">
        <v>0.54</v>
      </c>
      <c r="E2653">
        <v>1E-3</v>
      </c>
      <c r="F2653">
        <f t="shared" si="136"/>
        <v>1.0000000000000001E-5</v>
      </c>
      <c r="H2653">
        <f t="shared" si="135"/>
        <v>-1.7296883999999998E-2</v>
      </c>
      <c r="I2653">
        <f t="shared" si="137"/>
        <v>5.4000000000000003E-3</v>
      </c>
    </row>
    <row r="2654" spans="1:9" x14ac:dyDescent="0.3">
      <c r="A2654" s="31">
        <v>40379</v>
      </c>
      <c r="B2654">
        <v>2.5694264000000001E-2</v>
      </c>
      <c r="C2654">
        <v>20100720</v>
      </c>
      <c r="D2654">
        <v>1.23</v>
      </c>
      <c r="E2654">
        <v>1E-3</v>
      </c>
      <c r="F2654">
        <f t="shared" si="136"/>
        <v>1.0000000000000001E-5</v>
      </c>
      <c r="H2654">
        <f t="shared" si="135"/>
        <v>2.5684264000000002E-2</v>
      </c>
      <c r="I2654">
        <f t="shared" si="137"/>
        <v>1.23E-2</v>
      </c>
    </row>
    <row r="2655" spans="1:9" x14ac:dyDescent="0.3">
      <c r="A2655" s="31">
        <v>40380</v>
      </c>
      <c r="B2655">
        <v>9.3294929999999995E-3</v>
      </c>
      <c r="C2655">
        <v>20100721</v>
      </c>
      <c r="D2655">
        <v>-1.3</v>
      </c>
      <c r="E2655">
        <v>1E-3</v>
      </c>
      <c r="F2655">
        <f t="shared" si="136"/>
        <v>1.0000000000000001E-5</v>
      </c>
      <c r="H2655">
        <f t="shared" si="135"/>
        <v>9.3194929999999999E-3</v>
      </c>
      <c r="I2655">
        <f t="shared" si="137"/>
        <v>-1.3000000000000001E-2</v>
      </c>
    </row>
    <row r="2656" spans="1:9" x14ac:dyDescent="0.3">
      <c r="A2656" s="31">
        <v>40381</v>
      </c>
      <c r="B2656">
        <v>1.8816790999999999E-2</v>
      </c>
      <c r="C2656">
        <v>20100722</v>
      </c>
      <c r="D2656">
        <v>2.37</v>
      </c>
      <c r="E2656">
        <v>1E-3</v>
      </c>
      <c r="F2656">
        <f t="shared" si="136"/>
        <v>1.0000000000000001E-5</v>
      </c>
      <c r="H2656">
        <f t="shared" si="135"/>
        <v>1.8806791E-2</v>
      </c>
      <c r="I2656">
        <f t="shared" si="137"/>
        <v>2.3700000000000002E-2</v>
      </c>
    </row>
    <row r="2657" spans="1:9" x14ac:dyDescent="0.3">
      <c r="A2657" s="31">
        <v>40382</v>
      </c>
      <c r="B2657">
        <v>3.5364120000000001E-3</v>
      </c>
      <c r="C2657">
        <v>20100723</v>
      </c>
      <c r="D2657">
        <v>1.05</v>
      </c>
      <c r="E2657">
        <v>1E-3</v>
      </c>
      <c r="F2657">
        <f t="shared" si="136"/>
        <v>1.0000000000000001E-5</v>
      </c>
      <c r="H2657">
        <f t="shared" si="135"/>
        <v>3.526412E-3</v>
      </c>
      <c r="I2657">
        <f t="shared" si="137"/>
        <v>1.0500000000000001E-2</v>
      </c>
    </row>
    <row r="2658" spans="1:9" x14ac:dyDescent="0.3">
      <c r="A2658" s="31">
        <v>40385</v>
      </c>
      <c r="B2658">
        <v>-2.539061E-3</v>
      </c>
      <c r="C2658">
        <v>20100726</v>
      </c>
      <c r="D2658">
        <v>1.23</v>
      </c>
      <c r="E2658">
        <v>1E-3</v>
      </c>
      <c r="F2658">
        <f t="shared" si="136"/>
        <v>1.0000000000000001E-5</v>
      </c>
      <c r="H2658">
        <f t="shared" si="135"/>
        <v>-2.549061E-3</v>
      </c>
      <c r="I2658">
        <f t="shared" si="137"/>
        <v>1.23E-2</v>
      </c>
    </row>
    <row r="2659" spans="1:9" x14ac:dyDescent="0.3">
      <c r="A2659" s="31">
        <v>40386</v>
      </c>
      <c r="B2659">
        <v>1.8512757000000001E-2</v>
      </c>
      <c r="C2659">
        <v>20100727</v>
      </c>
      <c r="D2659">
        <v>-0.23</v>
      </c>
      <c r="E2659">
        <v>1E-3</v>
      </c>
      <c r="F2659">
        <f t="shared" si="136"/>
        <v>1.0000000000000001E-5</v>
      </c>
      <c r="H2659">
        <f t="shared" si="135"/>
        <v>1.8502757000000002E-2</v>
      </c>
      <c r="I2659">
        <f t="shared" si="137"/>
        <v>-2.3E-3</v>
      </c>
    </row>
    <row r="2660" spans="1:9" x14ac:dyDescent="0.3">
      <c r="A2660" s="31">
        <v>40387</v>
      </c>
      <c r="B2660">
        <v>-1.1814584E-2</v>
      </c>
      <c r="C2660">
        <v>20100728</v>
      </c>
      <c r="D2660">
        <v>-0.82</v>
      </c>
      <c r="E2660">
        <v>1E-3</v>
      </c>
      <c r="F2660">
        <f t="shared" si="136"/>
        <v>1.0000000000000001E-5</v>
      </c>
      <c r="H2660">
        <f t="shared" si="135"/>
        <v>-1.1824583999999999E-2</v>
      </c>
      <c r="I2660">
        <f t="shared" si="137"/>
        <v>-8.199999999999999E-3</v>
      </c>
    </row>
    <row r="2661" spans="1:9" x14ac:dyDescent="0.3">
      <c r="A2661" s="31">
        <v>40388</v>
      </c>
      <c r="B2661">
        <v>-1.0921238E-2</v>
      </c>
      <c r="C2661">
        <v>20100729</v>
      </c>
      <c r="D2661">
        <v>-0.36</v>
      </c>
      <c r="E2661">
        <v>1E-3</v>
      </c>
      <c r="F2661">
        <f t="shared" si="136"/>
        <v>1.0000000000000001E-5</v>
      </c>
      <c r="H2661">
        <f t="shared" si="135"/>
        <v>-1.0931237999999999E-2</v>
      </c>
      <c r="I2661">
        <f t="shared" si="137"/>
        <v>-3.5999999999999999E-3</v>
      </c>
    </row>
    <row r="2662" spans="1:9" x14ac:dyDescent="0.3">
      <c r="A2662" s="31">
        <v>40389</v>
      </c>
      <c r="B2662">
        <v>-3.3318559999999998E-3</v>
      </c>
      <c r="C2662">
        <v>20100730</v>
      </c>
      <c r="D2662">
        <v>0.06</v>
      </c>
      <c r="E2662">
        <v>1E-3</v>
      </c>
      <c r="F2662">
        <f t="shared" si="136"/>
        <v>1.0000000000000001E-5</v>
      </c>
      <c r="H2662">
        <f t="shared" si="135"/>
        <v>-3.3418559999999998E-3</v>
      </c>
      <c r="I2662">
        <f t="shared" si="137"/>
        <v>5.9999999999999995E-4</v>
      </c>
    </row>
    <row r="2663" spans="1:9" x14ac:dyDescent="0.3">
      <c r="A2663" s="31">
        <v>40392</v>
      </c>
      <c r="B2663">
        <v>1.7881462000000001E-2</v>
      </c>
      <c r="C2663">
        <v>20100802</v>
      </c>
      <c r="D2663">
        <v>2.08</v>
      </c>
      <c r="E2663">
        <v>1E-3</v>
      </c>
      <c r="F2663">
        <f t="shared" si="136"/>
        <v>1.0000000000000001E-5</v>
      </c>
      <c r="H2663">
        <f t="shared" si="135"/>
        <v>1.7871462000000001E-2</v>
      </c>
      <c r="I2663">
        <f t="shared" si="137"/>
        <v>2.0799999999999999E-2</v>
      </c>
    </row>
    <row r="2664" spans="1:9" x14ac:dyDescent="0.3">
      <c r="A2664" s="31">
        <v>40393</v>
      </c>
      <c r="B2664">
        <v>3.0546700000000002E-4</v>
      </c>
      <c r="C2664">
        <v>20100803</v>
      </c>
      <c r="D2664">
        <v>-0.55000000000000004</v>
      </c>
      <c r="E2664">
        <v>1E-3</v>
      </c>
      <c r="F2664">
        <f t="shared" si="136"/>
        <v>1.0000000000000001E-5</v>
      </c>
      <c r="H2664">
        <f t="shared" si="135"/>
        <v>2.95467E-4</v>
      </c>
      <c r="I2664">
        <f t="shared" si="137"/>
        <v>-5.5000000000000005E-3</v>
      </c>
    </row>
    <row r="2665" spans="1:9" x14ac:dyDescent="0.3">
      <c r="A2665" s="31">
        <v>40394</v>
      </c>
      <c r="B2665">
        <v>4.008775E-3</v>
      </c>
      <c r="C2665">
        <v>20100804</v>
      </c>
      <c r="D2665">
        <v>0.74</v>
      </c>
      <c r="E2665">
        <v>1E-3</v>
      </c>
      <c r="F2665">
        <f t="shared" si="136"/>
        <v>1.0000000000000001E-5</v>
      </c>
      <c r="H2665">
        <f t="shared" si="135"/>
        <v>3.9987750000000004E-3</v>
      </c>
      <c r="I2665">
        <f t="shared" si="137"/>
        <v>7.4000000000000003E-3</v>
      </c>
    </row>
    <row r="2666" spans="1:9" x14ac:dyDescent="0.3">
      <c r="A2666" s="31">
        <v>40395</v>
      </c>
      <c r="B2666">
        <v>-4.8672849999999998E-3</v>
      </c>
      <c r="C2666">
        <v>20100805</v>
      </c>
      <c r="D2666">
        <v>-0.22</v>
      </c>
      <c r="E2666">
        <v>1E-3</v>
      </c>
      <c r="F2666">
        <f t="shared" si="136"/>
        <v>1.0000000000000001E-5</v>
      </c>
      <c r="H2666">
        <f t="shared" si="135"/>
        <v>-4.8772849999999994E-3</v>
      </c>
      <c r="I2666">
        <f t="shared" si="137"/>
        <v>-2.2000000000000001E-3</v>
      </c>
    </row>
    <row r="2667" spans="1:9" x14ac:dyDescent="0.3">
      <c r="A2667" s="31">
        <v>40396</v>
      </c>
      <c r="B2667">
        <v>-6.1482949999999998E-3</v>
      </c>
      <c r="C2667">
        <v>20100806</v>
      </c>
      <c r="D2667">
        <v>-0.36</v>
      </c>
      <c r="E2667">
        <v>1E-3</v>
      </c>
      <c r="F2667">
        <f t="shared" si="136"/>
        <v>1.0000000000000001E-5</v>
      </c>
      <c r="H2667">
        <f t="shared" si="135"/>
        <v>-6.1582949999999994E-3</v>
      </c>
      <c r="I2667">
        <f t="shared" si="137"/>
        <v>-3.5999999999999999E-3</v>
      </c>
    </row>
    <row r="2668" spans="1:9" x14ac:dyDescent="0.3">
      <c r="A2668" s="31">
        <v>40399</v>
      </c>
      <c r="B2668">
        <v>6.378524E-3</v>
      </c>
      <c r="C2668">
        <v>20100809</v>
      </c>
      <c r="D2668">
        <v>0.62</v>
      </c>
      <c r="E2668">
        <v>1E-3</v>
      </c>
      <c r="F2668">
        <f t="shared" si="136"/>
        <v>1.0000000000000001E-5</v>
      </c>
      <c r="H2668">
        <f t="shared" si="135"/>
        <v>6.3685240000000004E-3</v>
      </c>
      <c r="I2668">
        <f t="shared" si="137"/>
        <v>6.1999999999999998E-3</v>
      </c>
    </row>
    <row r="2669" spans="1:9" x14ac:dyDescent="0.3">
      <c r="A2669" s="31">
        <v>40400</v>
      </c>
      <c r="B2669">
        <v>-8.9398140000000008E-3</v>
      </c>
      <c r="C2669">
        <v>20100810</v>
      </c>
      <c r="D2669">
        <v>-0.79</v>
      </c>
      <c r="E2669">
        <v>1E-3</v>
      </c>
      <c r="F2669">
        <f t="shared" si="136"/>
        <v>1.0000000000000001E-5</v>
      </c>
      <c r="H2669">
        <f t="shared" si="135"/>
        <v>-8.9498140000000004E-3</v>
      </c>
      <c r="I2669">
        <f t="shared" si="137"/>
        <v>-7.9000000000000008E-3</v>
      </c>
    </row>
    <row r="2670" spans="1:9" x14ac:dyDescent="0.3">
      <c r="A2670" s="31">
        <v>40401</v>
      </c>
      <c r="B2670">
        <v>-3.5542197999999997E-2</v>
      </c>
      <c r="C2670">
        <v>20100811</v>
      </c>
      <c r="D2670">
        <v>-2.91</v>
      </c>
      <c r="E2670">
        <v>1E-3</v>
      </c>
      <c r="F2670">
        <f t="shared" si="136"/>
        <v>1.0000000000000001E-5</v>
      </c>
      <c r="H2670">
        <f t="shared" si="135"/>
        <v>-3.5552198E-2</v>
      </c>
      <c r="I2670">
        <f t="shared" si="137"/>
        <v>-2.9100000000000001E-2</v>
      </c>
    </row>
    <row r="2671" spans="1:9" x14ac:dyDescent="0.3">
      <c r="A2671" s="31">
        <v>40402</v>
      </c>
      <c r="B2671">
        <v>6.3951030000000001E-3</v>
      </c>
      <c r="C2671">
        <v>20100812</v>
      </c>
      <c r="D2671">
        <v>-0.5</v>
      </c>
      <c r="E2671">
        <v>1E-3</v>
      </c>
      <c r="F2671">
        <f t="shared" si="136"/>
        <v>1.0000000000000001E-5</v>
      </c>
      <c r="H2671">
        <f t="shared" si="135"/>
        <v>6.3851030000000005E-3</v>
      </c>
      <c r="I2671">
        <f t="shared" si="137"/>
        <v>-5.0000000000000001E-3</v>
      </c>
    </row>
    <row r="2672" spans="1:9" x14ac:dyDescent="0.3">
      <c r="A2672" s="31">
        <v>40403</v>
      </c>
      <c r="B2672">
        <v>-1.0683455999999999E-2</v>
      </c>
      <c r="C2672">
        <v>20100813</v>
      </c>
      <c r="D2672">
        <v>-0.47</v>
      </c>
      <c r="E2672">
        <v>1E-3</v>
      </c>
      <c r="F2672">
        <f t="shared" si="136"/>
        <v>1.0000000000000001E-5</v>
      </c>
      <c r="H2672">
        <f t="shared" si="135"/>
        <v>-1.0693455999999999E-2</v>
      </c>
      <c r="I2672">
        <f t="shared" si="137"/>
        <v>-4.6999999999999993E-3</v>
      </c>
    </row>
    <row r="2673" spans="1:9" x14ac:dyDescent="0.3">
      <c r="A2673" s="31">
        <v>40406</v>
      </c>
      <c r="B2673">
        <v>-5.8611269999999998E-3</v>
      </c>
      <c r="C2673">
        <v>20100816</v>
      </c>
      <c r="D2673">
        <v>0.1</v>
      </c>
      <c r="E2673">
        <v>1E-3</v>
      </c>
      <c r="F2673">
        <f t="shared" si="136"/>
        <v>1.0000000000000001E-5</v>
      </c>
      <c r="H2673">
        <f t="shared" si="135"/>
        <v>-5.8711269999999994E-3</v>
      </c>
      <c r="I2673">
        <f t="shared" si="137"/>
        <v>1E-3</v>
      </c>
    </row>
    <row r="2674" spans="1:9" x14ac:dyDescent="0.3">
      <c r="A2674" s="31">
        <v>40407</v>
      </c>
      <c r="B2674">
        <v>1.7485067E-2</v>
      </c>
      <c r="C2674">
        <v>20100817</v>
      </c>
      <c r="D2674">
        <v>1.31</v>
      </c>
      <c r="E2674">
        <v>1E-3</v>
      </c>
      <c r="F2674">
        <f t="shared" si="136"/>
        <v>1.0000000000000001E-5</v>
      </c>
      <c r="H2674">
        <f t="shared" si="135"/>
        <v>1.7475067E-2</v>
      </c>
      <c r="I2674">
        <f t="shared" si="137"/>
        <v>1.3100000000000001E-2</v>
      </c>
    </row>
    <row r="2675" spans="1:9" x14ac:dyDescent="0.3">
      <c r="A2675" s="31">
        <v>40408</v>
      </c>
      <c r="B2675">
        <v>4.3656229999999999E-3</v>
      </c>
      <c r="C2675">
        <v>20100818</v>
      </c>
      <c r="D2675">
        <v>0.21</v>
      </c>
      <c r="E2675">
        <v>1E-3</v>
      </c>
      <c r="F2675">
        <f t="shared" si="136"/>
        <v>1.0000000000000001E-5</v>
      </c>
      <c r="H2675">
        <f t="shared" si="135"/>
        <v>4.3556230000000003E-3</v>
      </c>
      <c r="I2675">
        <f t="shared" si="137"/>
        <v>2.0999999999999999E-3</v>
      </c>
    </row>
    <row r="2676" spans="1:9" x14ac:dyDescent="0.3">
      <c r="A2676" s="31">
        <v>40409</v>
      </c>
      <c r="B2676">
        <v>-1.2605217E-2</v>
      </c>
      <c r="C2676">
        <v>20100819</v>
      </c>
      <c r="D2676">
        <v>-1.74</v>
      </c>
      <c r="E2676">
        <v>1E-3</v>
      </c>
      <c r="F2676">
        <f t="shared" si="136"/>
        <v>1.0000000000000001E-5</v>
      </c>
      <c r="H2676">
        <f t="shared" si="135"/>
        <v>-1.2615217E-2</v>
      </c>
      <c r="I2676">
        <f t="shared" si="137"/>
        <v>-1.7399999999999999E-2</v>
      </c>
    </row>
    <row r="2677" spans="1:9" x14ac:dyDescent="0.3">
      <c r="A2677" s="31">
        <v>40410</v>
      </c>
      <c r="B2677">
        <v>-9.6048300000000004E-4</v>
      </c>
      <c r="C2677">
        <v>20100820</v>
      </c>
      <c r="D2677">
        <v>-0.28000000000000003</v>
      </c>
      <c r="E2677">
        <v>1E-3</v>
      </c>
      <c r="F2677">
        <f t="shared" si="136"/>
        <v>1.0000000000000001E-5</v>
      </c>
      <c r="H2677">
        <f t="shared" si="135"/>
        <v>-9.7048300000000007E-4</v>
      </c>
      <c r="I2677">
        <f t="shared" si="137"/>
        <v>-2.8000000000000004E-3</v>
      </c>
    </row>
    <row r="2678" spans="1:9" x14ac:dyDescent="0.3">
      <c r="A2678" s="31">
        <v>40413</v>
      </c>
      <c r="B2678">
        <v>-1.5382135E-2</v>
      </c>
      <c r="C2678">
        <v>20100823</v>
      </c>
      <c r="D2678">
        <v>-0.5</v>
      </c>
      <c r="E2678">
        <v>1E-3</v>
      </c>
      <c r="F2678">
        <f t="shared" si="136"/>
        <v>1.0000000000000001E-5</v>
      </c>
      <c r="H2678">
        <f t="shared" si="135"/>
        <v>-1.5392134999999999E-2</v>
      </c>
      <c r="I2678">
        <f t="shared" si="137"/>
        <v>-5.0000000000000001E-3</v>
      </c>
    </row>
    <row r="2679" spans="1:9" x14ac:dyDescent="0.3">
      <c r="A2679" s="31">
        <v>40414</v>
      </c>
      <c r="B2679">
        <v>-2.3881244999999999E-2</v>
      </c>
      <c r="C2679">
        <v>20100824</v>
      </c>
      <c r="D2679">
        <v>-1.48</v>
      </c>
      <c r="E2679">
        <v>1E-3</v>
      </c>
      <c r="F2679">
        <f t="shared" si="136"/>
        <v>1.0000000000000001E-5</v>
      </c>
      <c r="H2679">
        <f t="shared" si="135"/>
        <v>-2.3891244999999998E-2</v>
      </c>
      <c r="I2679">
        <f t="shared" si="137"/>
        <v>-1.4800000000000001E-2</v>
      </c>
    </row>
    <row r="2680" spans="1:9" x14ac:dyDescent="0.3">
      <c r="A2680" s="31">
        <v>40415</v>
      </c>
      <c r="B2680">
        <v>1.2336959999999999E-2</v>
      </c>
      <c r="C2680">
        <v>20100825</v>
      </c>
      <c r="D2680">
        <v>0.45</v>
      </c>
      <c r="E2680">
        <v>1E-3</v>
      </c>
      <c r="F2680">
        <f t="shared" si="136"/>
        <v>1.0000000000000001E-5</v>
      </c>
      <c r="H2680">
        <f t="shared" si="135"/>
        <v>1.232696E-2</v>
      </c>
      <c r="I2680">
        <f t="shared" si="137"/>
        <v>4.5000000000000005E-3</v>
      </c>
    </row>
    <row r="2681" spans="1:9" x14ac:dyDescent="0.3">
      <c r="A2681" s="31">
        <v>40416</v>
      </c>
      <c r="B2681">
        <v>-1.0745607000000001E-2</v>
      </c>
      <c r="C2681">
        <v>20100826</v>
      </c>
      <c r="D2681">
        <v>-0.76</v>
      </c>
      <c r="E2681">
        <v>1E-3</v>
      </c>
      <c r="F2681">
        <f t="shared" si="136"/>
        <v>1.0000000000000001E-5</v>
      </c>
      <c r="H2681">
        <f t="shared" si="135"/>
        <v>-1.0755607E-2</v>
      </c>
      <c r="I2681">
        <f t="shared" si="137"/>
        <v>-7.6E-3</v>
      </c>
    </row>
    <row r="2682" spans="1:9" x14ac:dyDescent="0.3">
      <c r="A2682" s="31">
        <v>40417</v>
      </c>
      <c r="B2682">
        <v>5.5768119999999996E-3</v>
      </c>
      <c r="C2682">
        <v>20100827</v>
      </c>
      <c r="D2682">
        <v>1.82</v>
      </c>
      <c r="E2682">
        <v>1E-3</v>
      </c>
      <c r="F2682">
        <f t="shared" si="136"/>
        <v>1.0000000000000001E-5</v>
      </c>
      <c r="H2682">
        <f t="shared" si="135"/>
        <v>5.566812E-3</v>
      </c>
      <c r="I2682">
        <f t="shared" si="137"/>
        <v>1.8200000000000001E-2</v>
      </c>
    </row>
    <row r="2683" spans="1:9" x14ac:dyDescent="0.3">
      <c r="A2683" s="31">
        <v>40420</v>
      </c>
      <c r="B2683">
        <v>3.6421029999999998E-3</v>
      </c>
      <c r="C2683">
        <v>20100830</v>
      </c>
      <c r="D2683">
        <v>-1.54</v>
      </c>
      <c r="E2683">
        <v>1E-3</v>
      </c>
      <c r="F2683">
        <f t="shared" si="136"/>
        <v>1.0000000000000001E-5</v>
      </c>
      <c r="H2683">
        <f t="shared" si="135"/>
        <v>3.6321029999999998E-3</v>
      </c>
      <c r="I2683">
        <f t="shared" si="137"/>
        <v>-1.54E-2</v>
      </c>
    </row>
    <row r="2684" spans="1:9" x14ac:dyDescent="0.3">
      <c r="A2684" s="31">
        <v>40421</v>
      </c>
      <c r="B2684">
        <v>2.4742520000000001E-3</v>
      </c>
      <c r="C2684">
        <v>20100831</v>
      </c>
      <c r="D2684">
        <v>0.01</v>
      </c>
      <c r="E2684">
        <v>1E-3</v>
      </c>
      <c r="F2684">
        <f t="shared" si="136"/>
        <v>1.0000000000000001E-5</v>
      </c>
      <c r="H2684">
        <f t="shared" si="135"/>
        <v>2.4642520000000001E-3</v>
      </c>
      <c r="I2684">
        <f t="shared" si="137"/>
        <v>1E-4</v>
      </c>
    </row>
    <row r="2685" spans="1:9" x14ac:dyDescent="0.3">
      <c r="A2685" s="31">
        <v>40422</v>
      </c>
      <c r="B2685">
        <v>2.9740829E-2</v>
      </c>
      <c r="C2685">
        <v>20100901</v>
      </c>
      <c r="D2685">
        <v>3.05</v>
      </c>
      <c r="E2685">
        <v>1E-3</v>
      </c>
      <c r="F2685">
        <f t="shared" si="136"/>
        <v>1.0000000000000001E-5</v>
      </c>
      <c r="H2685">
        <f t="shared" si="135"/>
        <v>2.9730829E-2</v>
      </c>
      <c r="I2685">
        <f t="shared" si="137"/>
        <v>3.0499999999999999E-2</v>
      </c>
    </row>
    <row r="2686" spans="1:9" x14ac:dyDescent="0.3">
      <c r="A2686" s="31">
        <v>40423</v>
      </c>
      <c r="B2686">
        <v>7.350283E-3</v>
      </c>
      <c r="C2686">
        <v>20100902</v>
      </c>
      <c r="D2686">
        <v>0.97</v>
      </c>
      <c r="E2686">
        <v>1E-3</v>
      </c>
      <c r="F2686">
        <f t="shared" si="136"/>
        <v>1.0000000000000001E-5</v>
      </c>
      <c r="H2686">
        <f t="shared" si="135"/>
        <v>7.3402830000000004E-3</v>
      </c>
      <c r="I2686">
        <f t="shared" si="137"/>
        <v>9.7000000000000003E-3</v>
      </c>
    </row>
    <row r="2687" spans="1:9" x14ac:dyDescent="0.3">
      <c r="A2687" s="31">
        <v>40424</v>
      </c>
      <c r="B2687">
        <v>2.6172783000000002E-2</v>
      </c>
      <c r="C2687">
        <v>20100903</v>
      </c>
      <c r="D2687">
        <v>1.35</v>
      </c>
      <c r="E2687">
        <v>1E-3</v>
      </c>
      <c r="F2687">
        <f t="shared" si="136"/>
        <v>1.0000000000000001E-5</v>
      </c>
      <c r="H2687">
        <f t="shared" si="135"/>
        <v>2.6162783000000002E-2</v>
      </c>
      <c r="I2687">
        <f t="shared" si="137"/>
        <v>1.3500000000000002E-2</v>
      </c>
    </row>
    <row r="2688" spans="1:9" x14ac:dyDescent="0.3">
      <c r="A2688" s="31">
        <v>40428</v>
      </c>
      <c r="B2688">
        <v>-3.7098249999999999E-3</v>
      </c>
      <c r="C2688">
        <v>20100907</v>
      </c>
      <c r="D2688">
        <v>-1.23</v>
      </c>
      <c r="E2688">
        <v>1E-3</v>
      </c>
      <c r="F2688">
        <f t="shared" si="136"/>
        <v>1.0000000000000001E-5</v>
      </c>
      <c r="H2688">
        <f t="shared" si="135"/>
        <v>-3.719825E-3</v>
      </c>
      <c r="I2688">
        <f t="shared" si="137"/>
        <v>-1.23E-2</v>
      </c>
    </row>
    <row r="2689" spans="1:9" x14ac:dyDescent="0.3">
      <c r="A2689" s="31">
        <v>40429</v>
      </c>
      <c r="B2689">
        <v>1.9820859999999999E-2</v>
      </c>
      <c r="C2689">
        <v>20100908</v>
      </c>
      <c r="D2689">
        <v>0.65</v>
      </c>
      <c r="E2689">
        <v>1E-3</v>
      </c>
      <c r="F2689">
        <f t="shared" si="136"/>
        <v>1.0000000000000001E-5</v>
      </c>
      <c r="H2689">
        <f t="shared" si="135"/>
        <v>1.981086E-2</v>
      </c>
      <c r="I2689">
        <f t="shared" si="137"/>
        <v>6.5000000000000006E-3</v>
      </c>
    </row>
    <row r="2690" spans="1:9" x14ac:dyDescent="0.3">
      <c r="A2690" s="31">
        <v>40430</v>
      </c>
      <c r="B2690">
        <v>5.7049300000000004E-4</v>
      </c>
      <c r="C2690">
        <v>20100909</v>
      </c>
      <c r="D2690">
        <v>0.44</v>
      </c>
      <c r="E2690">
        <v>1E-3</v>
      </c>
      <c r="F2690">
        <f t="shared" si="136"/>
        <v>1.0000000000000001E-5</v>
      </c>
      <c r="H2690">
        <f t="shared" si="135"/>
        <v>5.6049300000000002E-4</v>
      </c>
      <c r="I2690">
        <f t="shared" si="137"/>
        <v>4.4000000000000003E-3</v>
      </c>
    </row>
    <row r="2691" spans="1:9" x14ac:dyDescent="0.3">
      <c r="A2691" s="31">
        <v>40431</v>
      </c>
      <c r="B2691">
        <v>1.292418E-3</v>
      </c>
      <c r="C2691">
        <v>20100910</v>
      </c>
      <c r="D2691">
        <v>0.45</v>
      </c>
      <c r="E2691">
        <v>1E-3</v>
      </c>
      <c r="F2691">
        <f t="shared" si="136"/>
        <v>1.0000000000000001E-5</v>
      </c>
      <c r="H2691">
        <f t="shared" ref="H2691:H2754" si="138">B2691-F2691</f>
        <v>1.282418E-3</v>
      </c>
      <c r="I2691">
        <f t="shared" si="137"/>
        <v>4.5000000000000005E-3</v>
      </c>
    </row>
    <row r="2692" spans="1:9" x14ac:dyDescent="0.3">
      <c r="A2692" s="31">
        <v>40434</v>
      </c>
      <c r="B2692">
        <v>1.3780816E-2</v>
      </c>
      <c r="C2692">
        <v>20100913</v>
      </c>
      <c r="D2692">
        <v>1.3</v>
      </c>
      <c r="E2692">
        <v>1E-3</v>
      </c>
      <c r="F2692">
        <f t="shared" ref="F2692:F2755" si="139">E2692/100</f>
        <v>1.0000000000000001E-5</v>
      </c>
      <c r="H2692">
        <f t="shared" si="138"/>
        <v>1.3770816E-2</v>
      </c>
      <c r="I2692">
        <f t="shared" ref="I2692:I2755" si="140">D2692/100</f>
        <v>1.3000000000000001E-2</v>
      </c>
    </row>
    <row r="2693" spans="1:9" x14ac:dyDescent="0.3">
      <c r="A2693" s="31">
        <v>40435</v>
      </c>
      <c r="B2693">
        <v>3.8196110000000001E-3</v>
      </c>
      <c r="C2693">
        <v>20100914</v>
      </c>
      <c r="D2693">
        <v>-0.06</v>
      </c>
      <c r="E2693">
        <v>1E-3</v>
      </c>
      <c r="F2693">
        <f t="shared" si="139"/>
        <v>1.0000000000000001E-5</v>
      </c>
      <c r="H2693">
        <f t="shared" si="138"/>
        <v>3.8096110000000001E-3</v>
      </c>
      <c r="I2693">
        <f t="shared" si="140"/>
        <v>-5.9999999999999995E-4</v>
      </c>
    </row>
    <row r="2694" spans="1:9" x14ac:dyDescent="0.3">
      <c r="A2694" s="31">
        <v>40436</v>
      </c>
      <c r="B2694">
        <v>8.0579109999999992E-3</v>
      </c>
      <c r="C2694">
        <v>20100915</v>
      </c>
      <c r="D2694">
        <v>0.36</v>
      </c>
      <c r="E2694">
        <v>1E-3</v>
      </c>
      <c r="F2694">
        <f t="shared" si="139"/>
        <v>1.0000000000000001E-5</v>
      </c>
      <c r="H2694">
        <f t="shared" si="138"/>
        <v>8.0479109999999996E-3</v>
      </c>
      <c r="I2694">
        <f t="shared" si="140"/>
        <v>3.5999999999999999E-3</v>
      </c>
    </row>
    <row r="2695" spans="1:9" x14ac:dyDescent="0.3">
      <c r="A2695" s="31">
        <v>40437</v>
      </c>
      <c r="B2695">
        <v>2.3499394E-2</v>
      </c>
      <c r="C2695">
        <v>20100916</v>
      </c>
      <c r="D2695">
        <v>-7.0000000000000007E-2</v>
      </c>
      <c r="E2695">
        <v>1E-3</v>
      </c>
      <c r="F2695">
        <f t="shared" si="139"/>
        <v>1.0000000000000001E-5</v>
      </c>
      <c r="H2695">
        <f t="shared" si="138"/>
        <v>2.3489394E-2</v>
      </c>
      <c r="I2695">
        <f t="shared" si="140"/>
        <v>-7.000000000000001E-4</v>
      </c>
    </row>
    <row r="2696" spans="1:9" x14ac:dyDescent="0.3">
      <c r="A2696" s="31">
        <v>40438</v>
      </c>
      <c r="B2696">
        <v>-4.3389090000000002E-3</v>
      </c>
      <c r="C2696">
        <v>20100917</v>
      </c>
      <c r="D2696">
        <v>0.15</v>
      </c>
      <c r="E2696">
        <v>1E-3</v>
      </c>
      <c r="F2696">
        <f t="shared" si="139"/>
        <v>1.0000000000000001E-5</v>
      </c>
      <c r="H2696">
        <f t="shared" si="138"/>
        <v>-4.3489089999999998E-3</v>
      </c>
      <c r="I2696">
        <f t="shared" si="140"/>
        <v>1.5E-3</v>
      </c>
    </row>
    <row r="2697" spans="1:9" x14ac:dyDescent="0.3">
      <c r="A2697" s="31">
        <v>40441</v>
      </c>
      <c r="B2697">
        <v>2.8543472E-2</v>
      </c>
      <c r="C2697">
        <v>20100920</v>
      </c>
      <c r="D2697">
        <v>1.6</v>
      </c>
      <c r="E2697">
        <v>1E-3</v>
      </c>
      <c r="F2697">
        <f t="shared" si="139"/>
        <v>1.0000000000000001E-5</v>
      </c>
      <c r="H2697">
        <f t="shared" si="138"/>
        <v>2.8533472000000001E-2</v>
      </c>
      <c r="I2697">
        <f t="shared" si="140"/>
        <v>1.6E-2</v>
      </c>
    </row>
    <row r="2698" spans="1:9" x14ac:dyDescent="0.3">
      <c r="A2698" s="31">
        <v>40442</v>
      </c>
      <c r="B2698">
        <v>1.9065E-3</v>
      </c>
      <c r="C2698">
        <v>20100921</v>
      </c>
      <c r="D2698">
        <v>-0.31</v>
      </c>
      <c r="E2698">
        <v>1E-3</v>
      </c>
      <c r="F2698">
        <f t="shared" si="139"/>
        <v>1.0000000000000001E-5</v>
      </c>
      <c r="H2698">
        <f t="shared" si="138"/>
        <v>1.8965E-3</v>
      </c>
      <c r="I2698">
        <f t="shared" si="140"/>
        <v>-3.0999999999999999E-3</v>
      </c>
    </row>
    <row r="2699" spans="1:9" x14ac:dyDescent="0.3">
      <c r="A2699" s="31">
        <v>40443</v>
      </c>
      <c r="B2699">
        <v>1.4025482000000001E-2</v>
      </c>
      <c r="C2699">
        <v>20100922</v>
      </c>
      <c r="D2699">
        <v>-0.52</v>
      </c>
      <c r="E2699">
        <v>1E-3</v>
      </c>
      <c r="F2699">
        <f t="shared" si="139"/>
        <v>1.0000000000000001E-5</v>
      </c>
      <c r="H2699">
        <f t="shared" si="138"/>
        <v>1.4015482000000001E-2</v>
      </c>
      <c r="I2699">
        <f t="shared" si="140"/>
        <v>-5.1999999999999998E-3</v>
      </c>
    </row>
    <row r="2700" spans="1:9" x14ac:dyDescent="0.3">
      <c r="A2700" s="31">
        <v>40444</v>
      </c>
      <c r="B2700">
        <v>4.0660760000000001E-3</v>
      </c>
      <c r="C2700">
        <v>20100923</v>
      </c>
      <c r="D2700">
        <v>-0.78</v>
      </c>
      <c r="E2700">
        <v>1E-3</v>
      </c>
      <c r="F2700">
        <f t="shared" si="139"/>
        <v>1.0000000000000001E-5</v>
      </c>
      <c r="H2700">
        <f t="shared" si="138"/>
        <v>4.0560760000000005E-3</v>
      </c>
      <c r="I2700">
        <f t="shared" si="140"/>
        <v>-7.8000000000000005E-3</v>
      </c>
    </row>
    <row r="2701" spans="1:9" x14ac:dyDescent="0.3">
      <c r="A2701" s="31">
        <v>40445</v>
      </c>
      <c r="B2701">
        <v>1.1767942E-2</v>
      </c>
      <c r="C2701">
        <v>20100924</v>
      </c>
      <c r="D2701">
        <v>2.19</v>
      </c>
      <c r="E2701">
        <v>1E-3</v>
      </c>
      <c r="F2701">
        <f t="shared" si="139"/>
        <v>1.0000000000000001E-5</v>
      </c>
      <c r="H2701">
        <f t="shared" si="138"/>
        <v>1.1757942E-2</v>
      </c>
      <c r="I2701">
        <f t="shared" si="140"/>
        <v>2.1899999999999999E-2</v>
      </c>
    </row>
    <row r="2702" spans="1:9" x14ac:dyDescent="0.3">
      <c r="A2702" s="31">
        <v>40448</v>
      </c>
      <c r="B2702">
        <v>-3.95459E-3</v>
      </c>
      <c r="C2702">
        <v>20100927</v>
      </c>
      <c r="D2702">
        <v>-0.46</v>
      </c>
      <c r="E2702">
        <v>1E-3</v>
      </c>
      <c r="F2702">
        <f t="shared" si="139"/>
        <v>1.0000000000000001E-5</v>
      </c>
      <c r="H2702">
        <f t="shared" si="138"/>
        <v>-3.9645899999999996E-3</v>
      </c>
      <c r="I2702">
        <f t="shared" si="140"/>
        <v>-4.5999999999999999E-3</v>
      </c>
    </row>
    <row r="2703" spans="1:9" x14ac:dyDescent="0.3">
      <c r="A2703" s="31">
        <v>40449</v>
      </c>
      <c r="B2703">
        <v>-1.4782103E-2</v>
      </c>
      <c r="C2703">
        <v>20100928</v>
      </c>
      <c r="D2703">
        <v>0.57999999999999996</v>
      </c>
      <c r="E2703">
        <v>1E-3</v>
      </c>
      <c r="F2703">
        <f t="shared" si="139"/>
        <v>1.0000000000000001E-5</v>
      </c>
      <c r="H2703">
        <f t="shared" si="138"/>
        <v>-1.4792102999999999E-2</v>
      </c>
      <c r="I2703">
        <f t="shared" si="140"/>
        <v>5.7999999999999996E-3</v>
      </c>
    </row>
    <row r="2704" spans="1:9" x14ac:dyDescent="0.3">
      <c r="A2704" s="31">
        <v>40450</v>
      </c>
      <c r="B2704">
        <v>1.777905E-3</v>
      </c>
      <c r="C2704">
        <v>20100929</v>
      </c>
      <c r="D2704">
        <v>-0.17</v>
      </c>
      <c r="E2704">
        <v>1E-3</v>
      </c>
      <c r="F2704">
        <f t="shared" si="139"/>
        <v>1.0000000000000001E-5</v>
      </c>
      <c r="H2704">
        <f t="shared" si="138"/>
        <v>1.767905E-3</v>
      </c>
      <c r="I2704">
        <f t="shared" si="140"/>
        <v>-1.7000000000000001E-3</v>
      </c>
    </row>
    <row r="2705" spans="1:9" x14ac:dyDescent="0.3">
      <c r="A2705" s="31">
        <v>40451</v>
      </c>
      <c r="B2705">
        <v>-1.2596983000000001E-2</v>
      </c>
      <c r="C2705">
        <v>20100930</v>
      </c>
      <c r="D2705">
        <v>-0.26</v>
      </c>
      <c r="E2705">
        <v>1E-3</v>
      </c>
      <c r="F2705">
        <f t="shared" si="139"/>
        <v>1.0000000000000001E-5</v>
      </c>
      <c r="H2705">
        <f t="shared" si="138"/>
        <v>-1.2606983E-2</v>
      </c>
      <c r="I2705">
        <f t="shared" si="140"/>
        <v>-2.5999999999999999E-3</v>
      </c>
    </row>
    <row r="2706" spans="1:9" x14ac:dyDescent="0.3">
      <c r="A2706" s="31">
        <v>40452</v>
      </c>
      <c r="B2706">
        <v>-4.3348400000000004E-3</v>
      </c>
      <c r="C2706">
        <v>20101001</v>
      </c>
      <c r="D2706">
        <v>0.43</v>
      </c>
      <c r="E2706">
        <v>1E-3</v>
      </c>
      <c r="F2706">
        <f t="shared" si="139"/>
        <v>1.0000000000000001E-5</v>
      </c>
      <c r="H2706">
        <f t="shared" si="138"/>
        <v>-4.34484E-3</v>
      </c>
      <c r="I2706">
        <f t="shared" si="140"/>
        <v>4.3E-3</v>
      </c>
    </row>
    <row r="2707" spans="1:9" x14ac:dyDescent="0.3">
      <c r="A2707" s="31">
        <v>40455</v>
      </c>
      <c r="B2707">
        <v>-1.3733449999999999E-2</v>
      </c>
      <c r="C2707">
        <v>20101004</v>
      </c>
      <c r="D2707">
        <v>-0.88</v>
      </c>
      <c r="E2707">
        <v>1E-3</v>
      </c>
      <c r="F2707">
        <f t="shared" si="139"/>
        <v>1.0000000000000001E-5</v>
      </c>
      <c r="H2707">
        <f t="shared" si="138"/>
        <v>-1.3743449999999999E-2</v>
      </c>
      <c r="I2707">
        <f t="shared" si="140"/>
        <v>-8.8000000000000005E-3</v>
      </c>
    </row>
    <row r="2708" spans="1:9" x14ac:dyDescent="0.3">
      <c r="A2708" s="31">
        <v>40456</v>
      </c>
      <c r="B2708">
        <v>3.6965214000000003E-2</v>
      </c>
      <c r="C2708">
        <v>20101005</v>
      </c>
      <c r="D2708">
        <v>2.11</v>
      </c>
      <c r="E2708">
        <v>1E-3</v>
      </c>
      <c r="F2708">
        <f t="shared" si="139"/>
        <v>1.0000000000000001E-5</v>
      </c>
      <c r="H2708">
        <f t="shared" si="138"/>
        <v>3.6955214E-2</v>
      </c>
      <c r="I2708">
        <f t="shared" si="140"/>
        <v>2.1099999999999997E-2</v>
      </c>
    </row>
    <row r="2709" spans="1:9" x14ac:dyDescent="0.3">
      <c r="A2709" s="31">
        <v>40457</v>
      </c>
      <c r="B2709">
        <v>8.6523199999999996E-4</v>
      </c>
      <c r="C2709">
        <v>20101006</v>
      </c>
      <c r="D2709">
        <v>-0.1</v>
      </c>
      <c r="E2709">
        <v>1E-3</v>
      </c>
      <c r="F2709">
        <f t="shared" si="139"/>
        <v>1.0000000000000001E-5</v>
      </c>
      <c r="H2709">
        <f t="shared" si="138"/>
        <v>8.5523199999999993E-4</v>
      </c>
      <c r="I2709">
        <f t="shared" si="140"/>
        <v>-1E-3</v>
      </c>
    </row>
    <row r="2710" spans="1:9" x14ac:dyDescent="0.3">
      <c r="A2710" s="31">
        <v>40458</v>
      </c>
      <c r="B2710">
        <v>1.0373400000000001E-4</v>
      </c>
      <c r="C2710">
        <v>20101007</v>
      </c>
      <c r="D2710">
        <v>-0.16</v>
      </c>
      <c r="E2710">
        <v>1E-3</v>
      </c>
      <c r="F2710">
        <f t="shared" si="139"/>
        <v>1.0000000000000001E-5</v>
      </c>
      <c r="H2710">
        <f t="shared" si="138"/>
        <v>9.3734000000000008E-5</v>
      </c>
      <c r="I2710">
        <f t="shared" si="140"/>
        <v>-1.6000000000000001E-3</v>
      </c>
    </row>
    <row r="2711" spans="1:9" x14ac:dyDescent="0.3">
      <c r="A2711" s="31">
        <v>40459</v>
      </c>
      <c r="B2711">
        <v>1.6769262E-2</v>
      </c>
      <c r="C2711">
        <v>20101008</v>
      </c>
      <c r="D2711">
        <v>0.74</v>
      </c>
      <c r="E2711">
        <v>1E-3</v>
      </c>
      <c r="F2711">
        <f t="shared" si="139"/>
        <v>1.0000000000000001E-5</v>
      </c>
      <c r="H2711">
        <f t="shared" si="138"/>
        <v>1.6759262E-2</v>
      </c>
      <c r="I2711">
        <f t="shared" si="140"/>
        <v>7.4000000000000003E-3</v>
      </c>
    </row>
    <row r="2712" spans="1:9" x14ac:dyDescent="0.3">
      <c r="A2712" s="31">
        <v>40462</v>
      </c>
      <c r="B2712">
        <v>4.3866360000000002E-3</v>
      </c>
      <c r="C2712">
        <v>20101011</v>
      </c>
      <c r="D2712">
        <v>0.04</v>
      </c>
      <c r="E2712">
        <v>1E-3</v>
      </c>
      <c r="F2712">
        <f t="shared" si="139"/>
        <v>1.0000000000000001E-5</v>
      </c>
      <c r="H2712">
        <f t="shared" si="138"/>
        <v>4.3766360000000006E-3</v>
      </c>
      <c r="I2712">
        <f t="shared" si="140"/>
        <v>4.0000000000000002E-4</v>
      </c>
    </row>
    <row r="2713" spans="1:9" x14ac:dyDescent="0.3">
      <c r="A2713" s="31">
        <v>40463</v>
      </c>
      <c r="B2713">
        <v>1.0766601000000001E-2</v>
      </c>
      <c r="C2713">
        <v>20101012</v>
      </c>
      <c r="D2713">
        <v>0.39</v>
      </c>
      <c r="E2713">
        <v>1E-3</v>
      </c>
      <c r="F2713">
        <f t="shared" si="139"/>
        <v>1.0000000000000001E-5</v>
      </c>
      <c r="H2713">
        <f t="shared" si="138"/>
        <v>1.0756601000000001E-2</v>
      </c>
      <c r="I2713">
        <f t="shared" si="140"/>
        <v>3.9000000000000003E-3</v>
      </c>
    </row>
    <row r="2714" spans="1:9" x14ac:dyDescent="0.3">
      <c r="A2714" s="31">
        <v>40464</v>
      </c>
      <c r="B2714">
        <v>5.3594360000000004E-3</v>
      </c>
      <c r="C2714">
        <v>20101013</v>
      </c>
      <c r="D2714">
        <v>0.78</v>
      </c>
      <c r="E2714">
        <v>1E-3</v>
      </c>
      <c r="F2714">
        <f t="shared" si="139"/>
        <v>1.0000000000000001E-5</v>
      </c>
      <c r="H2714">
        <f t="shared" si="138"/>
        <v>5.3494360000000008E-3</v>
      </c>
      <c r="I2714">
        <f t="shared" si="140"/>
        <v>7.8000000000000005E-3</v>
      </c>
    </row>
    <row r="2715" spans="1:9" x14ac:dyDescent="0.3">
      <c r="A2715" s="31">
        <v>40465</v>
      </c>
      <c r="B2715">
        <v>7.2299019999999999E-3</v>
      </c>
      <c r="C2715">
        <v>20101014</v>
      </c>
      <c r="D2715">
        <v>-0.38</v>
      </c>
      <c r="E2715">
        <v>1E-3</v>
      </c>
      <c r="F2715">
        <f t="shared" si="139"/>
        <v>1.0000000000000001E-5</v>
      </c>
      <c r="H2715">
        <f t="shared" si="138"/>
        <v>7.2199020000000003E-3</v>
      </c>
      <c r="I2715">
        <f t="shared" si="140"/>
        <v>-3.8E-3</v>
      </c>
    </row>
    <row r="2716" spans="1:9" x14ac:dyDescent="0.3">
      <c r="A2716" s="31">
        <v>40466</v>
      </c>
      <c r="B2716">
        <v>4.1116711E-2</v>
      </c>
      <c r="C2716">
        <v>20101015</v>
      </c>
      <c r="D2716">
        <v>0.18</v>
      </c>
      <c r="E2716">
        <v>1E-3</v>
      </c>
      <c r="F2716">
        <f t="shared" si="139"/>
        <v>1.0000000000000001E-5</v>
      </c>
      <c r="H2716">
        <f t="shared" si="138"/>
        <v>4.1106710999999997E-2</v>
      </c>
      <c r="I2716">
        <f t="shared" si="140"/>
        <v>1.8E-3</v>
      </c>
    </row>
    <row r="2717" spans="1:9" x14ac:dyDescent="0.3">
      <c r="A2717" s="31">
        <v>40469</v>
      </c>
      <c r="B2717">
        <v>1.0357787E-2</v>
      </c>
      <c r="C2717">
        <v>20101018</v>
      </c>
      <c r="D2717">
        <v>0.69</v>
      </c>
      <c r="E2717">
        <v>1E-3</v>
      </c>
      <c r="F2717">
        <f t="shared" si="139"/>
        <v>1.0000000000000001E-5</v>
      </c>
      <c r="H2717">
        <f t="shared" si="138"/>
        <v>1.0347787000000001E-2</v>
      </c>
      <c r="I2717">
        <f t="shared" si="140"/>
        <v>6.8999999999999999E-3</v>
      </c>
    </row>
    <row r="2718" spans="1:9" x14ac:dyDescent="0.3">
      <c r="A2718" s="31">
        <v>40470</v>
      </c>
      <c r="B2718">
        <v>-2.6761035999999998E-2</v>
      </c>
      <c r="C2718">
        <v>20101019</v>
      </c>
      <c r="D2718">
        <v>-1.67</v>
      </c>
      <c r="E2718">
        <v>1E-3</v>
      </c>
      <c r="F2718">
        <f t="shared" si="139"/>
        <v>1.0000000000000001E-5</v>
      </c>
      <c r="H2718">
        <f t="shared" si="138"/>
        <v>-2.6771035999999998E-2</v>
      </c>
      <c r="I2718">
        <f t="shared" si="140"/>
        <v>-1.67E-2</v>
      </c>
    </row>
    <row r="2719" spans="1:9" x14ac:dyDescent="0.3">
      <c r="A2719" s="31">
        <v>40471</v>
      </c>
      <c r="B2719">
        <v>3.360395E-3</v>
      </c>
      <c r="C2719">
        <v>20101020</v>
      </c>
      <c r="D2719">
        <v>1.06</v>
      </c>
      <c r="E2719">
        <v>1E-3</v>
      </c>
      <c r="F2719">
        <f t="shared" si="139"/>
        <v>1.0000000000000001E-5</v>
      </c>
      <c r="H2719">
        <f t="shared" si="138"/>
        <v>3.3503949999999999E-3</v>
      </c>
      <c r="I2719">
        <f t="shared" si="140"/>
        <v>1.06E-2</v>
      </c>
    </row>
    <row r="2720" spans="1:9" x14ac:dyDescent="0.3">
      <c r="A2720" s="31">
        <v>40472</v>
      </c>
      <c r="B2720">
        <v>-3.252535E-3</v>
      </c>
      <c r="C2720">
        <v>20101021</v>
      </c>
      <c r="D2720">
        <v>0.11</v>
      </c>
      <c r="E2720">
        <v>1E-3</v>
      </c>
      <c r="F2720">
        <f t="shared" si="139"/>
        <v>1.0000000000000001E-5</v>
      </c>
      <c r="H2720">
        <f t="shared" si="138"/>
        <v>-3.262535E-3</v>
      </c>
      <c r="I2720">
        <f t="shared" si="140"/>
        <v>1.1000000000000001E-3</v>
      </c>
    </row>
    <row r="2721" spans="1:9" x14ac:dyDescent="0.3">
      <c r="A2721" s="31">
        <v>40473</v>
      </c>
      <c r="B2721">
        <v>-6.6231190000000002E-3</v>
      </c>
      <c r="C2721">
        <v>20101022</v>
      </c>
      <c r="D2721">
        <v>0.28999999999999998</v>
      </c>
      <c r="E2721">
        <v>1E-3</v>
      </c>
      <c r="F2721">
        <f t="shared" si="139"/>
        <v>1.0000000000000001E-5</v>
      </c>
      <c r="H2721">
        <f t="shared" si="138"/>
        <v>-6.6331189999999998E-3</v>
      </c>
      <c r="I2721">
        <f t="shared" si="140"/>
        <v>2.8999999999999998E-3</v>
      </c>
    </row>
    <row r="2722" spans="1:9" x14ac:dyDescent="0.3">
      <c r="A2722" s="31">
        <v>40476</v>
      </c>
      <c r="B2722">
        <v>4.4557030000000001E-3</v>
      </c>
      <c r="C2722">
        <v>20101025</v>
      </c>
      <c r="D2722">
        <v>0.31</v>
      </c>
      <c r="E2722">
        <v>1E-3</v>
      </c>
      <c r="F2722">
        <f t="shared" si="139"/>
        <v>1.0000000000000001E-5</v>
      </c>
      <c r="H2722">
        <f t="shared" si="138"/>
        <v>4.4457030000000005E-3</v>
      </c>
      <c r="I2722">
        <f t="shared" si="140"/>
        <v>3.0999999999999999E-3</v>
      </c>
    </row>
    <row r="2723" spans="1:9" x14ac:dyDescent="0.3">
      <c r="A2723" s="31">
        <v>40477</v>
      </c>
      <c r="B2723">
        <v>-2.5579859999999999E-3</v>
      </c>
      <c r="C2723">
        <v>20101026</v>
      </c>
      <c r="D2723">
        <v>0.02</v>
      </c>
      <c r="E2723">
        <v>1E-3</v>
      </c>
      <c r="F2723">
        <f t="shared" si="139"/>
        <v>1.0000000000000001E-5</v>
      </c>
      <c r="H2723">
        <f t="shared" si="138"/>
        <v>-2.567986E-3</v>
      </c>
      <c r="I2723">
        <f t="shared" si="140"/>
        <v>2.0000000000000001E-4</v>
      </c>
    </row>
    <row r="2724" spans="1:9" x14ac:dyDescent="0.3">
      <c r="A2724" s="31">
        <v>40478</v>
      </c>
      <c r="B2724">
        <v>-7.1417400000000004E-4</v>
      </c>
      <c r="C2724">
        <v>20101027</v>
      </c>
      <c r="D2724">
        <v>-0.24</v>
      </c>
      <c r="E2724">
        <v>1E-3</v>
      </c>
      <c r="F2724">
        <f t="shared" si="139"/>
        <v>1.0000000000000001E-5</v>
      </c>
      <c r="H2724">
        <f t="shared" si="138"/>
        <v>-7.2417400000000006E-4</v>
      </c>
      <c r="I2724">
        <f t="shared" si="140"/>
        <v>-2.3999999999999998E-3</v>
      </c>
    </row>
    <row r="2725" spans="1:9" x14ac:dyDescent="0.3">
      <c r="A2725" s="31">
        <v>40479</v>
      </c>
      <c r="B2725">
        <v>-8.4137239999999992E-3</v>
      </c>
      <c r="C2725">
        <v>20101028</v>
      </c>
      <c r="D2725">
        <v>0.08</v>
      </c>
      <c r="E2725">
        <v>1E-3</v>
      </c>
      <c r="F2725">
        <f t="shared" si="139"/>
        <v>1.0000000000000001E-5</v>
      </c>
      <c r="H2725">
        <f t="shared" si="138"/>
        <v>-8.4237239999999988E-3</v>
      </c>
      <c r="I2725">
        <f t="shared" si="140"/>
        <v>8.0000000000000004E-4</v>
      </c>
    </row>
    <row r="2726" spans="1:9" x14ac:dyDescent="0.3">
      <c r="A2726" s="31">
        <v>40480</v>
      </c>
      <c r="B2726">
        <v>-1.3956164E-2</v>
      </c>
      <c r="C2726">
        <v>20101029</v>
      </c>
      <c r="D2726">
        <v>7.0000000000000007E-2</v>
      </c>
      <c r="E2726">
        <v>1E-3</v>
      </c>
      <c r="F2726">
        <f t="shared" si="139"/>
        <v>1.0000000000000001E-5</v>
      </c>
      <c r="H2726">
        <f t="shared" si="138"/>
        <v>-1.3966164E-2</v>
      </c>
      <c r="I2726">
        <f t="shared" si="140"/>
        <v>7.000000000000001E-4</v>
      </c>
    </row>
    <row r="2727" spans="1:9" x14ac:dyDescent="0.3">
      <c r="A2727" s="31">
        <v>40483</v>
      </c>
      <c r="B2727">
        <v>1.0631873999999999E-2</v>
      </c>
      <c r="C2727">
        <v>20101101</v>
      </c>
      <c r="D2727">
        <v>-0.01</v>
      </c>
      <c r="E2727">
        <v>1E-3</v>
      </c>
      <c r="F2727">
        <f t="shared" si="139"/>
        <v>1.0000000000000001E-5</v>
      </c>
      <c r="H2727">
        <f t="shared" si="138"/>
        <v>1.0621874E-2</v>
      </c>
      <c r="I2727">
        <f t="shared" si="140"/>
        <v>-1E-4</v>
      </c>
    </row>
    <row r="2728" spans="1:9" x14ac:dyDescent="0.3">
      <c r="A2728" s="31">
        <v>40484</v>
      </c>
      <c r="B2728">
        <v>1.7029367E-2</v>
      </c>
      <c r="C2728">
        <v>20101102</v>
      </c>
      <c r="D2728">
        <v>0.9</v>
      </c>
      <c r="E2728">
        <v>1E-3</v>
      </c>
      <c r="F2728">
        <f t="shared" si="139"/>
        <v>1.0000000000000001E-5</v>
      </c>
      <c r="H2728">
        <f t="shared" si="138"/>
        <v>1.7019367000000001E-2</v>
      </c>
      <c r="I2728">
        <f t="shared" si="140"/>
        <v>9.0000000000000011E-3</v>
      </c>
    </row>
    <row r="2729" spans="1:9" x14ac:dyDescent="0.3">
      <c r="A2729" s="31">
        <v>40485</v>
      </c>
      <c r="B2729">
        <v>1.1119739E-2</v>
      </c>
      <c r="C2729">
        <v>20101103</v>
      </c>
      <c r="D2729">
        <v>0.38</v>
      </c>
      <c r="E2729">
        <v>1E-3</v>
      </c>
      <c r="F2729">
        <f t="shared" si="139"/>
        <v>1.0000000000000001E-5</v>
      </c>
      <c r="H2729">
        <f t="shared" si="138"/>
        <v>1.1109739E-2</v>
      </c>
      <c r="I2729">
        <f t="shared" si="140"/>
        <v>3.8E-3</v>
      </c>
    </row>
    <row r="2730" spans="1:9" x14ac:dyDescent="0.3">
      <c r="A2730" s="31">
        <v>40486</v>
      </c>
      <c r="B2730">
        <v>1.7487216999999999E-2</v>
      </c>
      <c r="C2730">
        <v>20101104</v>
      </c>
      <c r="D2730">
        <v>1.94</v>
      </c>
      <c r="E2730">
        <v>1E-3</v>
      </c>
      <c r="F2730">
        <f t="shared" si="139"/>
        <v>1.0000000000000001E-5</v>
      </c>
      <c r="H2730">
        <f t="shared" si="138"/>
        <v>1.7477217E-2</v>
      </c>
      <c r="I2730">
        <f t="shared" si="140"/>
        <v>1.9400000000000001E-2</v>
      </c>
    </row>
    <row r="2731" spans="1:9" x14ac:dyDescent="0.3">
      <c r="A2731" s="31">
        <v>40487</v>
      </c>
      <c r="B2731">
        <v>-3.5818149999999999E-3</v>
      </c>
      <c r="C2731">
        <v>20101105</v>
      </c>
      <c r="D2731">
        <v>0.41</v>
      </c>
      <c r="E2731">
        <v>1E-3</v>
      </c>
      <c r="F2731">
        <f t="shared" si="139"/>
        <v>1.0000000000000001E-5</v>
      </c>
      <c r="H2731">
        <f t="shared" si="138"/>
        <v>-3.5918149999999999E-3</v>
      </c>
      <c r="I2731">
        <f t="shared" si="140"/>
        <v>4.0999999999999995E-3</v>
      </c>
    </row>
    <row r="2732" spans="1:9" x14ac:dyDescent="0.3">
      <c r="A2732" s="31">
        <v>40490</v>
      </c>
      <c r="B2732">
        <v>4.6983579999999997E-3</v>
      </c>
      <c r="C2732">
        <v>20101108</v>
      </c>
      <c r="D2732">
        <v>-0.12</v>
      </c>
      <c r="E2732">
        <v>1E-3</v>
      </c>
      <c r="F2732">
        <f t="shared" si="139"/>
        <v>1.0000000000000001E-5</v>
      </c>
      <c r="H2732">
        <f t="shared" si="138"/>
        <v>4.6883580000000001E-3</v>
      </c>
      <c r="I2732">
        <f t="shared" si="140"/>
        <v>-1.1999999999999999E-3</v>
      </c>
    </row>
    <row r="2733" spans="1:9" x14ac:dyDescent="0.3">
      <c r="A2733" s="31">
        <v>40491</v>
      </c>
      <c r="B2733">
        <v>-7.9719060000000008E-3</v>
      </c>
      <c r="C2733">
        <v>20101109</v>
      </c>
      <c r="D2733">
        <v>-0.78</v>
      </c>
      <c r="E2733">
        <v>1E-3</v>
      </c>
      <c r="F2733">
        <f t="shared" si="139"/>
        <v>1.0000000000000001E-5</v>
      </c>
      <c r="H2733">
        <f t="shared" si="138"/>
        <v>-7.9819060000000004E-3</v>
      </c>
      <c r="I2733">
        <f t="shared" si="140"/>
        <v>-7.8000000000000005E-3</v>
      </c>
    </row>
    <row r="2734" spans="1:9" x14ac:dyDescent="0.3">
      <c r="A2734" s="31">
        <v>40492</v>
      </c>
      <c r="B2734">
        <v>6.1693629999999998E-3</v>
      </c>
      <c r="C2734">
        <v>20101110</v>
      </c>
      <c r="D2734">
        <v>0.53</v>
      </c>
      <c r="E2734">
        <v>1E-3</v>
      </c>
      <c r="F2734">
        <f t="shared" si="139"/>
        <v>1.0000000000000001E-5</v>
      </c>
      <c r="H2734">
        <f t="shared" si="138"/>
        <v>6.1593630000000002E-3</v>
      </c>
      <c r="I2734">
        <f t="shared" si="140"/>
        <v>5.3E-3</v>
      </c>
    </row>
    <row r="2735" spans="1:9" x14ac:dyDescent="0.3">
      <c r="A2735" s="31">
        <v>40493</v>
      </c>
      <c r="B2735">
        <v>-4.3234909999999996E-3</v>
      </c>
      <c r="C2735">
        <v>20101111</v>
      </c>
      <c r="D2735">
        <v>-0.35</v>
      </c>
      <c r="E2735">
        <v>1E-3</v>
      </c>
      <c r="F2735">
        <f t="shared" si="139"/>
        <v>1.0000000000000001E-5</v>
      </c>
      <c r="H2735">
        <f t="shared" si="138"/>
        <v>-4.3334909999999992E-3</v>
      </c>
      <c r="I2735">
        <f t="shared" si="140"/>
        <v>-3.4999999999999996E-3</v>
      </c>
    </row>
    <row r="2736" spans="1:9" x14ac:dyDescent="0.3">
      <c r="A2736" s="31">
        <v>40494</v>
      </c>
      <c r="B2736">
        <v>-2.7237846E-2</v>
      </c>
      <c r="C2736">
        <v>20101112</v>
      </c>
      <c r="D2736">
        <v>-1.29</v>
      </c>
      <c r="E2736">
        <v>1E-3</v>
      </c>
      <c r="F2736">
        <f t="shared" si="139"/>
        <v>1.0000000000000001E-5</v>
      </c>
      <c r="H2736">
        <f t="shared" si="138"/>
        <v>-2.7247845999999999E-2</v>
      </c>
      <c r="I2736">
        <f t="shared" si="140"/>
        <v>-1.29E-2</v>
      </c>
    </row>
    <row r="2737" spans="1:9" x14ac:dyDescent="0.3">
      <c r="A2737" s="31">
        <v>40497</v>
      </c>
      <c r="B2737">
        <v>-3.2301890000000001E-3</v>
      </c>
      <c r="C2737">
        <v>20101115</v>
      </c>
      <c r="D2737">
        <v>-0.09</v>
      </c>
      <c r="E2737">
        <v>1E-3</v>
      </c>
      <c r="F2737">
        <f t="shared" si="139"/>
        <v>1.0000000000000001E-5</v>
      </c>
      <c r="H2737">
        <f t="shared" si="138"/>
        <v>-3.2401890000000001E-3</v>
      </c>
      <c r="I2737">
        <f t="shared" si="140"/>
        <v>-8.9999999999999998E-4</v>
      </c>
    </row>
    <row r="2738" spans="1:9" x14ac:dyDescent="0.3">
      <c r="A2738" s="31">
        <v>40498</v>
      </c>
      <c r="B2738">
        <v>-1.7734158999999999E-2</v>
      </c>
      <c r="C2738">
        <v>20101116</v>
      </c>
      <c r="D2738">
        <v>-1.58</v>
      </c>
      <c r="E2738">
        <v>1E-3</v>
      </c>
      <c r="F2738">
        <f t="shared" si="139"/>
        <v>1.0000000000000001E-5</v>
      </c>
      <c r="H2738">
        <f t="shared" si="138"/>
        <v>-1.7744158999999999E-2</v>
      </c>
      <c r="I2738">
        <f t="shared" si="140"/>
        <v>-1.5800000000000002E-2</v>
      </c>
    </row>
    <row r="2739" spans="1:9" x14ac:dyDescent="0.3">
      <c r="A2739" s="31">
        <v>40499</v>
      </c>
      <c r="B2739">
        <v>-3.6141659999999998E-3</v>
      </c>
      <c r="C2739">
        <v>20101117</v>
      </c>
      <c r="D2739">
        <v>7.0000000000000007E-2</v>
      </c>
      <c r="E2739">
        <v>1E-3</v>
      </c>
      <c r="F2739">
        <f t="shared" si="139"/>
        <v>1.0000000000000001E-5</v>
      </c>
      <c r="H2739">
        <f t="shared" si="138"/>
        <v>-3.6241659999999998E-3</v>
      </c>
      <c r="I2739">
        <f t="shared" si="140"/>
        <v>7.000000000000001E-4</v>
      </c>
    </row>
    <row r="2740" spans="1:9" x14ac:dyDescent="0.3">
      <c r="A2740" s="31">
        <v>40500</v>
      </c>
      <c r="B2740">
        <v>2.6389327000000001E-2</v>
      </c>
      <c r="C2740">
        <v>20101118</v>
      </c>
      <c r="D2740">
        <v>1.57</v>
      </c>
      <c r="E2740">
        <v>1E-3</v>
      </c>
      <c r="F2740">
        <f t="shared" si="139"/>
        <v>1.0000000000000001E-5</v>
      </c>
      <c r="H2740">
        <f t="shared" si="138"/>
        <v>2.6379327000000001E-2</v>
      </c>
      <c r="I2740">
        <f t="shared" si="140"/>
        <v>1.5700000000000002E-2</v>
      </c>
    </row>
    <row r="2741" spans="1:9" x14ac:dyDescent="0.3">
      <c r="A2741" s="31">
        <v>40501</v>
      </c>
      <c r="B2741">
        <v>-5.5117259999999998E-3</v>
      </c>
      <c r="C2741">
        <v>20101119</v>
      </c>
      <c r="D2741">
        <v>0.31</v>
      </c>
      <c r="E2741">
        <v>1E-3</v>
      </c>
      <c r="F2741">
        <f t="shared" si="139"/>
        <v>1.0000000000000001E-5</v>
      </c>
      <c r="H2741">
        <f t="shared" si="138"/>
        <v>-5.5217259999999994E-3</v>
      </c>
      <c r="I2741">
        <f t="shared" si="140"/>
        <v>3.0999999999999999E-3</v>
      </c>
    </row>
    <row r="2742" spans="1:9" x14ac:dyDescent="0.3">
      <c r="A2742" s="31">
        <v>40504</v>
      </c>
      <c r="B2742">
        <v>2.1615017E-2</v>
      </c>
      <c r="C2742">
        <v>20101122</v>
      </c>
      <c r="D2742">
        <v>-0.02</v>
      </c>
      <c r="E2742">
        <v>1E-3</v>
      </c>
      <c r="F2742">
        <f t="shared" si="139"/>
        <v>1.0000000000000001E-5</v>
      </c>
      <c r="H2742">
        <f t="shared" si="138"/>
        <v>2.1605017000000001E-2</v>
      </c>
      <c r="I2742">
        <f t="shared" si="140"/>
        <v>-2.0000000000000001E-4</v>
      </c>
    </row>
    <row r="2743" spans="1:9" x14ac:dyDescent="0.3">
      <c r="A2743" s="31">
        <v>40505</v>
      </c>
      <c r="B2743">
        <v>-1.4775257999999999E-2</v>
      </c>
      <c r="C2743">
        <v>20101123</v>
      </c>
      <c r="D2743">
        <v>-1.38</v>
      </c>
      <c r="E2743">
        <v>1E-3</v>
      </c>
      <c r="F2743">
        <f t="shared" si="139"/>
        <v>1.0000000000000001E-5</v>
      </c>
      <c r="H2743">
        <f t="shared" si="138"/>
        <v>-1.4785257999999999E-2</v>
      </c>
      <c r="I2743">
        <f t="shared" si="140"/>
        <v>-1.38E-2</v>
      </c>
    </row>
    <row r="2744" spans="1:9" x14ac:dyDescent="0.3">
      <c r="A2744" s="31">
        <v>40506</v>
      </c>
      <c r="B2744">
        <v>1.9645004000000001E-2</v>
      </c>
      <c r="C2744">
        <v>20101124</v>
      </c>
      <c r="D2744">
        <v>1.59</v>
      </c>
      <c r="E2744">
        <v>1E-3</v>
      </c>
      <c r="F2744">
        <f t="shared" si="139"/>
        <v>1.0000000000000001E-5</v>
      </c>
      <c r="H2744">
        <f t="shared" si="138"/>
        <v>1.9635004000000001E-2</v>
      </c>
      <c r="I2744">
        <f t="shared" si="140"/>
        <v>1.5900000000000001E-2</v>
      </c>
    </row>
    <row r="2745" spans="1:9" x14ac:dyDescent="0.3">
      <c r="A2745" s="31">
        <v>40508</v>
      </c>
      <c r="B2745">
        <v>3.0654749999999998E-3</v>
      </c>
      <c r="C2745">
        <v>20101126</v>
      </c>
      <c r="D2745">
        <v>-0.67</v>
      </c>
      <c r="E2745">
        <v>1E-3</v>
      </c>
      <c r="F2745">
        <f t="shared" si="139"/>
        <v>1.0000000000000001E-5</v>
      </c>
      <c r="H2745">
        <f t="shared" si="138"/>
        <v>3.0554749999999998E-3</v>
      </c>
      <c r="I2745">
        <f t="shared" si="140"/>
        <v>-6.7000000000000002E-3</v>
      </c>
    </row>
    <row r="2746" spans="1:9" x14ac:dyDescent="0.3">
      <c r="A2746" s="31">
        <v>40511</v>
      </c>
      <c r="B2746">
        <v>3.5152809999999999E-3</v>
      </c>
      <c r="C2746">
        <v>20101129</v>
      </c>
      <c r="D2746">
        <v>-0.13</v>
      </c>
      <c r="E2746">
        <v>1E-3</v>
      </c>
      <c r="F2746">
        <f t="shared" si="139"/>
        <v>1.0000000000000001E-5</v>
      </c>
      <c r="H2746">
        <f t="shared" si="138"/>
        <v>3.5052809999999998E-3</v>
      </c>
      <c r="I2746">
        <f t="shared" si="140"/>
        <v>-1.2999999999999999E-3</v>
      </c>
    </row>
    <row r="2747" spans="1:9" x14ac:dyDescent="0.3">
      <c r="A2747" s="31">
        <v>40512</v>
      </c>
      <c r="B2747">
        <v>-1.8051569999999999E-2</v>
      </c>
      <c r="C2747">
        <v>20101130</v>
      </c>
      <c r="D2747">
        <v>-0.59</v>
      </c>
      <c r="E2747">
        <v>1E-3</v>
      </c>
      <c r="F2747">
        <f t="shared" si="139"/>
        <v>1.0000000000000001E-5</v>
      </c>
      <c r="H2747">
        <f t="shared" si="138"/>
        <v>-1.8061569999999999E-2</v>
      </c>
      <c r="I2747">
        <f t="shared" si="140"/>
        <v>-5.8999999999999999E-3</v>
      </c>
    </row>
    <row r="2748" spans="1:9" x14ac:dyDescent="0.3">
      <c r="A2748" s="31">
        <v>40513</v>
      </c>
      <c r="B2748">
        <v>1.6872890000000001E-2</v>
      </c>
      <c r="C2748">
        <v>20101201</v>
      </c>
      <c r="D2748">
        <v>2.12</v>
      </c>
      <c r="E2748">
        <v>1E-3</v>
      </c>
      <c r="F2748">
        <f t="shared" si="139"/>
        <v>1.0000000000000001E-5</v>
      </c>
      <c r="H2748">
        <f t="shared" si="138"/>
        <v>1.6862890000000002E-2</v>
      </c>
      <c r="I2748">
        <f t="shared" si="140"/>
        <v>2.12E-2</v>
      </c>
    </row>
    <row r="2749" spans="1:9" x14ac:dyDescent="0.3">
      <c r="A2749" s="31">
        <v>40514</v>
      </c>
      <c r="B2749">
        <v>5.5309729999999998E-3</v>
      </c>
      <c r="C2749">
        <v>20101202</v>
      </c>
      <c r="D2749">
        <v>1.23</v>
      </c>
      <c r="E2749">
        <v>1E-3</v>
      </c>
      <c r="F2749">
        <f t="shared" si="139"/>
        <v>1.0000000000000001E-5</v>
      </c>
      <c r="H2749">
        <f t="shared" si="138"/>
        <v>5.5209730000000002E-3</v>
      </c>
      <c r="I2749">
        <f t="shared" si="140"/>
        <v>1.23E-2</v>
      </c>
    </row>
    <row r="2750" spans="1:9" x14ac:dyDescent="0.3">
      <c r="A2750" s="31">
        <v>40515</v>
      </c>
      <c r="B2750">
        <v>-2.2316250000000001E-3</v>
      </c>
      <c r="C2750">
        <v>20101203</v>
      </c>
      <c r="D2750">
        <v>0.35</v>
      </c>
      <c r="E2750">
        <v>1E-3</v>
      </c>
      <c r="F2750">
        <f t="shared" si="139"/>
        <v>1.0000000000000001E-5</v>
      </c>
      <c r="H2750">
        <f t="shared" si="138"/>
        <v>-2.2416250000000001E-3</v>
      </c>
      <c r="I2750">
        <f t="shared" si="140"/>
        <v>3.4999999999999996E-3</v>
      </c>
    </row>
    <row r="2751" spans="1:9" x14ac:dyDescent="0.3">
      <c r="A2751" s="31">
        <v>40518</v>
      </c>
      <c r="B2751">
        <v>8.5370199999999993E-3</v>
      </c>
      <c r="C2751">
        <v>20101206</v>
      </c>
      <c r="D2751">
        <v>-0.03</v>
      </c>
      <c r="E2751">
        <v>1E-3</v>
      </c>
      <c r="F2751">
        <f t="shared" si="139"/>
        <v>1.0000000000000001E-5</v>
      </c>
      <c r="H2751">
        <f t="shared" si="138"/>
        <v>8.5270199999999997E-3</v>
      </c>
      <c r="I2751">
        <f t="shared" si="140"/>
        <v>-2.9999999999999997E-4</v>
      </c>
    </row>
    <row r="2752" spans="1:9" x14ac:dyDescent="0.3">
      <c r="A2752" s="31">
        <v>40519</v>
      </c>
      <c r="B2752">
        <v>-6.0596670000000004E-3</v>
      </c>
      <c r="C2752">
        <v>20101207</v>
      </c>
      <c r="D2752">
        <v>0.1</v>
      </c>
      <c r="E2752">
        <v>1E-3</v>
      </c>
      <c r="F2752">
        <f t="shared" si="139"/>
        <v>1.0000000000000001E-5</v>
      </c>
      <c r="H2752">
        <f t="shared" si="138"/>
        <v>-6.0696669999999999E-3</v>
      </c>
      <c r="I2752">
        <f t="shared" si="140"/>
        <v>1E-3</v>
      </c>
    </row>
    <row r="2753" spans="1:9" x14ac:dyDescent="0.3">
      <c r="A2753" s="31">
        <v>40520</v>
      </c>
      <c r="B2753">
        <v>8.7992780000000007E-3</v>
      </c>
      <c r="C2753">
        <v>20101208</v>
      </c>
      <c r="D2753">
        <v>0.32</v>
      </c>
      <c r="E2753">
        <v>1E-3</v>
      </c>
      <c r="F2753">
        <f t="shared" si="139"/>
        <v>1.0000000000000001E-5</v>
      </c>
      <c r="H2753">
        <f t="shared" si="138"/>
        <v>8.7892780000000011E-3</v>
      </c>
      <c r="I2753">
        <f t="shared" si="140"/>
        <v>3.2000000000000002E-3</v>
      </c>
    </row>
    <row r="2754" spans="1:9" x14ac:dyDescent="0.3">
      <c r="A2754" s="31">
        <v>40521</v>
      </c>
      <c r="B2754">
        <v>-3.9017549999999998E-3</v>
      </c>
      <c r="C2754">
        <v>20101209</v>
      </c>
      <c r="D2754">
        <v>0.42</v>
      </c>
      <c r="E2754">
        <v>1E-3</v>
      </c>
      <c r="F2754">
        <f t="shared" si="139"/>
        <v>1.0000000000000001E-5</v>
      </c>
      <c r="H2754">
        <f t="shared" si="138"/>
        <v>-3.9117549999999994E-3</v>
      </c>
      <c r="I2754">
        <f t="shared" si="140"/>
        <v>4.1999999999999997E-3</v>
      </c>
    </row>
    <row r="2755" spans="1:9" x14ac:dyDescent="0.3">
      <c r="A2755" s="31">
        <v>40522</v>
      </c>
      <c r="B2755">
        <v>2.5096839999999999E-3</v>
      </c>
      <c r="C2755">
        <v>20101210</v>
      </c>
      <c r="D2755">
        <v>0.67</v>
      </c>
      <c r="E2755">
        <v>1E-3</v>
      </c>
      <c r="F2755">
        <f t="shared" si="139"/>
        <v>1.0000000000000001E-5</v>
      </c>
      <c r="H2755">
        <f t="shared" ref="H2755:H2818" si="141">B2755-F2755</f>
        <v>2.4996839999999998E-3</v>
      </c>
      <c r="I2755">
        <f t="shared" si="140"/>
        <v>6.7000000000000002E-3</v>
      </c>
    </row>
    <row r="2756" spans="1:9" x14ac:dyDescent="0.3">
      <c r="A2756" s="31">
        <v>40525</v>
      </c>
      <c r="B2756">
        <v>3.4627400000000002E-3</v>
      </c>
      <c r="C2756">
        <v>20101213</v>
      </c>
      <c r="D2756">
        <v>-0.08</v>
      </c>
      <c r="E2756">
        <v>1E-3</v>
      </c>
      <c r="F2756">
        <f t="shared" ref="F2756:F2819" si="142">E2756/100</f>
        <v>1.0000000000000001E-5</v>
      </c>
      <c r="H2756">
        <f t="shared" si="141"/>
        <v>3.4527400000000001E-3</v>
      </c>
      <c r="I2756">
        <f t="shared" ref="I2756:I2819" si="143">D2756/100</f>
        <v>-8.0000000000000004E-4</v>
      </c>
    </row>
    <row r="2757" spans="1:9" x14ac:dyDescent="0.3">
      <c r="A2757" s="31">
        <v>40526</v>
      </c>
      <c r="B2757">
        <v>-4.290126E-3</v>
      </c>
      <c r="C2757">
        <v>20101214</v>
      </c>
      <c r="D2757">
        <v>0.09</v>
      </c>
      <c r="E2757">
        <v>1E-3</v>
      </c>
      <c r="F2757">
        <f t="shared" si="142"/>
        <v>1.0000000000000001E-5</v>
      </c>
      <c r="H2757">
        <f t="shared" si="141"/>
        <v>-4.3001259999999996E-3</v>
      </c>
      <c r="I2757">
        <f t="shared" si="143"/>
        <v>8.9999999999999998E-4</v>
      </c>
    </row>
    <row r="2758" spans="1:9" x14ac:dyDescent="0.3">
      <c r="A2758" s="31">
        <v>40527</v>
      </c>
      <c r="B2758">
        <v>2.1848000000000001E-4</v>
      </c>
      <c r="C2758">
        <v>20101215</v>
      </c>
      <c r="D2758">
        <v>-0.49</v>
      </c>
      <c r="E2758">
        <v>1E-3</v>
      </c>
      <c r="F2758">
        <f t="shared" si="142"/>
        <v>1.0000000000000001E-5</v>
      </c>
      <c r="H2758">
        <f t="shared" si="141"/>
        <v>2.0848000000000001E-4</v>
      </c>
      <c r="I2758">
        <f t="shared" si="143"/>
        <v>-4.8999999999999998E-3</v>
      </c>
    </row>
    <row r="2759" spans="1:9" x14ac:dyDescent="0.3">
      <c r="A2759" s="31">
        <v>40528</v>
      </c>
      <c r="B2759">
        <v>2.7781699999999999E-3</v>
      </c>
      <c r="C2759">
        <v>20101216</v>
      </c>
      <c r="D2759">
        <v>0.7</v>
      </c>
      <c r="E2759">
        <v>1E-3</v>
      </c>
      <c r="F2759">
        <f t="shared" si="142"/>
        <v>1.0000000000000001E-5</v>
      </c>
      <c r="H2759">
        <f t="shared" si="141"/>
        <v>2.7681699999999999E-3</v>
      </c>
      <c r="I2759">
        <f t="shared" si="143"/>
        <v>6.9999999999999993E-3</v>
      </c>
    </row>
    <row r="2760" spans="1:9" x14ac:dyDescent="0.3">
      <c r="A2760" s="31">
        <v>40529</v>
      </c>
      <c r="B2760">
        <v>-1.9922640000000001E-3</v>
      </c>
      <c r="C2760">
        <v>20101217</v>
      </c>
      <c r="D2760">
        <v>0.15</v>
      </c>
      <c r="E2760">
        <v>1E-3</v>
      </c>
      <c r="F2760">
        <f t="shared" si="142"/>
        <v>1.0000000000000001E-5</v>
      </c>
      <c r="H2760">
        <f t="shared" si="141"/>
        <v>-2.0022640000000001E-3</v>
      </c>
      <c r="I2760">
        <f t="shared" si="143"/>
        <v>1.5E-3</v>
      </c>
    </row>
    <row r="2761" spans="1:9" x14ac:dyDescent="0.3">
      <c r="A2761" s="31">
        <v>40532</v>
      </c>
      <c r="B2761">
        <v>4.9905059999999996E-3</v>
      </c>
      <c r="C2761">
        <v>20101220</v>
      </c>
      <c r="D2761">
        <v>0.23</v>
      </c>
      <c r="E2761">
        <v>1E-3</v>
      </c>
      <c r="F2761">
        <f t="shared" si="142"/>
        <v>1.0000000000000001E-5</v>
      </c>
      <c r="H2761">
        <f t="shared" si="141"/>
        <v>4.980506E-3</v>
      </c>
      <c r="I2761">
        <f t="shared" si="143"/>
        <v>2.3E-3</v>
      </c>
    </row>
    <row r="2762" spans="1:9" x14ac:dyDescent="0.3">
      <c r="A2762" s="31">
        <v>40533</v>
      </c>
      <c r="B2762">
        <v>6.1915989999999999E-3</v>
      </c>
      <c r="C2762">
        <v>20101221</v>
      </c>
      <c r="D2762">
        <v>0.68</v>
      </c>
      <c r="E2762">
        <v>1E-3</v>
      </c>
      <c r="F2762">
        <f t="shared" si="142"/>
        <v>1.0000000000000001E-5</v>
      </c>
      <c r="H2762">
        <f t="shared" si="141"/>
        <v>6.1815990000000003E-3</v>
      </c>
      <c r="I2762">
        <f t="shared" si="143"/>
        <v>6.8000000000000005E-3</v>
      </c>
    </row>
    <row r="2763" spans="1:9" x14ac:dyDescent="0.3">
      <c r="A2763" s="31">
        <v>40534</v>
      </c>
      <c r="B2763">
        <v>2.9457200000000002E-3</v>
      </c>
      <c r="C2763">
        <v>20101222</v>
      </c>
      <c r="D2763">
        <v>0.28999999999999998</v>
      </c>
      <c r="E2763">
        <v>1E-3</v>
      </c>
      <c r="F2763">
        <f t="shared" si="142"/>
        <v>1.0000000000000001E-5</v>
      </c>
      <c r="H2763">
        <f t="shared" si="141"/>
        <v>2.9357200000000002E-3</v>
      </c>
      <c r="I2763">
        <f t="shared" si="143"/>
        <v>2.8999999999999998E-3</v>
      </c>
    </row>
    <row r="2764" spans="1:9" x14ac:dyDescent="0.3">
      <c r="A2764" s="31">
        <v>40535</v>
      </c>
      <c r="B2764">
        <v>-4.7976299999999998E-3</v>
      </c>
      <c r="C2764">
        <v>20101223</v>
      </c>
      <c r="D2764">
        <v>-0.16</v>
      </c>
      <c r="E2764">
        <v>1E-3</v>
      </c>
      <c r="F2764">
        <f t="shared" si="142"/>
        <v>1.0000000000000001E-5</v>
      </c>
      <c r="H2764">
        <f t="shared" si="141"/>
        <v>-4.8076299999999994E-3</v>
      </c>
      <c r="I2764">
        <f t="shared" si="143"/>
        <v>-1.6000000000000001E-3</v>
      </c>
    </row>
    <row r="2765" spans="1:9" x14ac:dyDescent="0.3">
      <c r="A2765" s="31">
        <v>40539</v>
      </c>
      <c r="B2765">
        <v>3.3374120000000001E-3</v>
      </c>
      <c r="C2765">
        <v>20101227</v>
      </c>
      <c r="D2765">
        <v>0.08</v>
      </c>
      <c r="E2765">
        <v>1E-3</v>
      </c>
      <c r="F2765">
        <f t="shared" si="142"/>
        <v>1.0000000000000001E-5</v>
      </c>
      <c r="H2765">
        <f t="shared" si="141"/>
        <v>3.3274120000000001E-3</v>
      </c>
      <c r="I2765">
        <f t="shared" si="143"/>
        <v>8.0000000000000004E-4</v>
      </c>
    </row>
    <row r="2766" spans="1:9" x14ac:dyDescent="0.3">
      <c r="A2766" s="31">
        <v>40540</v>
      </c>
      <c r="B2766">
        <v>2.4331909999999999E-3</v>
      </c>
      <c r="C2766">
        <v>20101228</v>
      </c>
      <c r="D2766">
        <v>0</v>
      </c>
      <c r="E2766">
        <v>1E-3</v>
      </c>
      <c r="F2766">
        <f t="shared" si="142"/>
        <v>1.0000000000000001E-5</v>
      </c>
      <c r="H2766">
        <f t="shared" si="141"/>
        <v>2.4231909999999999E-3</v>
      </c>
      <c r="I2766">
        <f t="shared" si="143"/>
        <v>0</v>
      </c>
    </row>
    <row r="2767" spans="1:9" x14ac:dyDescent="0.3">
      <c r="A2767" s="31">
        <v>40541</v>
      </c>
      <c r="B2767">
        <v>-5.5302400000000005E-4</v>
      </c>
      <c r="C2767">
        <v>20101229</v>
      </c>
      <c r="D2767">
        <v>0.17</v>
      </c>
      <c r="E2767">
        <v>1E-3</v>
      </c>
      <c r="F2767">
        <f t="shared" si="142"/>
        <v>1.0000000000000001E-5</v>
      </c>
      <c r="H2767">
        <f t="shared" si="141"/>
        <v>-5.6302400000000008E-4</v>
      </c>
      <c r="I2767">
        <f t="shared" si="143"/>
        <v>1.7000000000000001E-3</v>
      </c>
    </row>
    <row r="2768" spans="1:9" x14ac:dyDescent="0.3">
      <c r="A2768" s="31">
        <v>40542</v>
      </c>
      <c r="B2768">
        <v>-5.0109280000000004E-3</v>
      </c>
      <c r="C2768">
        <v>20101230</v>
      </c>
      <c r="D2768">
        <v>-0.11</v>
      </c>
      <c r="E2768">
        <v>1E-3</v>
      </c>
      <c r="F2768">
        <f t="shared" si="142"/>
        <v>1.0000000000000001E-5</v>
      </c>
      <c r="H2768">
        <f t="shared" si="141"/>
        <v>-5.020928E-3</v>
      </c>
      <c r="I2768">
        <f t="shared" si="143"/>
        <v>-1.1000000000000001E-3</v>
      </c>
    </row>
    <row r="2769" spans="1:9" x14ac:dyDescent="0.3">
      <c r="A2769" s="31">
        <v>40543</v>
      </c>
      <c r="B2769">
        <v>-3.3986469999999999E-3</v>
      </c>
      <c r="C2769">
        <v>20101231</v>
      </c>
      <c r="D2769">
        <v>-0.1</v>
      </c>
      <c r="E2769">
        <v>1E-3</v>
      </c>
      <c r="F2769">
        <f t="shared" si="142"/>
        <v>1.0000000000000001E-5</v>
      </c>
      <c r="H2769">
        <f t="shared" si="141"/>
        <v>-3.4086469999999999E-3</v>
      </c>
      <c r="I2769">
        <f t="shared" si="143"/>
        <v>-1E-3</v>
      </c>
    </row>
    <row r="2770" spans="1:9" x14ac:dyDescent="0.3">
      <c r="A2770" s="31">
        <v>40546</v>
      </c>
      <c r="B2770">
        <v>2.1732422000000001E-2</v>
      </c>
      <c r="C2770">
        <v>20110103</v>
      </c>
      <c r="D2770">
        <v>1.18</v>
      </c>
      <c r="E2770">
        <v>0</v>
      </c>
      <c r="F2770">
        <f t="shared" si="142"/>
        <v>0</v>
      </c>
      <c r="H2770">
        <f t="shared" si="141"/>
        <v>2.1732422000000001E-2</v>
      </c>
      <c r="I2770">
        <f t="shared" si="143"/>
        <v>1.18E-2</v>
      </c>
    </row>
    <row r="2771" spans="1:9" x14ac:dyDescent="0.3">
      <c r="A2771" s="31">
        <v>40547</v>
      </c>
      <c r="B2771">
        <v>5.2189250000000001E-3</v>
      </c>
      <c r="C2771">
        <v>20110104</v>
      </c>
      <c r="D2771">
        <v>-0.26</v>
      </c>
      <c r="E2771">
        <v>0</v>
      </c>
      <c r="F2771">
        <f t="shared" si="142"/>
        <v>0</v>
      </c>
      <c r="H2771">
        <f t="shared" si="141"/>
        <v>5.2189250000000001E-3</v>
      </c>
      <c r="I2771">
        <f t="shared" si="143"/>
        <v>-2.5999999999999999E-3</v>
      </c>
    </row>
    <row r="2772" spans="1:9" x14ac:dyDescent="0.3">
      <c r="A2772" s="31">
        <v>40548</v>
      </c>
      <c r="B2772">
        <v>8.1801180000000001E-3</v>
      </c>
      <c r="C2772">
        <v>20110105</v>
      </c>
      <c r="D2772">
        <v>0.59</v>
      </c>
      <c r="E2772">
        <v>0</v>
      </c>
      <c r="F2772">
        <f t="shared" si="142"/>
        <v>0</v>
      </c>
      <c r="H2772">
        <f t="shared" si="141"/>
        <v>8.1801180000000001E-3</v>
      </c>
      <c r="I2772">
        <f t="shared" si="143"/>
        <v>5.8999999999999999E-3</v>
      </c>
    </row>
    <row r="2773" spans="1:9" x14ac:dyDescent="0.3">
      <c r="A2773" s="31">
        <v>40549</v>
      </c>
      <c r="B2773">
        <v>-8.0835E-4</v>
      </c>
      <c r="C2773">
        <v>20110106</v>
      </c>
      <c r="D2773">
        <v>-0.15</v>
      </c>
      <c r="E2773">
        <v>0</v>
      </c>
      <c r="F2773">
        <f t="shared" si="142"/>
        <v>0</v>
      </c>
      <c r="H2773">
        <f t="shared" si="141"/>
        <v>-8.0835E-4</v>
      </c>
      <c r="I2773">
        <f t="shared" si="143"/>
        <v>-1.5E-3</v>
      </c>
    </row>
    <row r="2774" spans="1:9" x14ac:dyDescent="0.3">
      <c r="A2774" s="31">
        <v>40550</v>
      </c>
      <c r="B2774">
        <v>7.1614299999999999E-3</v>
      </c>
      <c r="C2774">
        <v>20110107</v>
      </c>
      <c r="D2774">
        <v>-0.21</v>
      </c>
      <c r="E2774">
        <v>0</v>
      </c>
      <c r="F2774">
        <f t="shared" si="142"/>
        <v>0</v>
      </c>
      <c r="H2774">
        <f t="shared" si="141"/>
        <v>7.1614299999999999E-3</v>
      </c>
      <c r="I2774">
        <f t="shared" si="143"/>
        <v>-2.0999999999999999E-3</v>
      </c>
    </row>
    <row r="2775" spans="1:9" x14ac:dyDescent="0.3">
      <c r="A2775" s="31">
        <v>40553</v>
      </c>
      <c r="B2775">
        <v>1.8847409999999998E-2</v>
      </c>
      <c r="C2775">
        <v>20110110</v>
      </c>
      <c r="D2775">
        <v>-0.02</v>
      </c>
      <c r="E2775">
        <v>0</v>
      </c>
      <c r="F2775">
        <f t="shared" si="142"/>
        <v>0</v>
      </c>
      <c r="H2775">
        <f t="shared" si="141"/>
        <v>1.8847409999999998E-2</v>
      </c>
      <c r="I2775">
        <f t="shared" si="143"/>
        <v>-2.0000000000000001E-4</v>
      </c>
    </row>
    <row r="2776" spans="1:9" x14ac:dyDescent="0.3">
      <c r="A2776" s="31">
        <v>40554</v>
      </c>
      <c r="B2776">
        <v>-2.3797929999999998E-3</v>
      </c>
      <c r="C2776">
        <v>20110111</v>
      </c>
      <c r="D2776">
        <v>0.39</v>
      </c>
      <c r="E2776">
        <v>0</v>
      </c>
      <c r="F2776">
        <f t="shared" si="142"/>
        <v>0</v>
      </c>
      <c r="H2776">
        <f t="shared" si="141"/>
        <v>-2.3797929999999998E-3</v>
      </c>
      <c r="I2776">
        <f t="shared" si="143"/>
        <v>3.9000000000000003E-3</v>
      </c>
    </row>
    <row r="2777" spans="1:9" x14ac:dyDescent="0.3">
      <c r="A2777" s="31">
        <v>40555</v>
      </c>
      <c r="B2777">
        <v>8.1372170000000004E-3</v>
      </c>
      <c r="C2777">
        <v>20110112</v>
      </c>
      <c r="D2777">
        <v>0.87</v>
      </c>
      <c r="E2777">
        <v>0</v>
      </c>
      <c r="F2777">
        <f t="shared" si="142"/>
        <v>0</v>
      </c>
      <c r="H2777">
        <f t="shared" si="141"/>
        <v>8.1372170000000004E-3</v>
      </c>
      <c r="I2777">
        <f t="shared" si="143"/>
        <v>8.6999999999999994E-3</v>
      </c>
    </row>
    <row r="2778" spans="1:9" x14ac:dyDescent="0.3">
      <c r="A2778" s="31">
        <v>40556</v>
      </c>
      <c r="B2778">
        <v>3.658264E-3</v>
      </c>
      <c r="C2778">
        <v>20110113</v>
      </c>
      <c r="D2778">
        <v>-0.17</v>
      </c>
      <c r="E2778">
        <v>0</v>
      </c>
      <c r="F2778">
        <f t="shared" si="142"/>
        <v>0</v>
      </c>
      <c r="H2778">
        <f t="shared" si="141"/>
        <v>3.658264E-3</v>
      </c>
      <c r="I2778">
        <f t="shared" si="143"/>
        <v>-1.7000000000000001E-3</v>
      </c>
    </row>
    <row r="2779" spans="1:9" x14ac:dyDescent="0.3">
      <c r="A2779" s="31">
        <v>40557</v>
      </c>
      <c r="B2779">
        <v>8.1000299999999994E-3</v>
      </c>
      <c r="C2779">
        <v>20110114</v>
      </c>
      <c r="D2779">
        <v>0.69</v>
      </c>
      <c r="E2779">
        <v>0</v>
      </c>
      <c r="F2779">
        <f t="shared" si="142"/>
        <v>0</v>
      </c>
      <c r="H2779">
        <f t="shared" si="141"/>
        <v>8.1000299999999994E-3</v>
      </c>
      <c r="I2779">
        <f t="shared" si="143"/>
        <v>6.8999999999999999E-3</v>
      </c>
    </row>
    <row r="2780" spans="1:9" x14ac:dyDescent="0.3">
      <c r="A2780" s="31">
        <v>40561</v>
      </c>
      <c r="B2780">
        <v>-2.2469057000000001E-2</v>
      </c>
      <c r="C2780">
        <v>20110118</v>
      </c>
      <c r="D2780">
        <v>0.18</v>
      </c>
      <c r="E2780">
        <v>0</v>
      </c>
      <c r="F2780">
        <f t="shared" si="142"/>
        <v>0</v>
      </c>
      <c r="H2780">
        <f t="shared" si="141"/>
        <v>-2.2469057000000001E-2</v>
      </c>
      <c r="I2780">
        <f t="shared" si="143"/>
        <v>1.8E-3</v>
      </c>
    </row>
    <row r="2781" spans="1:9" x14ac:dyDescent="0.3">
      <c r="A2781" s="31">
        <v>40562</v>
      </c>
      <c r="B2781">
        <v>-5.3133640000000001E-3</v>
      </c>
      <c r="C2781">
        <v>20110119</v>
      </c>
      <c r="D2781">
        <v>-1.24</v>
      </c>
      <c r="E2781">
        <v>0</v>
      </c>
      <c r="F2781">
        <f t="shared" si="142"/>
        <v>0</v>
      </c>
      <c r="H2781">
        <f t="shared" si="141"/>
        <v>-5.3133640000000001E-3</v>
      </c>
      <c r="I2781">
        <f t="shared" si="143"/>
        <v>-1.24E-2</v>
      </c>
    </row>
    <row r="2782" spans="1:9" x14ac:dyDescent="0.3">
      <c r="A2782" s="31">
        <v>40563</v>
      </c>
      <c r="B2782">
        <v>-1.8179682999999999E-2</v>
      </c>
      <c r="C2782">
        <v>20110120</v>
      </c>
      <c r="D2782">
        <v>-0.3</v>
      </c>
      <c r="E2782">
        <v>0</v>
      </c>
      <c r="F2782">
        <f t="shared" si="142"/>
        <v>0</v>
      </c>
      <c r="H2782">
        <f t="shared" si="141"/>
        <v>-1.8179682999999999E-2</v>
      </c>
      <c r="I2782">
        <f t="shared" si="143"/>
        <v>-3.0000000000000001E-3</v>
      </c>
    </row>
    <row r="2783" spans="1:9" x14ac:dyDescent="0.3">
      <c r="A2783" s="31">
        <v>40564</v>
      </c>
      <c r="B2783">
        <v>-1.7915088999999999E-2</v>
      </c>
      <c r="C2783">
        <v>20110121</v>
      </c>
      <c r="D2783">
        <v>0.11</v>
      </c>
      <c r="E2783">
        <v>0</v>
      </c>
      <c r="F2783">
        <f t="shared" si="142"/>
        <v>0</v>
      </c>
      <c r="H2783">
        <f t="shared" si="141"/>
        <v>-1.7915088999999999E-2</v>
      </c>
      <c r="I2783">
        <f t="shared" si="143"/>
        <v>1.1000000000000001E-3</v>
      </c>
    </row>
    <row r="2784" spans="1:9" x14ac:dyDescent="0.3">
      <c r="A2784" s="31">
        <v>40567</v>
      </c>
      <c r="B2784">
        <v>3.2841611999999999E-2</v>
      </c>
      <c r="C2784">
        <v>20110124</v>
      </c>
      <c r="D2784">
        <v>0.65</v>
      </c>
      <c r="E2784">
        <v>0</v>
      </c>
      <c r="F2784">
        <f t="shared" si="142"/>
        <v>0</v>
      </c>
      <c r="H2784">
        <f t="shared" si="141"/>
        <v>3.2841611999999999E-2</v>
      </c>
      <c r="I2784">
        <f t="shared" si="143"/>
        <v>6.5000000000000006E-3</v>
      </c>
    </row>
    <row r="2785" spans="1:9" x14ac:dyDescent="0.3">
      <c r="A2785" s="31">
        <v>40568</v>
      </c>
      <c r="B2785">
        <v>1.1705383E-2</v>
      </c>
      <c r="C2785">
        <v>20110125</v>
      </c>
      <c r="D2785">
        <v>0.02</v>
      </c>
      <c r="E2785">
        <v>0</v>
      </c>
      <c r="F2785">
        <f t="shared" si="142"/>
        <v>0</v>
      </c>
      <c r="H2785">
        <f t="shared" si="141"/>
        <v>1.1705383E-2</v>
      </c>
      <c r="I2785">
        <f t="shared" si="143"/>
        <v>2.0000000000000001E-4</v>
      </c>
    </row>
    <row r="2786" spans="1:9" x14ac:dyDescent="0.3">
      <c r="A2786" s="31">
        <v>40569</v>
      </c>
      <c r="B2786">
        <v>7.1763679999999998E-3</v>
      </c>
      <c r="C2786">
        <v>20110126</v>
      </c>
      <c r="D2786">
        <v>0.6</v>
      </c>
      <c r="E2786">
        <v>0</v>
      </c>
      <c r="F2786">
        <f t="shared" si="142"/>
        <v>0</v>
      </c>
      <c r="H2786">
        <f t="shared" si="141"/>
        <v>7.1763679999999998E-3</v>
      </c>
      <c r="I2786">
        <f t="shared" si="143"/>
        <v>6.0000000000000001E-3</v>
      </c>
    </row>
    <row r="2787" spans="1:9" x14ac:dyDescent="0.3">
      <c r="A2787" s="31">
        <v>40570</v>
      </c>
      <c r="B2787">
        <v>-1.861319E-3</v>
      </c>
      <c r="C2787">
        <v>20110127</v>
      </c>
      <c r="D2787">
        <v>0.26</v>
      </c>
      <c r="E2787">
        <v>0</v>
      </c>
      <c r="F2787">
        <f t="shared" si="142"/>
        <v>0</v>
      </c>
      <c r="H2787">
        <f t="shared" si="141"/>
        <v>-1.861319E-3</v>
      </c>
      <c r="I2787">
        <f t="shared" si="143"/>
        <v>2.5999999999999999E-3</v>
      </c>
    </row>
    <row r="2788" spans="1:9" x14ac:dyDescent="0.3">
      <c r="A2788" s="31">
        <v>40571</v>
      </c>
      <c r="B2788">
        <v>-2.0716137999999999E-2</v>
      </c>
      <c r="C2788">
        <v>20110128</v>
      </c>
      <c r="D2788">
        <v>-1.88</v>
      </c>
      <c r="E2788">
        <v>0</v>
      </c>
      <c r="F2788">
        <f t="shared" si="142"/>
        <v>0</v>
      </c>
      <c r="H2788">
        <f t="shared" si="141"/>
        <v>-2.0716137999999999E-2</v>
      </c>
      <c r="I2788">
        <f t="shared" si="143"/>
        <v>-1.8799999999999997E-2</v>
      </c>
    </row>
    <row r="2789" spans="1:9" x14ac:dyDescent="0.3">
      <c r="A2789" s="31">
        <v>40574</v>
      </c>
      <c r="B2789">
        <v>9.5804859999999992E-3</v>
      </c>
      <c r="C2789">
        <v>20110131</v>
      </c>
      <c r="D2789">
        <v>0.71</v>
      </c>
      <c r="E2789">
        <v>0</v>
      </c>
      <c r="F2789">
        <f t="shared" si="142"/>
        <v>0</v>
      </c>
      <c r="H2789">
        <f t="shared" si="141"/>
        <v>9.5804859999999992E-3</v>
      </c>
      <c r="I2789">
        <f t="shared" si="143"/>
        <v>7.0999999999999995E-3</v>
      </c>
    </row>
    <row r="2790" spans="1:9" x14ac:dyDescent="0.3">
      <c r="A2790" s="31">
        <v>40575</v>
      </c>
      <c r="B2790">
        <v>1.6827747000000001E-2</v>
      </c>
      <c r="C2790">
        <v>20110201</v>
      </c>
      <c r="D2790">
        <v>1.75</v>
      </c>
      <c r="E2790">
        <v>1E-3</v>
      </c>
      <c r="F2790">
        <f t="shared" si="142"/>
        <v>1.0000000000000001E-5</v>
      </c>
      <c r="H2790">
        <f t="shared" si="141"/>
        <v>1.6817747000000001E-2</v>
      </c>
      <c r="I2790">
        <f t="shared" si="143"/>
        <v>1.7500000000000002E-2</v>
      </c>
    </row>
    <row r="2791" spans="1:9" x14ac:dyDescent="0.3">
      <c r="A2791" s="31">
        <v>40576</v>
      </c>
      <c r="B2791">
        <v>-2.0577669999999998E-3</v>
      </c>
      <c r="C2791">
        <v>20110202</v>
      </c>
      <c r="D2791">
        <v>-0.26</v>
      </c>
      <c r="E2791">
        <v>1E-3</v>
      </c>
      <c r="F2791">
        <f t="shared" si="142"/>
        <v>1.0000000000000001E-5</v>
      </c>
      <c r="H2791">
        <f t="shared" si="141"/>
        <v>-2.0677669999999999E-3</v>
      </c>
      <c r="I2791">
        <f t="shared" si="143"/>
        <v>-2.5999999999999999E-3</v>
      </c>
    </row>
    <row r="2792" spans="1:9" x14ac:dyDescent="0.3">
      <c r="A2792" s="31">
        <v>40577</v>
      </c>
      <c r="B2792">
        <v>-2.5557760000000001E-3</v>
      </c>
      <c r="C2792">
        <v>20110203</v>
      </c>
      <c r="D2792">
        <v>0.26</v>
      </c>
      <c r="E2792">
        <v>1E-3</v>
      </c>
      <c r="F2792">
        <f t="shared" si="142"/>
        <v>1.0000000000000001E-5</v>
      </c>
      <c r="H2792">
        <f t="shared" si="141"/>
        <v>-2.5657760000000001E-3</v>
      </c>
      <c r="I2792">
        <f t="shared" si="143"/>
        <v>2.5999999999999999E-3</v>
      </c>
    </row>
    <row r="2793" spans="1:9" x14ac:dyDescent="0.3">
      <c r="A2793" s="31">
        <v>40578</v>
      </c>
      <c r="B2793">
        <v>8.9098460000000008E-3</v>
      </c>
      <c r="C2793">
        <v>20110204</v>
      </c>
      <c r="D2793">
        <v>0.28999999999999998</v>
      </c>
      <c r="E2793">
        <v>1E-3</v>
      </c>
      <c r="F2793">
        <f t="shared" si="142"/>
        <v>1.0000000000000001E-5</v>
      </c>
      <c r="H2793">
        <f t="shared" si="141"/>
        <v>8.8998460000000012E-3</v>
      </c>
      <c r="I2793">
        <f t="shared" si="143"/>
        <v>2.8999999999999998E-3</v>
      </c>
    </row>
    <row r="2794" spans="1:9" x14ac:dyDescent="0.3">
      <c r="A2794" s="31">
        <v>40581</v>
      </c>
      <c r="B2794">
        <v>1.5526710000000001E-2</v>
      </c>
      <c r="C2794">
        <v>20110207</v>
      </c>
      <c r="D2794">
        <v>0.7</v>
      </c>
      <c r="E2794">
        <v>1E-3</v>
      </c>
      <c r="F2794">
        <f t="shared" si="142"/>
        <v>1.0000000000000001E-5</v>
      </c>
      <c r="H2794">
        <f t="shared" si="141"/>
        <v>1.5516710000000001E-2</v>
      </c>
      <c r="I2794">
        <f t="shared" si="143"/>
        <v>6.9999999999999993E-3</v>
      </c>
    </row>
    <row r="2795" spans="1:9" x14ac:dyDescent="0.3">
      <c r="A2795" s="31">
        <v>40582</v>
      </c>
      <c r="B2795">
        <v>9.4350560000000007E-3</v>
      </c>
      <c r="C2795">
        <v>20110208</v>
      </c>
      <c r="D2795">
        <v>0.48</v>
      </c>
      <c r="E2795">
        <v>1E-3</v>
      </c>
      <c r="F2795">
        <f t="shared" si="142"/>
        <v>1.0000000000000001E-5</v>
      </c>
      <c r="H2795">
        <f t="shared" si="141"/>
        <v>9.4250560000000011E-3</v>
      </c>
      <c r="I2795">
        <f t="shared" si="143"/>
        <v>4.7999999999999996E-3</v>
      </c>
    </row>
    <row r="2796" spans="1:9" x14ac:dyDescent="0.3">
      <c r="A2796" s="31">
        <v>40583</v>
      </c>
      <c r="B2796">
        <v>8.3333090000000005E-3</v>
      </c>
      <c r="C2796">
        <v>20110209</v>
      </c>
      <c r="D2796">
        <v>-0.31</v>
      </c>
      <c r="E2796">
        <v>1E-3</v>
      </c>
      <c r="F2796">
        <f t="shared" si="142"/>
        <v>1.0000000000000001E-5</v>
      </c>
      <c r="H2796">
        <f t="shared" si="141"/>
        <v>8.323309000000001E-3</v>
      </c>
      <c r="I2796">
        <f t="shared" si="143"/>
        <v>-3.0999999999999999E-3</v>
      </c>
    </row>
    <row r="2797" spans="1:9" x14ac:dyDescent="0.3">
      <c r="A2797" s="31">
        <v>40584</v>
      </c>
      <c r="B2797">
        <v>-1.0107201E-2</v>
      </c>
      <c r="C2797">
        <v>20110210</v>
      </c>
      <c r="D2797">
        <v>0.12</v>
      </c>
      <c r="E2797">
        <v>1E-3</v>
      </c>
      <c r="F2797">
        <f t="shared" si="142"/>
        <v>1.0000000000000001E-5</v>
      </c>
      <c r="H2797">
        <f t="shared" si="141"/>
        <v>-1.0117200999999999E-2</v>
      </c>
      <c r="I2797">
        <f t="shared" si="143"/>
        <v>1.1999999999999999E-3</v>
      </c>
    </row>
    <row r="2798" spans="1:9" x14ac:dyDescent="0.3">
      <c r="A2798" s="31">
        <v>40585</v>
      </c>
      <c r="B2798">
        <v>6.5154779999999999E-3</v>
      </c>
      <c r="C2798">
        <v>20110211</v>
      </c>
      <c r="D2798">
        <v>0.67</v>
      </c>
      <c r="E2798">
        <v>1E-3</v>
      </c>
      <c r="F2798">
        <f t="shared" si="142"/>
        <v>1.0000000000000001E-5</v>
      </c>
      <c r="H2798">
        <f t="shared" si="141"/>
        <v>6.5054780000000003E-3</v>
      </c>
      <c r="I2798">
        <f t="shared" si="143"/>
        <v>6.7000000000000002E-3</v>
      </c>
    </row>
    <row r="2799" spans="1:9" x14ac:dyDescent="0.3">
      <c r="A2799" s="31">
        <v>40588</v>
      </c>
      <c r="B2799">
        <v>6.5293160000000003E-3</v>
      </c>
      <c r="C2799">
        <v>20110214</v>
      </c>
      <c r="D2799">
        <v>0.3</v>
      </c>
      <c r="E2799">
        <v>1E-3</v>
      </c>
      <c r="F2799">
        <f t="shared" si="142"/>
        <v>1.0000000000000001E-5</v>
      </c>
      <c r="H2799">
        <f t="shared" si="141"/>
        <v>6.5193160000000007E-3</v>
      </c>
      <c r="I2799">
        <f t="shared" si="143"/>
        <v>3.0000000000000001E-3</v>
      </c>
    </row>
    <row r="2800" spans="1:9" x14ac:dyDescent="0.3">
      <c r="A2800" s="31">
        <v>40589</v>
      </c>
      <c r="B2800">
        <v>2.0045689999999999E-3</v>
      </c>
      <c r="C2800">
        <v>20110215</v>
      </c>
      <c r="D2800">
        <v>-0.38</v>
      </c>
      <c r="E2800">
        <v>1E-3</v>
      </c>
      <c r="F2800">
        <f t="shared" si="142"/>
        <v>1.0000000000000001E-5</v>
      </c>
      <c r="H2800">
        <f t="shared" si="141"/>
        <v>1.9945689999999999E-3</v>
      </c>
      <c r="I2800">
        <f t="shared" si="143"/>
        <v>-3.8E-3</v>
      </c>
    </row>
    <row r="2801" spans="1:9" x14ac:dyDescent="0.3">
      <c r="A2801" s="31">
        <v>40590</v>
      </c>
      <c r="B2801">
        <v>8.9747460000000005E-3</v>
      </c>
      <c r="C2801">
        <v>20110216</v>
      </c>
      <c r="D2801">
        <v>0.68</v>
      </c>
      <c r="E2801">
        <v>1E-3</v>
      </c>
      <c r="F2801">
        <f t="shared" si="142"/>
        <v>1.0000000000000001E-5</v>
      </c>
      <c r="H2801">
        <f t="shared" si="141"/>
        <v>8.9647460000000009E-3</v>
      </c>
      <c r="I2801">
        <f t="shared" si="143"/>
        <v>6.8000000000000005E-3</v>
      </c>
    </row>
    <row r="2802" spans="1:9" x14ac:dyDescent="0.3">
      <c r="A2802" s="31">
        <v>40591</v>
      </c>
      <c r="B2802">
        <v>-1.3301069E-2</v>
      </c>
      <c r="C2802">
        <v>20110217</v>
      </c>
      <c r="D2802">
        <v>0.37</v>
      </c>
      <c r="E2802">
        <v>1E-3</v>
      </c>
      <c r="F2802">
        <f t="shared" si="142"/>
        <v>1.0000000000000001E-5</v>
      </c>
      <c r="H2802">
        <f t="shared" si="141"/>
        <v>-1.3311069E-2</v>
      </c>
      <c r="I2802">
        <f t="shared" si="143"/>
        <v>3.7000000000000002E-3</v>
      </c>
    </row>
    <row r="2803" spans="1:9" x14ac:dyDescent="0.3">
      <c r="A2803" s="31">
        <v>40592</v>
      </c>
      <c r="B2803">
        <v>-2.1601981999999999E-2</v>
      </c>
      <c r="C2803">
        <v>20110218</v>
      </c>
      <c r="D2803">
        <v>0.12</v>
      </c>
      <c r="E2803">
        <v>1E-3</v>
      </c>
      <c r="F2803">
        <f t="shared" si="142"/>
        <v>1.0000000000000001E-5</v>
      </c>
      <c r="H2803">
        <f t="shared" si="141"/>
        <v>-2.1611981999999998E-2</v>
      </c>
      <c r="I2803">
        <f t="shared" si="143"/>
        <v>1.1999999999999999E-3</v>
      </c>
    </row>
    <row r="2804" spans="1:9" x14ac:dyDescent="0.3">
      <c r="A2804" s="31">
        <v>40596</v>
      </c>
      <c r="B2804">
        <v>-3.4088351000000003E-2</v>
      </c>
      <c r="C2804">
        <v>20110222</v>
      </c>
      <c r="D2804">
        <v>-2.19</v>
      </c>
      <c r="E2804">
        <v>1E-3</v>
      </c>
      <c r="F2804">
        <f t="shared" si="142"/>
        <v>1.0000000000000001E-5</v>
      </c>
      <c r="H2804">
        <f t="shared" si="141"/>
        <v>-3.4098351000000006E-2</v>
      </c>
      <c r="I2804">
        <f t="shared" si="143"/>
        <v>-2.1899999999999999E-2</v>
      </c>
    </row>
    <row r="2805" spans="1:9" x14ac:dyDescent="0.3">
      <c r="A2805" s="31">
        <v>40597</v>
      </c>
      <c r="B2805">
        <v>1.1842561999999999E-2</v>
      </c>
      <c r="C2805">
        <v>20110223</v>
      </c>
      <c r="D2805">
        <v>-0.78</v>
      </c>
      <c r="E2805">
        <v>1E-3</v>
      </c>
      <c r="F2805">
        <f t="shared" si="142"/>
        <v>1.0000000000000001E-5</v>
      </c>
      <c r="H2805">
        <f t="shared" si="141"/>
        <v>1.1832562E-2</v>
      </c>
      <c r="I2805">
        <f t="shared" si="143"/>
        <v>-7.8000000000000005E-3</v>
      </c>
    </row>
    <row r="2806" spans="1:9" x14ac:dyDescent="0.3">
      <c r="A2806" s="31">
        <v>40598</v>
      </c>
      <c r="B2806">
        <v>7.5888699999999997E-4</v>
      </c>
      <c r="C2806">
        <v>20110224</v>
      </c>
      <c r="D2806">
        <v>0.04</v>
      </c>
      <c r="E2806">
        <v>1E-3</v>
      </c>
      <c r="F2806">
        <f t="shared" si="142"/>
        <v>1.0000000000000001E-5</v>
      </c>
      <c r="H2806">
        <f t="shared" si="141"/>
        <v>7.4888699999999995E-4</v>
      </c>
      <c r="I2806">
        <f t="shared" si="143"/>
        <v>4.0000000000000002E-4</v>
      </c>
    </row>
    <row r="2807" spans="1:9" x14ac:dyDescent="0.3">
      <c r="A2807" s="31">
        <v>40599</v>
      </c>
      <c r="B2807">
        <v>1.539897E-2</v>
      </c>
      <c r="C2807">
        <v>20110225</v>
      </c>
      <c r="D2807">
        <v>1.22</v>
      </c>
      <c r="E2807">
        <v>1E-3</v>
      </c>
      <c r="F2807">
        <f t="shared" si="142"/>
        <v>1.0000000000000001E-5</v>
      </c>
      <c r="H2807">
        <f t="shared" si="141"/>
        <v>1.538897E-2</v>
      </c>
      <c r="I2807">
        <f t="shared" si="143"/>
        <v>1.2199999999999999E-2</v>
      </c>
    </row>
    <row r="2808" spans="1:9" x14ac:dyDescent="0.3">
      <c r="A2808" s="31">
        <v>40602</v>
      </c>
      <c r="B2808">
        <v>1.450479E-2</v>
      </c>
      <c r="C2808">
        <v>20110228</v>
      </c>
      <c r="D2808">
        <v>0.42</v>
      </c>
      <c r="E2808">
        <v>1E-3</v>
      </c>
      <c r="F2808">
        <f t="shared" si="142"/>
        <v>1.0000000000000001E-5</v>
      </c>
      <c r="H2808">
        <f t="shared" si="141"/>
        <v>1.449479E-2</v>
      </c>
      <c r="I2808">
        <f t="shared" si="143"/>
        <v>4.1999999999999997E-3</v>
      </c>
    </row>
    <row r="2809" spans="1:9" x14ac:dyDescent="0.3">
      <c r="A2809" s="31">
        <v>40603</v>
      </c>
      <c r="B2809">
        <v>-1.1041573000000001E-2</v>
      </c>
      <c r="C2809">
        <v>20110301</v>
      </c>
      <c r="D2809">
        <v>-1.58</v>
      </c>
      <c r="E2809">
        <v>0</v>
      </c>
      <c r="F2809">
        <f t="shared" si="142"/>
        <v>0</v>
      </c>
      <c r="H2809">
        <f t="shared" si="141"/>
        <v>-1.1041573000000001E-2</v>
      </c>
      <c r="I2809">
        <f t="shared" si="143"/>
        <v>-1.5800000000000002E-2</v>
      </c>
    </row>
    <row r="2810" spans="1:9" x14ac:dyDescent="0.3">
      <c r="A2810" s="31">
        <v>40604</v>
      </c>
      <c r="B2810">
        <v>8.0444239999999997E-3</v>
      </c>
      <c r="C2810">
        <v>20110302</v>
      </c>
      <c r="D2810">
        <v>0.28000000000000003</v>
      </c>
      <c r="E2810">
        <v>0</v>
      </c>
      <c r="F2810">
        <f t="shared" si="142"/>
        <v>0</v>
      </c>
      <c r="H2810">
        <f t="shared" si="141"/>
        <v>8.0444239999999997E-3</v>
      </c>
      <c r="I2810">
        <f t="shared" si="143"/>
        <v>2.8000000000000004E-3</v>
      </c>
    </row>
    <row r="2811" spans="1:9" x14ac:dyDescent="0.3">
      <c r="A2811" s="31">
        <v>40605</v>
      </c>
      <c r="B2811">
        <v>2.1129169E-2</v>
      </c>
      <c r="C2811">
        <v>20110303</v>
      </c>
      <c r="D2811">
        <v>1.76</v>
      </c>
      <c r="E2811">
        <v>0</v>
      </c>
      <c r="F2811">
        <f t="shared" si="142"/>
        <v>0</v>
      </c>
      <c r="H2811">
        <f t="shared" si="141"/>
        <v>2.1129169E-2</v>
      </c>
      <c r="I2811">
        <f t="shared" si="143"/>
        <v>1.7600000000000001E-2</v>
      </c>
    </row>
    <row r="2812" spans="1:9" x14ac:dyDescent="0.3">
      <c r="A2812" s="31">
        <v>40606</v>
      </c>
      <c r="B2812">
        <v>1.2237249999999999E-3</v>
      </c>
      <c r="C2812">
        <v>20110304</v>
      </c>
      <c r="D2812">
        <v>-0.67</v>
      </c>
      <c r="E2812">
        <v>0</v>
      </c>
      <c r="F2812">
        <f t="shared" si="142"/>
        <v>0</v>
      </c>
      <c r="H2812">
        <f t="shared" si="141"/>
        <v>1.2237249999999999E-3</v>
      </c>
      <c r="I2812">
        <f t="shared" si="143"/>
        <v>-6.7000000000000002E-3</v>
      </c>
    </row>
    <row r="2813" spans="1:9" x14ac:dyDescent="0.3">
      <c r="A2813" s="31">
        <v>40609</v>
      </c>
      <c r="B2813">
        <v>-1.288893E-2</v>
      </c>
      <c r="C2813">
        <v>20110307</v>
      </c>
      <c r="D2813">
        <v>-0.96</v>
      </c>
      <c r="E2813">
        <v>0</v>
      </c>
      <c r="F2813">
        <f t="shared" si="142"/>
        <v>0</v>
      </c>
      <c r="H2813">
        <f t="shared" si="141"/>
        <v>-1.288893E-2</v>
      </c>
      <c r="I2813">
        <f t="shared" si="143"/>
        <v>-9.5999999999999992E-3</v>
      </c>
    </row>
    <row r="2814" spans="1:9" x14ac:dyDescent="0.3">
      <c r="A2814" s="31">
        <v>40610</v>
      </c>
      <c r="B2814">
        <v>1.1256879999999999E-3</v>
      </c>
      <c r="C2814">
        <v>20110308</v>
      </c>
      <c r="D2814">
        <v>0.97</v>
      </c>
      <c r="E2814">
        <v>0</v>
      </c>
      <c r="F2814">
        <f t="shared" si="142"/>
        <v>0</v>
      </c>
      <c r="H2814">
        <f t="shared" si="141"/>
        <v>1.1256879999999999E-3</v>
      </c>
      <c r="I2814">
        <f t="shared" si="143"/>
        <v>9.7000000000000003E-3</v>
      </c>
    </row>
    <row r="2815" spans="1:9" x14ac:dyDescent="0.3">
      <c r="A2815" s="31">
        <v>40611</v>
      </c>
      <c r="B2815">
        <v>-9.2478309999999998E-3</v>
      </c>
      <c r="C2815">
        <v>20110309</v>
      </c>
      <c r="D2815">
        <v>-0.17</v>
      </c>
      <c r="E2815">
        <v>0</v>
      </c>
      <c r="F2815">
        <f t="shared" si="142"/>
        <v>0</v>
      </c>
      <c r="H2815">
        <f t="shared" si="141"/>
        <v>-9.2478309999999998E-3</v>
      </c>
      <c r="I2815">
        <f t="shared" si="143"/>
        <v>-1.7000000000000001E-3</v>
      </c>
    </row>
    <row r="2816" spans="1:9" x14ac:dyDescent="0.3">
      <c r="A2816" s="31">
        <v>40612</v>
      </c>
      <c r="B2816">
        <v>-1.6455266999999999E-2</v>
      </c>
      <c r="C2816">
        <v>20110310</v>
      </c>
      <c r="D2816">
        <v>-1.93</v>
      </c>
      <c r="E2816">
        <v>0</v>
      </c>
      <c r="F2816">
        <f t="shared" si="142"/>
        <v>0</v>
      </c>
      <c r="H2816">
        <f t="shared" si="141"/>
        <v>-1.6455266999999999E-2</v>
      </c>
      <c r="I2816">
        <f t="shared" si="143"/>
        <v>-1.9299999999999998E-2</v>
      </c>
    </row>
    <row r="2817" spans="1:9" x14ac:dyDescent="0.3">
      <c r="A2817" s="31">
        <v>40613</v>
      </c>
      <c r="B2817">
        <v>1.5345938999999999E-2</v>
      </c>
      <c r="C2817">
        <v>20110311</v>
      </c>
      <c r="D2817">
        <v>0.69</v>
      </c>
      <c r="E2817">
        <v>0</v>
      </c>
      <c r="F2817">
        <f t="shared" si="142"/>
        <v>0</v>
      </c>
      <c r="H2817">
        <f t="shared" si="141"/>
        <v>1.5345938999999999E-2</v>
      </c>
      <c r="I2817">
        <f t="shared" si="143"/>
        <v>6.8999999999999999E-3</v>
      </c>
    </row>
    <row r="2818" spans="1:9" x14ac:dyDescent="0.3">
      <c r="A2818" s="31">
        <v>40616</v>
      </c>
      <c r="B2818">
        <v>4.4603749999999999E-3</v>
      </c>
      <c r="C2818">
        <v>20110314</v>
      </c>
      <c r="D2818">
        <v>-0.59</v>
      </c>
      <c r="E2818">
        <v>0</v>
      </c>
      <c r="F2818">
        <f t="shared" si="142"/>
        <v>0</v>
      </c>
      <c r="H2818">
        <f t="shared" si="141"/>
        <v>4.4603749999999999E-3</v>
      </c>
      <c r="I2818">
        <f t="shared" si="143"/>
        <v>-5.8999999999999999E-3</v>
      </c>
    </row>
    <row r="2819" spans="1:9" x14ac:dyDescent="0.3">
      <c r="A2819" s="31">
        <v>40617</v>
      </c>
      <c r="B2819">
        <v>-2.2994697000000001E-2</v>
      </c>
      <c r="C2819">
        <v>20110315</v>
      </c>
      <c r="D2819">
        <v>-1.05</v>
      </c>
      <c r="E2819">
        <v>0</v>
      </c>
      <c r="F2819">
        <f t="shared" si="142"/>
        <v>0</v>
      </c>
      <c r="H2819">
        <f t="shared" ref="H2819:H2882" si="144">B2819-F2819</f>
        <v>-2.2994697000000001E-2</v>
      </c>
      <c r="I2819">
        <f t="shared" si="143"/>
        <v>-1.0500000000000001E-2</v>
      </c>
    </row>
    <row r="2820" spans="1:9" x14ac:dyDescent="0.3">
      <c r="A2820" s="31">
        <v>40618</v>
      </c>
      <c r="B2820">
        <v>-4.4639963999999997E-2</v>
      </c>
      <c r="C2820">
        <v>20110316</v>
      </c>
      <c r="D2820">
        <v>-1.77</v>
      </c>
      <c r="E2820">
        <v>0</v>
      </c>
      <c r="F2820">
        <f t="shared" ref="F2820:F2883" si="145">E2820/100</f>
        <v>0</v>
      </c>
      <c r="H2820">
        <f t="shared" si="144"/>
        <v>-4.4639963999999997E-2</v>
      </c>
      <c r="I2820">
        <f t="shared" ref="I2820:I2883" si="146">D2820/100</f>
        <v>-1.77E-2</v>
      </c>
    </row>
    <row r="2821" spans="1:9" x14ac:dyDescent="0.3">
      <c r="A2821" s="31">
        <v>40619</v>
      </c>
      <c r="B2821">
        <v>1.4029892E-2</v>
      </c>
      <c r="C2821">
        <v>20110317</v>
      </c>
      <c r="D2821">
        <v>1.1200000000000001</v>
      </c>
      <c r="E2821">
        <v>0</v>
      </c>
      <c r="F2821">
        <f t="shared" si="145"/>
        <v>0</v>
      </c>
      <c r="H2821">
        <f t="shared" si="144"/>
        <v>1.4029892E-2</v>
      </c>
      <c r="I2821">
        <f t="shared" si="146"/>
        <v>1.1200000000000002E-2</v>
      </c>
    </row>
    <row r="2822" spans="1:9" x14ac:dyDescent="0.3">
      <c r="A2822" s="31">
        <v>40620</v>
      </c>
      <c r="B2822">
        <v>-1.1863498E-2</v>
      </c>
      <c r="C2822">
        <v>20110318</v>
      </c>
      <c r="D2822">
        <v>0.49</v>
      </c>
      <c r="E2822">
        <v>0</v>
      </c>
      <c r="F2822">
        <f t="shared" si="145"/>
        <v>0</v>
      </c>
      <c r="H2822">
        <f t="shared" si="144"/>
        <v>-1.1863498E-2</v>
      </c>
      <c r="I2822">
        <f t="shared" si="146"/>
        <v>4.8999999999999998E-3</v>
      </c>
    </row>
    <row r="2823" spans="1:9" x14ac:dyDescent="0.3">
      <c r="A2823" s="31">
        <v>40623</v>
      </c>
      <c r="B2823">
        <v>2.6098448999999999E-2</v>
      </c>
      <c r="C2823">
        <v>20110321</v>
      </c>
      <c r="D2823">
        <v>1.58</v>
      </c>
      <c r="E2823">
        <v>0</v>
      </c>
      <c r="F2823">
        <f t="shared" si="145"/>
        <v>0</v>
      </c>
      <c r="H2823">
        <f t="shared" si="144"/>
        <v>2.6098448999999999E-2</v>
      </c>
      <c r="I2823">
        <f t="shared" si="146"/>
        <v>1.5800000000000002E-2</v>
      </c>
    </row>
    <row r="2824" spans="1:9" x14ac:dyDescent="0.3">
      <c r="A2824" s="31">
        <v>40624</v>
      </c>
      <c r="B2824">
        <v>5.5998360000000004E-3</v>
      </c>
      <c r="C2824">
        <v>20110322</v>
      </c>
      <c r="D2824">
        <v>-0.34</v>
      </c>
      <c r="E2824">
        <v>0</v>
      </c>
      <c r="F2824">
        <f t="shared" si="145"/>
        <v>0</v>
      </c>
      <c r="H2824">
        <f t="shared" si="144"/>
        <v>5.5998360000000004E-3</v>
      </c>
      <c r="I2824">
        <f t="shared" si="146"/>
        <v>-3.4000000000000002E-3</v>
      </c>
    </row>
    <row r="2825" spans="1:9" x14ac:dyDescent="0.3">
      <c r="A2825" s="31">
        <v>40625</v>
      </c>
      <c r="B2825">
        <v>-5.8910009999999999E-3</v>
      </c>
      <c r="C2825">
        <v>20110323</v>
      </c>
      <c r="D2825">
        <v>0.31</v>
      </c>
      <c r="E2825">
        <v>0</v>
      </c>
      <c r="F2825">
        <f t="shared" si="145"/>
        <v>0</v>
      </c>
      <c r="H2825">
        <f t="shared" si="144"/>
        <v>-5.8910009999999999E-3</v>
      </c>
      <c r="I2825">
        <f t="shared" si="146"/>
        <v>3.0999999999999999E-3</v>
      </c>
    </row>
    <row r="2826" spans="1:9" x14ac:dyDescent="0.3">
      <c r="A2826" s="31">
        <v>40626</v>
      </c>
      <c r="B2826">
        <v>1.7040593999999999E-2</v>
      </c>
      <c r="C2826">
        <v>20110324</v>
      </c>
      <c r="D2826">
        <v>0.96</v>
      </c>
      <c r="E2826">
        <v>0</v>
      </c>
      <c r="F2826">
        <f t="shared" si="145"/>
        <v>0</v>
      </c>
      <c r="H2826">
        <f t="shared" si="144"/>
        <v>1.7040593999999999E-2</v>
      </c>
      <c r="I2826">
        <f t="shared" si="146"/>
        <v>9.5999999999999992E-3</v>
      </c>
    </row>
    <row r="2827" spans="1:9" x14ac:dyDescent="0.3">
      <c r="A2827" s="31">
        <v>40627</v>
      </c>
      <c r="B2827">
        <v>1.9045155000000001E-2</v>
      </c>
      <c r="C2827">
        <v>20110325</v>
      </c>
      <c r="D2827">
        <v>0.41</v>
      </c>
      <c r="E2827">
        <v>0</v>
      </c>
      <c r="F2827">
        <f t="shared" si="145"/>
        <v>0</v>
      </c>
      <c r="H2827">
        <f t="shared" si="144"/>
        <v>1.9045155000000001E-2</v>
      </c>
      <c r="I2827">
        <f t="shared" si="146"/>
        <v>4.0999999999999995E-3</v>
      </c>
    </row>
    <row r="2828" spans="1:9" x14ac:dyDescent="0.3">
      <c r="A2828" s="31">
        <v>40630</v>
      </c>
      <c r="B2828">
        <v>-3.129106E-3</v>
      </c>
      <c r="C2828">
        <v>20110328</v>
      </c>
      <c r="D2828">
        <v>-0.35</v>
      </c>
      <c r="E2828">
        <v>0</v>
      </c>
      <c r="F2828">
        <f t="shared" si="145"/>
        <v>0</v>
      </c>
      <c r="H2828">
        <f t="shared" si="144"/>
        <v>-3.129106E-3</v>
      </c>
      <c r="I2828">
        <f t="shared" si="146"/>
        <v>-3.4999999999999996E-3</v>
      </c>
    </row>
    <row r="2829" spans="1:9" x14ac:dyDescent="0.3">
      <c r="A2829" s="31">
        <v>40631</v>
      </c>
      <c r="B2829">
        <v>1.4838169999999999E-3</v>
      </c>
      <c r="C2829">
        <v>20110329</v>
      </c>
      <c r="D2829">
        <v>0.74</v>
      </c>
      <c r="E2829">
        <v>0</v>
      </c>
      <c r="F2829">
        <f t="shared" si="145"/>
        <v>0</v>
      </c>
      <c r="H2829">
        <f t="shared" si="144"/>
        <v>1.4838169999999999E-3</v>
      </c>
      <c r="I2829">
        <f t="shared" si="146"/>
        <v>7.4000000000000003E-3</v>
      </c>
    </row>
    <row r="2830" spans="1:9" x14ac:dyDescent="0.3">
      <c r="A2830" s="31">
        <v>40632</v>
      </c>
      <c r="B2830">
        <v>-6.6388949999999997E-3</v>
      </c>
      <c r="C2830">
        <v>20110330</v>
      </c>
      <c r="D2830">
        <v>0.79</v>
      </c>
      <c r="E2830">
        <v>0</v>
      </c>
      <c r="F2830">
        <f t="shared" si="145"/>
        <v>0</v>
      </c>
      <c r="H2830">
        <f t="shared" si="144"/>
        <v>-6.6388949999999997E-3</v>
      </c>
      <c r="I2830">
        <f t="shared" si="146"/>
        <v>7.9000000000000008E-3</v>
      </c>
    </row>
    <row r="2831" spans="1:9" x14ac:dyDescent="0.3">
      <c r="A2831" s="31">
        <v>40633</v>
      </c>
      <c r="B2831">
        <v>-3.5136800000000001E-4</v>
      </c>
      <c r="C2831">
        <v>20110331</v>
      </c>
      <c r="D2831">
        <v>-0.11</v>
      </c>
      <c r="E2831">
        <v>0</v>
      </c>
      <c r="F2831">
        <f t="shared" si="145"/>
        <v>0</v>
      </c>
      <c r="H2831">
        <f t="shared" si="144"/>
        <v>-3.5136800000000001E-4</v>
      </c>
      <c r="I2831">
        <f t="shared" si="146"/>
        <v>-1.1000000000000001E-3</v>
      </c>
    </row>
    <row r="2832" spans="1:9" x14ac:dyDescent="0.3">
      <c r="A2832" s="31">
        <v>40634</v>
      </c>
      <c r="B2832">
        <v>-1.1326901E-2</v>
      </c>
      <c r="C2832">
        <v>20110401</v>
      </c>
      <c r="D2832">
        <v>0.52</v>
      </c>
      <c r="E2832">
        <v>0</v>
      </c>
      <c r="F2832">
        <f t="shared" si="145"/>
        <v>0</v>
      </c>
      <c r="H2832">
        <f t="shared" si="144"/>
        <v>-1.1326901E-2</v>
      </c>
      <c r="I2832">
        <f t="shared" si="146"/>
        <v>5.1999999999999998E-3</v>
      </c>
    </row>
    <row r="2833" spans="1:9" x14ac:dyDescent="0.3">
      <c r="A2833" s="31">
        <v>40637</v>
      </c>
      <c r="B2833">
        <v>-9.7805759999999992E-3</v>
      </c>
      <c r="C2833">
        <v>20110404</v>
      </c>
      <c r="D2833">
        <v>0.09</v>
      </c>
      <c r="E2833">
        <v>0</v>
      </c>
      <c r="F2833">
        <f t="shared" si="145"/>
        <v>0</v>
      </c>
      <c r="H2833">
        <f t="shared" si="144"/>
        <v>-9.7805759999999992E-3</v>
      </c>
      <c r="I2833">
        <f t="shared" si="146"/>
        <v>8.9999999999999998E-4</v>
      </c>
    </row>
    <row r="2834" spans="1:9" x14ac:dyDescent="0.3">
      <c r="A2834" s="31">
        <v>40638</v>
      </c>
      <c r="B2834">
        <v>-6.7410760000000004E-3</v>
      </c>
      <c r="C2834">
        <v>20110405</v>
      </c>
      <c r="D2834">
        <v>0.08</v>
      </c>
      <c r="E2834">
        <v>0</v>
      </c>
      <c r="F2834">
        <f t="shared" si="145"/>
        <v>0</v>
      </c>
      <c r="H2834">
        <f t="shared" si="144"/>
        <v>-6.7410760000000004E-3</v>
      </c>
      <c r="I2834">
        <f t="shared" si="146"/>
        <v>8.0000000000000004E-4</v>
      </c>
    </row>
    <row r="2835" spans="1:9" x14ac:dyDescent="0.3">
      <c r="A2835" s="31">
        <v>40639</v>
      </c>
      <c r="B2835">
        <v>-2.5082059999999998E-3</v>
      </c>
      <c r="C2835">
        <v>20110406</v>
      </c>
      <c r="D2835">
        <v>0.21</v>
      </c>
      <c r="E2835">
        <v>0</v>
      </c>
      <c r="F2835">
        <f t="shared" si="145"/>
        <v>0</v>
      </c>
      <c r="H2835">
        <f t="shared" si="144"/>
        <v>-2.5082059999999998E-3</v>
      </c>
      <c r="I2835">
        <f t="shared" si="146"/>
        <v>2.0999999999999999E-3</v>
      </c>
    </row>
    <row r="2836" spans="1:9" x14ac:dyDescent="0.3">
      <c r="A2836" s="31">
        <v>40640</v>
      </c>
      <c r="B2836">
        <v>1.18264E-4</v>
      </c>
      <c r="C2836">
        <v>20110407</v>
      </c>
      <c r="D2836">
        <v>-0.2</v>
      </c>
      <c r="E2836">
        <v>0</v>
      </c>
      <c r="F2836">
        <f t="shared" si="145"/>
        <v>0</v>
      </c>
      <c r="H2836">
        <f t="shared" si="144"/>
        <v>1.18264E-4</v>
      </c>
      <c r="I2836">
        <f t="shared" si="146"/>
        <v>-2E-3</v>
      </c>
    </row>
    <row r="2837" spans="1:9" x14ac:dyDescent="0.3">
      <c r="A2837" s="31">
        <v>40641</v>
      </c>
      <c r="B2837">
        <v>-8.9327650000000005E-3</v>
      </c>
      <c r="C2837">
        <v>20110408</v>
      </c>
      <c r="D2837">
        <v>-0.47</v>
      </c>
      <c r="E2837">
        <v>0</v>
      </c>
      <c r="F2837">
        <f t="shared" si="145"/>
        <v>0</v>
      </c>
      <c r="H2837">
        <f t="shared" si="144"/>
        <v>-8.9327650000000005E-3</v>
      </c>
      <c r="I2837">
        <f t="shared" si="146"/>
        <v>-4.6999999999999993E-3</v>
      </c>
    </row>
    <row r="2838" spans="1:9" x14ac:dyDescent="0.3">
      <c r="A2838" s="31">
        <v>40644</v>
      </c>
      <c r="B2838">
        <v>-1.271417E-2</v>
      </c>
      <c r="C2838">
        <v>20110411</v>
      </c>
      <c r="D2838">
        <v>-0.39</v>
      </c>
      <c r="E2838">
        <v>0</v>
      </c>
      <c r="F2838">
        <f t="shared" si="145"/>
        <v>0</v>
      </c>
      <c r="H2838">
        <f t="shared" si="144"/>
        <v>-1.271417E-2</v>
      </c>
      <c r="I2838">
        <f t="shared" si="146"/>
        <v>-3.9000000000000003E-3</v>
      </c>
    </row>
    <row r="2839" spans="1:9" x14ac:dyDescent="0.3">
      <c r="A2839" s="31">
        <v>40645</v>
      </c>
      <c r="B2839">
        <v>4.8367779999999999E-3</v>
      </c>
      <c r="C2839">
        <v>20110412</v>
      </c>
      <c r="D2839">
        <v>-0.84</v>
      </c>
      <c r="E2839">
        <v>0</v>
      </c>
      <c r="F2839">
        <f t="shared" si="145"/>
        <v>0</v>
      </c>
      <c r="H2839">
        <f t="shared" si="144"/>
        <v>4.8367779999999999E-3</v>
      </c>
      <c r="I2839">
        <f t="shared" si="146"/>
        <v>-8.3999999999999995E-3</v>
      </c>
    </row>
    <row r="2840" spans="1:9" x14ac:dyDescent="0.3">
      <c r="A2840" s="31">
        <v>40646</v>
      </c>
      <c r="B2840">
        <v>1.1221454E-2</v>
      </c>
      <c r="C2840">
        <v>20110413</v>
      </c>
      <c r="D2840">
        <v>0.11</v>
      </c>
      <c r="E2840">
        <v>0</v>
      </c>
      <c r="F2840">
        <f t="shared" si="145"/>
        <v>0</v>
      </c>
      <c r="H2840">
        <f t="shared" si="144"/>
        <v>1.1221454E-2</v>
      </c>
      <c r="I2840">
        <f t="shared" si="146"/>
        <v>1.1000000000000001E-3</v>
      </c>
    </row>
    <row r="2841" spans="1:9" x14ac:dyDescent="0.3">
      <c r="A2841" s="31">
        <v>40647</v>
      </c>
      <c r="B2841">
        <v>-1.1037371000000001E-2</v>
      </c>
      <c r="C2841">
        <v>20110414</v>
      </c>
      <c r="D2841">
        <v>0</v>
      </c>
      <c r="E2841">
        <v>0</v>
      </c>
      <c r="F2841">
        <f t="shared" si="145"/>
        <v>0</v>
      </c>
      <c r="H2841">
        <f t="shared" si="144"/>
        <v>-1.1037371000000001E-2</v>
      </c>
      <c r="I2841">
        <f t="shared" si="146"/>
        <v>0</v>
      </c>
    </row>
    <row r="2842" spans="1:9" x14ac:dyDescent="0.3">
      <c r="A2842" s="31">
        <v>40648</v>
      </c>
      <c r="B2842">
        <v>-1.4920948999999999E-2</v>
      </c>
      <c r="C2842">
        <v>20110415</v>
      </c>
      <c r="D2842">
        <v>0.44</v>
      </c>
      <c r="E2842">
        <v>0</v>
      </c>
      <c r="F2842">
        <f t="shared" si="145"/>
        <v>0</v>
      </c>
      <c r="H2842">
        <f t="shared" si="144"/>
        <v>-1.4920948999999999E-2</v>
      </c>
      <c r="I2842">
        <f t="shared" si="146"/>
        <v>4.4000000000000003E-3</v>
      </c>
    </row>
    <row r="2843" spans="1:9" x14ac:dyDescent="0.3">
      <c r="A2843" s="31">
        <v>40651</v>
      </c>
      <c r="B2843">
        <v>1.3406263E-2</v>
      </c>
      <c r="C2843">
        <v>20110418</v>
      </c>
      <c r="D2843">
        <v>-1.1499999999999999</v>
      </c>
      <c r="E2843">
        <v>0</v>
      </c>
      <c r="F2843">
        <f t="shared" si="145"/>
        <v>0</v>
      </c>
      <c r="H2843">
        <f t="shared" si="144"/>
        <v>1.3406263E-2</v>
      </c>
      <c r="I2843">
        <f t="shared" si="146"/>
        <v>-1.15E-2</v>
      </c>
    </row>
    <row r="2844" spans="1:9" x14ac:dyDescent="0.3">
      <c r="A2844" s="31">
        <v>40652</v>
      </c>
      <c r="B2844">
        <v>1.8110529E-2</v>
      </c>
      <c r="C2844">
        <v>20110419</v>
      </c>
      <c r="D2844">
        <v>0.5</v>
      </c>
      <c r="E2844">
        <v>0</v>
      </c>
      <c r="F2844">
        <f t="shared" si="145"/>
        <v>0</v>
      </c>
      <c r="H2844">
        <f t="shared" si="144"/>
        <v>1.8110529E-2</v>
      </c>
      <c r="I2844">
        <f t="shared" si="146"/>
        <v>5.0000000000000001E-3</v>
      </c>
    </row>
    <row r="2845" spans="1:9" x14ac:dyDescent="0.3">
      <c r="A2845" s="31">
        <v>40653</v>
      </c>
      <c r="B2845">
        <v>1.3467171E-2</v>
      </c>
      <c r="C2845">
        <v>20110420</v>
      </c>
      <c r="D2845">
        <v>1.45</v>
      </c>
      <c r="E2845">
        <v>0</v>
      </c>
      <c r="F2845">
        <f t="shared" si="145"/>
        <v>0</v>
      </c>
      <c r="H2845">
        <f t="shared" si="144"/>
        <v>1.3467171E-2</v>
      </c>
      <c r="I2845">
        <f t="shared" si="146"/>
        <v>1.4499999999999999E-2</v>
      </c>
    </row>
    <row r="2846" spans="1:9" x14ac:dyDescent="0.3">
      <c r="A2846" s="31">
        <v>40654</v>
      </c>
      <c r="B2846">
        <v>2.4199090999999999E-2</v>
      </c>
      <c r="C2846">
        <v>20110421</v>
      </c>
      <c r="D2846">
        <v>0.56000000000000005</v>
      </c>
      <c r="E2846">
        <v>0</v>
      </c>
      <c r="F2846">
        <f t="shared" si="145"/>
        <v>0</v>
      </c>
      <c r="H2846">
        <f t="shared" si="144"/>
        <v>2.4199090999999999E-2</v>
      </c>
      <c r="I2846">
        <f t="shared" si="146"/>
        <v>5.6000000000000008E-3</v>
      </c>
    </row>
    <row r="2847" spans="1:9" x14ac:dyDescent="0.3">
      <c r="A2847" s="31">
        <v>40658</v>
      </c>
      <c r="B2847">
        <v>6.5954220000000001E-3</v>
      </c>
      <c r="C2847">
        <v>20110425</v>
      </c>
      <c r="D2847">
        <v>-0.16</v>
      </c>
      <c r="E2847">
        <v>0</v>
      </c>
      <c r="F2847">
        <f t="shared" si="145"/>
        <v>0</v>
      </c>
      <c r="H2847">
        <f t="shared" si="144"/>
        <v>6.5954220000000001E-3</v>
      </c>
      <c r="I2847">
        <f t="shared" si="146"/>
        <v>-1.6000000000000001E-3</v>
      </c>
    </row>
    <row r="2848" spans="1:9" x14ac:dyDescent="0.3">
      <c r="A2848" s="31">
        <v>40659</v>
      </c>
      <c r="B2848">
        <v>-7.3340599999999999E-3</v>
      </c>
      <c r="C2848">
        <v>20110426</v>
      </c>
      <c r="D2848">
        <v>0.89</v>
      </c>
      <c r="E2848">
        <v>0</v>
      </c>
      <c r="F2848">
        <f t="shared" si="145"/>
        <v>0</v>
      </c>
      <c r="H2848">
        <f t="shared" si="144"/>
        <v>-7.3340599999999999E-3</v>
      </c>
      <c r="I2848">
        <f t="shared" si="146"/>
        <v>8.8999999999999999E-3</v>
      </c>
    </row>
    <row r="2849" spans="1:9" x14ac:dyDescent="0.3">
      <c r="A2849" s="31">
        <v>40660</v>
      </c>
      <c r="B2849">
        <v>-7.7055999999999999E-4</v>
      </c>
      <c r="C2849">
        <v>20110427</v>
      </c>
      <c r="D2849">
        <v>0.66</v>
      </c>
      <c r="E2849">
        <v>0</v>
      </c>
      <c r="F2849">
        <f t="shared" si="145"/>
        <v>0</v>
      </c>
      <c r="H2849">
        <f t="shared" si="144"/>
        <v>-7.7055999999999999E-4</v>
      </c>
      <c r="I2849">
        <f t="shared" si="146"/>
        <v>6.6E-3</v>
      </c>
    </row>
    <row r="2850" spans="1:9" x14ac:dyDescent="0.3">
      <c r="A2850" s="31">
        <v>40661</v>
      </c>
      <c r="B2850">
        <v>-9.7101070000000008E-3</v>
      </c>
      <c r="C2850">
        <v>20110428</v>
      </c>
      <c r="D2850">
        <v>0.32</v>
      </c>
      <c r="E2850">
        <v>0</v>
      </c>
      <c r="F2850">
        <f t="shared" si="145"/>
        <v>0</v>
      </c>
      <c r="H2850">
        <f t="shared" si="144"/>
        <v>-9.7101070000000008E-3</v>
      </c>
      <c r="I2850">
        <f t="shared" si="146"/>
        <v>3.2000000000000002E-3</v>
      </c>
    </row>
    <row r="2851" spans="1:9" x14ac:dyDescent="0.3">
      <c r="A2851" s="31">
        <v>40662</v>
      </c>
      <c r="B2851">
        <v>9.7476709999999994E-3</v>
      </c>
      <c r="C2851">
        <v>20110429</v>
      </c>
      <c r="D2851">
        <v>0.28999999999999998</v>
      </c>
      <c r="E2851">
        <v>0</v>
      </c>
      <c r="F2851">
        <f t="shared" si="145"/>
        <v>0</v>
      </c>
      <c r="H2851">
        <f t="shared" si="144"/>
        <v>9.7476709999999994E-3</v>
      </c>
      <c r="I2851">
        <f t="shared" si="146"/>
        <v>2.8999999999999998E-3</v>
      </c>
    </row>
    <row r="2852" spans="1:9" x14ac:dyDescent="0.3">
      <c r="A2852" s="31">
        <v>40665</v>
      </c>
      <c r="B2852">
        <v>-1.0995932999999999E-2</v>
      </c>
      <c r="C2852">
        <v>20110502</v>
      </c>
      <c r="D2852">
        <v>-0.28000000000000003</v>
      </c>
      <c r="E2852">
        <v>0</v>
      </c>
      <c r="F2852">
        <f t="shared" si="145"/>
        <v>0</v>
      </c>
      <c r="H2852">
        <f t="shared" si="144"/>
        <v>-1.0995932999999999E-2</v>
      </c>
      <c r="I2852">
        <f t="shared" si="146"/>
        <v>-2.8000000000000004E-3</v>
      </c>
    </row>
    <row r="2853" spans="1:9" x14ac:dyDescent="0.3">
      <c r="A2853" s="31">
        <v>40666</v>
      </c>
      <c r="B2853">
        <v>5.5446849999999997E-3</v>
      </c>
      <c r="C2853">
        <v>20110503</v>
      </c>
      <c r="D2853">
        <v>-0.5</v>
      </c>
      <c r="E2853">
        <v>0</v>
      </c>
      <c r="F2853">
        <f t="shared" si="145"/>
        <v>0</v>
      </c>
      <c r="H2853">
        <f t="shared" si="144"/>
        <v>5.5446849999999997E-3</v>
      </c>
      <c r="I2853">
        <f t="shared" si="146"/>
        <v>-5.0000000000000001E-3</v>
      </c>
    </row>
    <row r="2854" spans="1:9" x14ac:dyDescent="0.3">
      <c r="A2854" s="31">
        <v>40667</v>
      </c>
      <c r="B2854">
        <v>3.9345059999999999E-3</v>
      </c>
      <c r="C2854">
        <v>20110504</v>
      </c>
      <c r="D2854">
        <v>-0.74</v>
      </c>
      <c r="E2854">
        <v>0</v>
      </c>
      <c r="F2854">
        <f t="shared" si="145"/>
        <v>0</v>
      </c>
      <c r="H2854">
        <f t="shared" si="144"/>
        <v>3.9345059999999999E-3</v>
      </c>
      <c r="I2854">
        <f t="shared" si="146"/>
        <v>-7.4000000000000003E-3</v>
      </c>
    </row>
    <row r="2855" spans="1:9" x14ac:dyDescent="0.3">
      <c r="A2855" s="31">
        <v>40668</v>
      </c>
      <c r="B2855">
        <v>-8.0670740000000005E-3</v>
      </c>
      <c r="C2855">
        <v>20110505</v>
      </c>
      <c r="D2855">
        <v>-0.82</v>
      </c>
      <c r="E2855">
        <v>0</v>
      </c>
      <c r="F2855">
        <f t="shared" si="145"/>
        <v>0</v>
      </c>
      <c r="H2855">
        <f t="shared" si="144"/>
        <v>-8.0670740000000005E-3</v>
      </c>
      <c r="I2855">
        <f t="shared" si="146"/>
        <v>-8.199999999999999E-3</v>
      </c>
    </row>
    <row r="2856" spans="1:9" x14ac:dyDescent="0.3">
      <c r="A2856" s="31">
        <v>40669</v>
      </c>
      <c r="B2856">
        <v>-2.5954199999999998E-4</v>
      </c>
      <c r="C2856">
        <v>20110506</v>
      </c>
      <c r="D2856">
        <v>0.46</v>
      </c>
      <c r="E2856">
        <v>0</v>
      </c>
      <c r="F2856">
        <f t="shared" si="145"/>
        <v>0</v>
      </c>
      <c r="H2856">
        <f t="shared" si="144"/>
        <v>-2.5954199999999998E-4</v>
      </c>
      <c r="I2856">
        <f t="shared" si="146"/>
        <v>4.5999999999999999E-3</v>
      </c>
    </row>
    <row r="2857" spans="1:9" x14ac:dyDescent="0.3">
      <c r="A2857" s="31">
        <v>40672</v>
      </c>
      <c r="B2857">
        <v>2.711598E-3</v>
      </c>
      <c r="C2857">
        <v>20110509</v>
      </c>
      <c r="D2857">
        <v>0.55000000000000004</v>
      </c>
      <c r="E2857">
        <v>0</v>
      </c>
      <c r="F2857">
        <f t="shared" si="145"/>
        <v>0</v>
      </c>
      <c r="H2857">
        <f t="shared" si="144"/>
        <v>2.711598E-3</v>
      </c>
      <c r="I2857">
        <f t="shared" si="146"/>
        <v>5.5000000000000005E-3</v>
      </c>
    </row>
    <row r="2858" spans="1:9" x14ac:dyDescent="0.3">
      <c r="A2858" s="31">
        <v>40673</v>
      </c>
      <c r="B2858">
        <v>5.3222269999999997E-3</v>
      </c>
      <c r="C2858">
        <v>20110510</v>
      </c>
      <c r="D2858">
        <v>0.86</v>
      </c>
      <c r="E2858">
        <v>0</v>
      </c>
      <c r="F2858">
        <f t="shared" si="145"/>
        <v>0</v>
      </c>
      <c r="H2858">
        <f t="shared" si="144"/>
        <v>5.3222269999999997E-3</v>
      </c>
      <c r="I2858">
        <f t="shared" si="146"/>
        <v>8.6E-3</v>
      </c>
    </row>
    <row r="2859" spans="1:9" x14ac:dyDescent="0.3">
      <c r="A2859" s="31">
        <v>40674</v>
      </c>
      <c r="B2859">
        <v>-6.3528430000000004E-3</v>
      </c>
      <c r="C2859">
        <v>20110511</v>
      </c>
      <c r="D2859">
        <v>-1.0900000000000001</v>
      </c>
      <c r="E2859">
        <v>0</v>
      </c>
      <c r="F2859">
        <f t="shared" si="145"/>
        <v>0</v>
      </c>
      <c r="H2859">
        <f t="shared" si="144"/>
        <v>-6.3528430000000004E-3</v>
      </c>
      <c r="I2859">
        <f t="shared" si="146"/>
        <v>-1.09E-2</v>
      </c>
    </row>
    <row r="2860" spans="1:9" x14ac:dyDescent="0.3">
      <c r="A2860" s="31">
        <v>40675</v>
      </c>
      <c r="B2860">
        <v>-1.9007679999999999E-3</v>
      </c>
      <c r="C2860">
        <v>20110512</v>
      </c>
      <c r="D2860">
        <v>0.52</v>
      </c>
      <c r="E2860">
        <v>0</v>
      </c>
      <c r="F2860">
        <f t="shared" si="145"/>
        <v>0</v>
      </c>
      <c r="H2860">
        <f t="shared" si="144"/>
        <v>-1.9007679999999999E-3</v>
      </c>
      <c r="I2860">
        <f t="shared" si="146"/>
        <v>5.1999999999999998E-3</v>
      </c>
    </row>
    <row r="2861" spans="1:9" x14ac:dyDescent="0.3">
      <c r="A2861" s="31">
        <v>40676</v>
      </c>
      <c r="B2861">
        <v>-1.7514518999999999E-2</v>
      </c>
      <c r="C2861">
        <v>20110513</v>
      </c>
      <c r="D2861">
        <v>-0.88</v>
      </c>
      <c r="E2861">
        <v>0</v>
      </c>
      <c r="F2861">
        <f t="shared" si="145"/>
        <v>0</v>
      </c>
      <c r="H2861">
        <f t="shared" si="144"/>
        <v>-1.7514518999999999E-2</v>
      </c>
      <c r="I2861">
        <f t="shared" si="146"/>
        <v>-8.8000000000000005E-3</v>
      </c>
    </row>
    <row r="2862" spans="1:9" x14ac:dyDescent="0.3">
      <c r="A2862" s="31">
        <v>40679</v>
      </c>
      <c r="B2862">
        <v>-2.1145410999999999E-2</v>
      </c>
      <c r="C2862">
        <v>20110516</v>
      </c>
      <c r="D2862">
        <v>-0.76</v>
      </c>
      <c r="E2862">
        <v>0</v>
      </c>
      <c r="F2862">
        <f t="shared" si="145"/>
        <v>0</v>
      </c>
      <c r="H2862">
        <f t="shared" si="144"/>
        <v>-2.1145410999999999E-2</v>
      </c>
      <c r="I2862">
        <f t="shared" si="146"/>
        <v>-7.6E-3</v>
      </c>
    </row>
    <row r="2863" spans="1:9" x14ac:dyDescent="0.3">
      <c r="A2863" s="31">
        <v>40680</v>
      </c>
      <c r="B2863">
        <v>8.5209329999999996E-3</v>
      </c>
      <c r="C2863">
        <v>20110517</v>
      </c>
      <c r="D2863">
        <v>-0.11</v>
      </c>
      <c r="E2863">
        <v>0</v>
      </c>
      <c r="F2863">
        <f t="shared" si="145"/>
        <v>0</v>
      </c>
      <c r="H2863">
        <f t="shared" si="144"/>
        <v>8.5209329999999996E-3</v>
      </c>
      <c r="I2863">
        <f t="shared" si="146"/>
        <v>-1.1000000000000001E-3</v>
      </c>
    </row>
    <row r="2864" spans="1:9" x14ac:dyDescent="0.3">
      <c r="A2864" s="31">
        <v>40681</v>
      </c>
      <c r="B2864">
        <v>1.1096508E-2</v>
      </c>
      <c r="C2864">
        <v>20110518</v>
      </c>
      <c r="D2864">
        <v>1.02</v>
      </c>
      <c r="E2864">
        <v>0</v>
      </c>
      <c r="F2864">
        <f t="shared" si="145"/>
        <v>0</v>
      </c>
      <c r="H2864">
        <f t="shared" si="144"/>
        <v>1.1096508E-2</v>
      </c>
      <c r="I2864">
        <f t="shared" si="146"/>
        <v>1.0200000000000001E-2</v>
      </c>
    </row>
    <row r="2865" spans="1:9" x14ac:dyDescent="0.3">
      <c r="A2865" s="31">
        <v>40682</v>
      </c>
      <c r="B2865">
        <v>1.9419299999999999E-3</v>
      </c>
      <c r="C2865">
        <v>20110519</v>
      </c>
      <c r="D2865">
        <v>0.22</v>
      </c>
      <c r="E2865">
        <v>0</v>
      </c>
      <c r="F2865">
        <f t="shared" si="145"/>
        <v>0</v>
      </c>
      <c r="H2865">
        <f t="shared" si="144"/>
        <v>1.9419299999999999E-3</v>
      </c>
      <c r="I2865">
        <f t="shared" si="146"/>
        <v>2.2000000000000001E-3</v>
      </c>
    </row>
    <row r="2866" spans="1:9" x14ac:dyDescent="0.3">
      <c r="A2866" s="31">
        <v>40683</v>
      </c>
      <c r="B2866">
        <v>-1.5593332E-2</v>
      </c>
      <c r="C2866">
        <v>20110520</v>
      </c>
      <c r="D2866">
        <v>-0.73</v>
      </c>
      <c r="E2866">
        <v>0</v>
      </c>
      <c r="F2866">
        <f t="shared" si="145"/>
        <v>0</v>
      </c>
      <c r="H2866">
        <f t="shared" si="144"/>
        <v>-1.5593332E-2</v>
      </c>
      <c r="I2866">
        <f t="shared" si="146"/>
        <v>-7.3000000000000001E-3</v>
      </c>
    </row>
    <row r="2867" spans="1:9" x14ac:dyDescent="0.3">
      <c r="A2867" s="31">
        <v>40686</v>
      </c>
      <c r="B2867">
        <v>-2.4461769999999999E-3</v>
      </c>
      <c r="C2867">
        <v>20110523</v>
      </c>
      <c r="D2867">
        <v>-1.29</v>
      </c>
      <c r="E2867">
        <v>0</v>
      </c>
      <c r="F2867">
        <f t="shared" si="145"/>
        <v>0</v>
      </c>
      <c r="H2867">
        <f t="shared" si="144"/>
        <v>-2.4461769999999999E-3</v>
      </c>
      <c r="I2867">
        <f t="shared" si="146"/>
        <v>-1.29E-2</v>
      </c>
    </row>
    <row r="2868" spans="1:9" x14ac:dyDescent="0.3">
      <c r="A2868" s="31">
        <v>40687</v>
      </c>
      <c r="B2868">
        <v>-6.6088259999999999E-3</v>
      </c>
      <c r="C2868">
        <v>20110524</v>
      </c>
      <c r="D2868">
        <v>-0.14000000000000001</v>
      </c>
      <c r="E2868">
        <v>0</v>
      </c>
      <c r="F2868">
        <f t="shared" si="145"/>
        <v>0</v>
      </c>
      <c r="H2868">
        <f t="shared" si="144"/>
        <v>-6.6088259999999999E-3</v>
      </c>
      <c r="I2868">
        <f t="shared" si="146"/>
        <v>-1.4000000000000002E-3</v>
      </c>
    </row>
    <row r="2869" spans="1:9" x14ac:dyDescent="0.3">
      <c r="A2869" s="31">
        <v>40688</v>
      </c>
      <c r="B2869">
        <v>1.3817383000000001E-2</v>
      </c>
      <c r="C2869">
        <v>20110525</v>
      </c>
      <c r="D2869">
        <v>0.45</v>
      </c>
      <c r="E2869">
        <v>0</v>
      </c>
      <c r="F2869">
        <f t="shared" si="145"/>
        <v>0</v>
      </c>
      <c r="H2869">
        <f t="shared" si="144"/>
        <v>1.3817383000000001E-2</v>
      </c>
      <c r="I2869">
        <f t="shared" si="146"/>
        <v>4.5000000000000005E-3</v>
      </c>
    </row>
    <row r="2870" spans="1:9" x14ac:dyDescent="0.3">
      <c r="A2870" s="31">
        <v>40689</v>
      </c>
      <c r="B2870">
        <v>-5.2853459999999998E-3</v>
      </c>
      <c r="C2870">
        <v>20110526</v>
      </c>
      <c r="D2870">
        <v>0.52</v>
      </c>
      <c r="E2870">
        <v>0</v>
      </c>
      <c r="F2870">
        <f t="shared" si="145"/>
        <v>0</v>
      </c>
      <c r="H2870">
        <f t="shared" si="144"/>
        <v>-5.2853459999999998E-3</v>
      </c>
      <c r="I2870">
        <f t="shared" si="146"/>
        <v>5.1999999999999998E-3</v>
      </c>
    </row>
    <row r="2871" spans="1:9" x14ac:dyDescent="0.3">
      <c r="A2871" s="31">
        <v>40690</v>
      </c>
      <c r="B2871">
        <v>7.194041E-3</v>
      </c>
      <c r="C2871">
        <v>20110527</v>
      </c>
      <c r="D2871">
        <v>0.49</v>
      </c>
      <c r="E2871">
        <v>0</v>
      </c>
      <c r="F2871">
        <f t="shared" si="145"/>
        <v>0</v>
      </c>
      <c r="H2871">
        <f t="shared" si="144"/>
        <v>7.194041E-3</v>
      </c>
      <c r="I2871">
        <f t="shared" si="146"/>
        <v>4.8999999999999998E-3</v>
      </c>
    </row>
    <row r="2872" spans="1:9" x14ac:dyDescent="0.3">
      <c r="A2872" s="31">
        <v>40694</v>
      </c>
      <c r="B2872">
        <v>3.0882257999999999E-2</v>
      </c>
      <c r="C2872">
        <v>20110531</v>
      </c>
      <c r="D2872">
        <v>1.04</v>
      </c>
      <c r="E2872">
        <v>0</v>
      </c>
      <c r="F2872">
        <f t="shared" si="145"/>
        <v>0</v>
      </c>
      <c r="H2872">
        <f t="shared" si="144"/>
        <v>3.0882257999999999E-2</v>
      </c>
      <c r="I2872">
        <f t="shared" si="146"/>
        <v>1.04E-2</v>
      </c>
    </row>
    <row r="2873" spans="1:9" x14ac:dyDescent="0.3">
      <c r="A2873" s="31">
        <v>40695</v>
      </c>
      <c r="B2873">
        <v>-6.6698579999999999E-3</v>
      </c>
      <c r="C2873">
        <v>20110601</v>
      </c>
      <c r="D2873">
        <v>-2.33</v>
      </c>
      <c r="E2873">
        <v>0</v>
      </c>
      <c r="F2873">
        <f t="shared" si="145"/>
        <v>0</v>
      </c>
      <c r="H2873">
        <f t="shared" si="144"/>
        <v>-6.6698579999999999E-3</v>
      </c>
      <c r="I2873">
        <f t="shared" si="146"/>
        <v>-2.3300000000000001E-2</v>
      </c>
    </row>
    <row r="2874" spans="1:9" x14ac:dyDescent="0.3">
      <c r="A2874" s="31">
        <v>40696</v>
      </c>
      <c r="B2874">
        <v>1.7133509999999999E-3</v>
      </c>
      <c r="C2874">
        <v>20110602</v>
      </c>
      <c r="D2874">
        <v>-0.1</v>
      </c>
      <c r="E2874">
        <v>0</v>
      </c>
      <c r="F2874">
        <f t="shared" si="145"/>
        <v>0</v>
      </c>
      <c r="H2874">
        <f t="shared" si="144"/>
        <v>1.7133509999999999E-3</v>
      </c>
      <c r="I2874">
        <f t="shared" si="146"/>
        <v>-1E-3</v>
      </c>
    </row>
    <row r="2875" spans="1:9" x14ac:dyDescent="0.3">
      <c r="A2875" s="31">
        <v>40697</v>
      </c>
      <c r="B2875">
        <v>-7.6913379999999998E-3</v>
      </c>
      <c r="C2875">
        <v>20110603</v>
      </c>
      <c r="D2875">
        <v>-1.1000000000000001</v>
      </c>
      <c r="E2875">
        <v>0</v>
      </c>
      <c r="F2875">
        <f t="shared" si="145"/>
        <v>0</v>
      </c>
      <c r="H2875">
        <f t="shared" si="144"/>
        <v>-7.6913379999999998E-3</v>
      </c>
      <c r="I2875">
        <f t="shared" si="146"/>
        <v>-1.1000000000000001E-2</v>
      </c>
    </row>
    <row r="2876" spans="1:9" x14ac:dyDescent="0.3">
      <c r="A2876" s="31">
        <v>40700</v>
      </c>
      <c r="B2876">
        <v>-1.5723253E-2</v>
      </c>
      <c r="C2876">
        <v>20110606</v>
      </c>
      <c r="D2876">
        <v>-1.18</v>
      </c>
      <c r="E2876">
        <v>0</v>
      </c>
      <c r="F2876">
        <f t="shared" si="145"/>
        <v>0</v>
      </c>
      <c r="H2876">
        <f t="shared" si="144"/>
        <v>-1.5723253E-2</v>
      </c>
      <c r="I2876">
        <f t="shared" si="146"/>
        <v>-1.18E-2</v>
      </c>
    </row>
    <row r="2877" spans="1:9" x14ac:dyDescent="0.3">
      <c r="A2877" s="31">
        <v>40701</v>
      </c>
      <c r="B2877">
        <v>-1.7749378E-2</v>
      </c>
      <c r="C2877">
        <v>20110607</v>
      </c>
      <c r="D2877">
        <v>-0.04</v>
      </c>
      <c r="E2877">
        <v>0</v>
      </c>
      <c r="F2877">
        <f t="shared" si="145"/>
        <v>0</v>
      </c>
      <c r="H2877">
        <f t="shared" si="144"/>
        <v>-1.7749378E-2</v>
      </c>
      <c r="I2877">
        <f t="shared" si="146"/>
        <v>-4.0000000000000002E-4</v>
      </c>
    </row>
    <row r="2878" spans="1:9" x14ac:dyDescent="0.3">
      <c r="A2878" s="31">
        <v>40702</v>
      </c>
      <c r="B2878">
        <v>6.0228199999999999E-4</v>
      </c>
      <c r="C2878">
        <v>20110608</v>
      </c>
      <c r="D2878">
        <v>-0.54</v>
      </c>
      <c r="E2878">
        <v>0</v>
      </c>
      <c r="F2878">
        <f t="shared" si="145"/>
        <v>0</v>
      </c>
      <c r="H2878">
        <f t="shared" si="144"/>
        <v>6.0228199999999999E-4</v>
      </c>
      <c r="I2878">
        <f t="shared" si="146"/>
        <v>-5.4000000000000003E-3</v>
      </c>
    </row>
    <row r="2879" spans="1:9" x14ac:dyDescent="0.3">
      <c r="A2879" s="31">
        <v>40703</v>
      </c>
      <c r="B2879">
        <v>-2.2574040000000002E-3</v>
      </c>
      <c r="C2879">
        <v>20110609</v>
      </c>
      <c r="D2879">
        <v>0.75</v>
      </c>
      <c r="E2879">
        <v>0</v>
      </c>
      <c r="F2879">
        <f t="shared" si="145"/>
        <v>0</v>
      </c>
      <c r="H2879">
        <f t="shared" si="144"/>
        <v>-2.2574040000000002E-3</v>
      </c>
      <c r="I2879">
        <f t="shared" si="146"/>
        <v>7.4999999999999997E-3</v>
      </c>
    </row>
    <row r="2880" spans="1:9" x14ac:dyDescent="0.3">
      <c r="A2880" s="31">
        <v>40704</v>
      </c>
      <c r="B2880">
        <v>-1.6863243999999999E-2</v>
      </c>
      <c r="C2880">
        <v>20110610</v>
      </c>
      <c r="D2880">
        <v>-1.37</v>
      </c>
      <c r="E2880">
        <v>0</v>
      </c>
      <c r="F2880">
        <f t="shared" si="145"/>
        <v>0</v>
      </c>
      <c r="H2880">
        <f t="shared" si="144"/>
        <v>-1.6863243999999999E-2</v>
      </c>
      <c r="I2880">
        <f t="shared" si="146"/>
        <v>-1.37E-2</v>
      </c>
    </row>
    <row r="2881" spans="1:9" x14ac:dyDescent="0.3">
      <c r="A2881" s="31">
        <v>40707</v>
      </c>
      <c r="B2881">
        <v>2.147936E-3</v>
      </c>
      <c r="C2881">
        <v>20110613</v>
      </c>
      <c r="D2881">
        <v>0.01</v>
      </c>
      <c r="E2881">
        <v>0</v>
      </c>
      <c r="F2881">
        <f t="shared" si="145"/>
        <v>0</v>
      </c>
      <c r="H2881">
        <f t="shared" si="144"/>
        <v>2.147936E-3</v>
      </c>
      <c r="I2881">
        <f t="shared" si="146"/>
        <v>1E-4</v>
      </c>
    </row>
    <row r="2882" spans="1:9" x14ac:dyDescent="0.3">
      <c r="A2882" s="31">
        <v>40708</v>
      </c>
      <c r="B2882">
        <v>1.7881188999999999E-2</v>
      </c>
      <c r="C2882">
        <v>20110614</v>
      </c>
      <c r="D2882">
        <v>1.36</v>
      </c>
      <c r="E2882">
        <v>0</v>
      </c>
      <c r="F2882">
        <f t="shared" si="145"/>
        <v>0</v>
      </c>
      <c r="H2882">
        <f t="shared" si="144"/>
        <v>1.7881188999999999E-2</v>
      </c>
      <c r="I2882">
        <f t="shared" si="146"/>
        <v>1.3600000000000001E-2</v>
      </c>
    </row>
    <row r="2883" spans="1:9" x14ac:dyDescent="0.3">
      <c r="A2883" s="31">
        <v>40709</v>
      </c>
      <c r="B2883">
        <v>-1.7115878000000001E-2</v>
      </c>
      <c r="C2883">
        <v>20110615</v>
      </c>
      <c r="D2883">
        <v>-1.72</v>
      </c>
      <c r="E2883">
        <v>0</v>
      </c>
      <c r="F2883">
        <f t="shared" si="145"/>
        <v>0</v>
      </c>
      <c r="H2883">
        <f t="shared" ref="H2883:H2946" si="147">B2883-F2883</f>
        <v>-1.7115878000000001E-2</v>
      </c>
      <c r="I2883">
        <f t="shared" si="146"/>
        <v>-1.72E-2</v>
      </c>
    </row>
    <row r="2884" spans="1:9" x14ac:dyDescent="0.3">
      <c r="A2884" s="31">
        <v>40710</v>
      </c>
      <c r="B2884">
        <v>-4.8660939999999996E-3</v>
      </c>
      <c r="C2884">
        <v>20110616</v>
      </c>
      <c r="D2884">
        <v>0.12</v>
      </c>
      <c r="E2884">
        <v>0</v>
      </c>
      <c r="F2884">
        <f t="shared" ref="F2884:F2947" si="148">E2884/100</f>
        <v>0</v>
      </c>
      <c r="H2884">
        <f t="shared" si="147"/>
        <v>-4.8660939999999996E-3</v>
      </c>
      <c r="I2884">
        <f t="shared" ref="I2884:I2947" si="149">D2884/100</f>
        <v>1.1999999999999999E-3</v>
      </c>
    </row>
    <row r="2885" spans="1:9" x14ac:dyDescent="0.3">
      <c r="A2885" s="31">
        <v>40711</v>
      </c>
      <c r="B2885">
        <v>-1.5069486E-2</v>
      </c>
      <c r="C2885">
        <v>20110617</v>
      </c>
      <c r="D2885">
        <v>0.25</v>
      </c>
      <c r="E2885">
        <v>0</v>
      </c>
      <c r="F2885">
        <f t="shared" si="148"/>
        <v>0</v>
      </c>
      <c r="H2885">
        <f t="shared" si="147"/>
        <v>-1.5069486E-2</v>
      </c>
      <c r="I2885">
        <f t="shared" si="149"/>
        <v>2.5000000000000001E-3</v>
      </c>
    </row>
    <row r="2886" spans="1:9" x14ac:dyDescent="0.3">
      <c r="A2886" s="31">
        <v>40714</v>
      </c>
      <c r="B2886">
        <v>-1.5424973999999999E-2</v>
      </c>
      <c r="C2886">
        <v>20110620</v>
      </c>
      <c r="D2886">
        <v>0.57999999999999996</v>
      </c>
      <c r="E2886">
        <v>0</v>
      </c>
      <c r="F2886">
        <f t="shared" si="148"/>
        <v>0</v>
      </c>
      <c r="H2886">
        <f t="shared" si="147"/>
        <v>-1.5424973999999999E-2</v>
      </c>
      <c r="I2886">
        <f t="shared" si="149"/>
        <v>5.7999999999999996E-3</v>
      </c>
    </row>
    <row r="2887" spans="1:9" x14ac:dyDescent="0.3">
      <c r="A2887" s="31">
        <v>40715</v>
      </c>
      <c r="B2887">
        <v>3.1650323000000001E-2</v>
      </c>
      <c r="C2887">
        <v>20110621</v>
      </c>
      <c r="D2887">
        <v>1.52</v>
      </c>
      <c r="E2887">
        <v>0</v>
      </c>
      <c r="F2887">
        <f t="shared" si="148"/>
        <v>0</v>
      </c>
      <c r="H2887">
        <f t="shared" si="147"/>
        <v>3.1650323000000001E-2</v>
      </c>
      <c r="I2887">
        <f t="shared" si="149"/>
        <v>1.52E-2</v>
      </c>
    </row>
    <row r="2888" spans="1:9" x14ac:dyDescent="0.3">
      <c r="A2888" s="31">
        <v>40716</v>
      </c>
      <c r="B2888">
        <v>-8.2692979999999996E-3</v>
      </c>
      <c r="C2888">
        <v>20110622</v>
      </c>
      <c r="D2888">
        <v>-0.62</v>
      </c>
      <c r="E2888">
        <v>0</v>
      </c>
      <c r="F2888">
        <f t="shared" si="148"/>
        <v>0</v>
      </c>
      <c r="H2888">
        <f t="shared" si="147"/>
        <v>-8.2692979999999996E-3</v>
      </c>
      <c r="I2888">
        <f t="shared" si="149"/>
        <v>-6.1999999999999998E-3</v>
      </c>
    </row>
    <row r="2889" spans="1:9" x14ac:dyDescent="0.3">
      <c r="A2889" s="31">
        <v>40717</v>
      </c>
      <c r="B2889">
        <v>2.6719647999999999E-2</v>
      </c>
      <c r="C2889">
        <v>20110623</v>
      </c>
      <c r="D2889">
        <v>-0.14000000000000001</v>
      </c>
      <c r="E2889">
        <v>0</v>
      </c>
      <c r="F2889">
        <f t="shared" si="148"/>
        <v>0</v>
      </c>
      <c r="H2889">
        <f t="shared" si="147"/>
        <v>2.6719647999999999E-2</v>
      </c>
      <c r="I2889">
        <f t="shared" si="149"/>
        <v>-1.4000000000000002E-3</v>
      </c>
    </row>
    <row r="2890" spans="1:9" x14ac:dyDescent="0.3">
      <c r="A2890" s="31">
        <v>40718</v>
      </c>
      <c r="B2890">
        <v>-1.4732979E-2</v>
      </c>
      <c r="C2890">
        <v>20110624</v>
      </c>
      <c r="D2890">
        <v>-1.1000000000000001</v>
      </c>
      <c r="E2890">
        <v>0</v>
      </c>
      <c r="F2890">
        <f t="shared" si="148"/>
        <v>0</v>
      </c>
      <c r="H2890">
        <f t="shared" si="147"/>
        <v>-1.4732979E-2</v>
      </c>
      <c r="I2890">
        <f t="shared" si="149"/>
        <v>-1.1000000000000001E-2</v>
      </c>
    </row>
    <row r="2891" spans="1:9" x14ac:dyDescent="0.3">
      <c r="A2891" s="31">
        <v>40721</v>
      </c>
      <c r="B2891">
        <v>1.7435276999999999E-2</v>
      </c>
      <c r="C2891">
        <v>20110627</v>
      </c>
      <c r="D2891">
        <v>0.89</v>
      </c>
      <c r="E2891">
        <v>0</v>
      </c>
      <c r="F2891">
        <f t="shared" si="148"/>
        <v>0</v>
      </c>
      <c r="H2891">
        <f t="shared" si="147"/>
        <v>1.7435276999999999E-2</v>
      </c>
      <c r="I2891">
        <f t="shared" si="149"/>
        <v>8.8999999999999999E-3</v>
      </c>
    </row>
    <row r="2892" spans="1:9" x14ac:dyDescent="0.3">
      <c r="A2892" s="31">
        <v>40722</v>
      </c>
      <c r="B2892">
        <v>9.6976300000000005E-3</v>
      </c>
      <c r="C2892">
        <v>20110628</v>
      </c>
      <c r="D2892">
        <v>1.36</v>
      </c>
      <c r="E2892">
        <v>0</v>
      </c>
      <c r="F2892">
        <f t="shared" si="148"/>
        <v>0</v>
      </c>
      <c r="H2892">
        <f t="shared" si="147"/>
        <v>9.6976300000000005E-3</v>
      </c>
      <c r="I2892">
        <f t="shared" si="149"/>
        <v>1.3600000000000001E-2</v>
      </c>
    </row>
    <row r="2893" spans="1:9" x14ac:dyDescent="0.3">
      <c r="A2893" s="31">
        <v>40723</v>
      </c>
      <c r="B2893">
        <v>-3.6389700000000001E-3</v>
      </c>
      <c r="C2893">
        <v>20110629</v>
      </c>
      <c r="D2893">
        <v>0.77</v>
      </c>
      <c r="E2893">
        <v>0</v>
      </c>
      <c r="F2893">
        <f t="shared" si="148"/>
        <v>0</v>
      </c>
      <c r="H2893">
        <f t="shared" si="147"/>
        <v>-3.6389700000000001E-3</v>
      </c>
      <c r="I2893">
        <f t="shared" si="149"/>
        <v>7.7000000000000002E-3</v>
      </c>
    </row>
    <row r="2894" spans="1:9" x14ac:dyDescent="0.3">
      <c r="A2894" s="31">
        <v>40724</v>
      </c>
      <c r="B2894">
        <v>4.87967E-3</v>
      </c>
      <c r="C2894">
        <v>20110630</v>
      </c>
      <c r="D2894">
        <v>0.99</v>
      </c>
      <c r="E2894">
        <v>0</v>
      </c>
      <c r="F2894">
        <f t="shared" si="148"/>
        <v>0</v>
      </c>
      <c r="H2894">
        <f t="shared" si="147"/>
        <v>4.87967E-3</v>
      </c>
      <c r="I2894">
        <f t="shared" si="149"/>
        <v>9.8999999999999991E-3</v>
      </c>
    </row>
    <row r="2895" spans="1:9" x14ac:dyDescent="0.3">
      <c r="A2895" s="31">
        <v>40725</v>
      </c>
      <c r="B2895">
        <v>2.2611481999999999E-2</v>
      </c>
      <c r="C2895">
        <v>20110701</v>
      </c>
      <c r="D2895">
        <v>1.45</v>
      </c>
      <c r="E2895">
        <v>0</v>
      </c>
      <c r="F2895">
        <f t="shared" si="148"/>
        <v>0</v>
      </c>
      <c r="H2895">
        <f t="shared" si="147"/>
        <v>2.2611481999999999E-2</v>
      </c>
      <c r="I2895">
        <f t="shared" si="149"/>
        <v>1.4499999999999999E-2</v>
      </c>
    </row>
    <row r="2896" spans="1:9" x14ac:dyDescent="0.3">
      <c r="A2896" s="31">
        <v>40729</v>
      </c>
      <c r="B2896">
        <v>1.7974664000000001E-2</v>
      </c>
      <c r="C2896">
        <v>20110705</v>
      </c>
      <c r="D2896">
        <v>-0.08</v>
      </c>
      <c r="E2896">
        <v>0</v>
      </c>
      <c r="F2896">
        <f t="shared" si="148"/>
        <v>0</v>
      </c>
      <c r="H2896">
        <f t="shared" si="147"/>
        <v>1.7974664000000001E-2</v>
      </c>
      <c r="I2896">
        <f t="shared" si="149"/>
        <v>-8.0000000000000004E-4</v>
      </c>
    </row>
    <row r="2897" spans="1:9" x14ac:dyDescent="0.3">
      <c r="A2897" s="31">
        <v>40730</v>
      </c>
      <c r="B2897">
        <v>6.6680510000000004E-3</v>
      </c>
      <c r="C2897">
        <v>20110706</v>
      </c>
      <c r="D2897">
        <v>0.18</v>
      </c>
      <c r="E2897">
        <v>0</v>
      </c>
      <c r="F2897">
        <f t="shared" si="148"/>
        <v>0</v>
      </c>
      <c r="H2897">
        <f t="shared" si="147"/>
        <v>6.6680510000000004E-3</v>
      </c>
      <c r="I2897">
        <f t="shared" si="149"/>
        <v>1.8E-3</v>
      </c>
    </row>
    <row r="2898" spans="1:9" x14ac:dyDescent="0.3">
      <c r="A2898" s="31">
        <v>40731</v>
      </c>
      <c r="B2898">
        <v>1.5465097000000001E-2</v>
      </c>
      <c r="C2898">
        <v>20110707</v>
      </c>
      <c r="D2898">
        <v>1.1000000000000001</v>
      </c>
      <c r="E2898">
        <v>0</v>
      </c>
      <c r="F2898">
        <f t="shared" si="148"/>
        <v>0</v>
      </c>
      <c r="H2898">
        <f t="shared" si="147"/>
        <v>1.5465097000000001E-2</v>
      </c>
      <c r="I2898">
        <f t="shared" si="149"/>
        <v>1.1000000000000001E-2</v>
      </c>
    </row>
    <row r="2899" spans="1:9" x14ac:dyDescent="0.3">
      <c r="A2899" s="31">
        <v>40732</v>
      </c>
      <c r="B2899">
        <v>7.0268170000000003E-3</v>
      </c>
      <c r="C2899">
        <v>20110708</v>
      </c>
      <c r="D2899">
        <v>-0.67</v>
      </c>
      <c r="E2899">
        <v>0</v>
      </c>
      <c r="F2899">
        <f t="shared" si="148"/>
        <v>0</v>
      </c>
      <c r="H2899">
        <f t="shared" si="147"/>
        <v>7.0268170000000003E-3</v>
      </c>
      <c r="I2899">
        <f t="shared" si="149"/>
        <v>-6.7000000000000002E-3</v>
      </c>
    </row>
    <row r="2900" spans="1:9" x14ac:dyDescent="0.3">
      <c r="A2900" s="31">
        <v>40735</v>
      </c>
      <c r="B2900">
        <v>-1.5873874999999999E-2</v>
      </c>
      <c r="C2900">
        <v>20110711</v>
      </c>
      <c r="D2900">
        <v>-1.91</v>
      </c>
      <c r="E2900">
        <v>0</v>
      </c>
      <c r="F2900">
        <f t="shared" si="148"/>
        <v>0</v>
      </c>
      <c r="H2900">
        <f t="shared" si="147"/>
        <v>-1.5873874999999999E-2</v>
      </c>
      <c r="I2900">
        <f t="shared" si="149"/>
        <v>-1.9099999999999999E-2</v>
      </c>
    </row>
    <row r="2901" spans="1:9" x14ac:dyDescent="0.3">
      <c r="A2901" s="31">
        <v>40736</v>
      </c>
      <c r="B2901">
        <v>-7.0621499999999995E-4</v>
      </c>
      <c r="C2901">
        <v>20110712</v>
      </c>
      <c r="D2901">
        <v>-0.45</v>
      </c>
      <c r="E2901">
        <v>0</v>
      </c>
      <c r="F2901">
        <f t="shared" si="148"/>
        <v>0</v>
      </c>
      <c r="H2901">
        <f t="shared" si="147"/>
        <v>-7.0621499999999995E-4</v>
      </c>
      <c r="I2901">
        <f t="shared" si="149"/>
        <v>-4.5000000000000005E-3</v>
      </c>
    </row>
    <row r="2902" spans="1:9" x14ac:dyDescent="0.3">
      <c r="A2902" s="31">
        <v>40737</v>
      </c>
      <c r="B2902">
        <v>1.2070640000000001E-2</v>
      </c>
      <c r="C2902">
        <v>20110713</v>
      </c>
      <c r="D2902">
        <v>0.45</v>
      </c>
      <c r="E2902">
        <v>0</v>
      </c>
      <c r="F2902">
        <f t="shared" si="148"/>
        <v>0</v>
      </c>
      <c r="H2902">
        <f t="shared" si="147"/>
        <v>1.2070640000000001E-2</v>
      </c>
      <c r="I2902">
        <f t="shared" si="149"/>
        <v>4.5000000000000005E-3</v>
      </c>
    </row>
    <row r="2903" spans="1:9" x14ac:dyDescent="0.3">
      <c r="A2903" s="31">
        <v>40738</v>
      </c>
      <c r="B2903">
        <v>-6.9828499999999999E-4</v>
      </c>
      <c r="C2903">
        <v>20110714</v>
      </c>
      <c r="D2903">
        <v>-0.82</v>
      </c>
      <c r="E2903">
        <v>0</v>
      </c>
      <c r="F2903">
        <f t="shared" si="148"/>
        <v>0</v>
      </c>
      <c r="H2903">
        <f t="shared" si="147"/>
        <v>-6.9828499999999999E-4</v>
      </c>
      <c r="I2903">
        <f t="shared" si="149"/>
        <v>-8.199999999999999E-3</v>
      </c>
    </row>
    <row r="2904" spans="1:9" x14ac:dyDescent="0.3">
      <c r="A2904" s="31">
        <v>40739</v>
      </c>
      <c r="B2904">
        <v>1.9984974999999999E-2</v>
      </c>
      <c r="C2904">
        <v>20110715</v>
      </c>
      <c r="D2904">
        <v>0.57999999999999996</v>
      </c>
      <c r="E2904">
        <v>0</v>
      </c>
      <c r="F2904">
        <f t="shared" si="148"/>
        <v>0</v>
      </c>
      <c r="H2904">
        <f t="shared" si="147"/>
        <v>1.9984974999999999E-2</v>
      </c>
      <c r="I2904">
        <f t="shared" si="149"/>
        <v>5.7999999999999996E-3</v>
      </c>
    </row>
    <row r="2905" spans="1:9" x14ac:dyDescent="0.3">
      <c r="A2905" s="31">
        <v>40742</v>
      </c>
      <c r="B2905">
        <v>2.433403E-2</v>
      </c>
      <c r="C2905">
        <v>20110718</v>
      </c>
      <c r="D2905">
        <v>-0.94</v>
      </c>
      <c r="E2905">
        <v>0</v>
      </c>
      <c r="F2905">
        <f t="shared" si="148"/>
        <v>0</v>
      </c>
      <c r="H2905">
        <f t="shared" si="147"/>
        <v>2.433403E-2</v>
      </c>
      <c r="I2905">
        <f t="shared" si="149"/>
        <v>-9.3999999999999986E-3</v>
      </c>
    </row>
    <row r="2906" spans="1:9" x14ac:dyDescent="0.3">
      <c r="A2906" s="31">
        <v>40743</v>
      </c>
      <c r="B2906">
        <v>8.1594930000000003E-3</v>
      </c>
      <c r="C2906">
        <v>20110719</v>
      </c>
      <c r="D2906">
        <v>1.72</v>
      </c>
      <c r="E2906">
        <v>0</v>
      </c>
      <c r="F2906">
        <f t="shared" si="148"/>
        <v>0</v>
      </c>
      <c r="H2906">
        <f t="shared" si="147"/>
        <v>8.1594930000000003E-3</v>
      </c>
      <c r="I2906">
        <f t="shared" si="149"/>
        <v>1.72E-2</v>
      </c>
    </row>
    <row r="2907" spans="1:9" x14ac:dyDescent="0.3">
      <c r="A2907" s="31">
        <v>40744</v>
      </c>
      <c r="B2907">
        <v>2.6668403E-2</v>
      </c>
      <c r="C2907">
        <v>20110720</v>
      </c>
      <c r="D2907">
        <v>-0.1</v>
      </c>
      <c r="E2907">
        <v>0</v>
      </c>
      <c r="F2907">
        <f t="shared" si="148"/>
        <v>0</v>
      </c>
      <c r="H2907">
        <f t="shared" si="147"/>
        <v>2.6668403E-2</v>
      </c>
      <c r="I2907">
        <f t="shared" si="149"/>
        <v>-1E-3</v>
      </c>
    </row>
    <row r="2908" spans="1:9" x14ac:dyDescent="0.3">
      <c r="A2908" s="31">
        <v>40745</v>
      </c>
      <c r="B2908">
        <v>1.0080499999999999E-3</v>
      </c>
      <c r="C2908">
        <v>20110721</v>
      </c>
      <c r="D2908">
        <v>1.29</v>
      </c>
      <c r="E2908">
        <v>0</v>
      </c>
      <c r="F2908">
        <f t="shared" si="148"/>
        <v>0</v>
      </c>
      <c r="H2908">
        <f t="shared" si="147"/>
        <v>1.0080499999999999E-3</v>
      </c>
      <c r="I2908">
        <f t="shared" si="149"/>
        <v>1.29E-2</v>
      </c>
    </row>
    <row r="2909" spans="1:9" x14ac:dyDescent="0.3">
      <c r="A2909" s="31">
        <v>40746</v>
      </c>
      <c r="B2909">
        <v>1.5518033000000001E-2</v>
      </c>
      <c r="C2909">
        <v>20110722</v>
      </c>
      <c r="D2909">
        <v>0.1</v>
      </c>
      <c r="E2909">
        <v>0</v>
      </c>
      <c r="F2909">
        <f t="shared" si="148"/>
        <v>0</v>
      </c>
      <c r="H2909">
        <f t="shared" si="147"/>
        <v>1.5518033000000001E-2</v>
      </c>
      <c r="I2909">
        <f t="shared" si="149"/>
        <v>1E-3</v>
      </c>
    </row>
    <row r="2910" spans="1:9" x14ac:dyDescent="0.3">
      <c r="A2910" s="31">
        <v>40749</v>
      </c>
      <c r="B2910">
        <v>1.3221491E-2</v>
      </c>
      <c r="C2910">
        <v>20110725</v>
      </c>
      <c r="D2910">
        <v>-0.68</v>
      </c>
      <c r="E2910">
        <v>0</v>
      </c>
      <c r="F2910">
        <f t="shared" si="148"/>
        <v>0</v>
      </c>
      <c r="H2910">
        <f t="shared" si="147"/>
        <v>1.3221491E-2</v>
      </c>
      <c r="I2910">
        <f t="shared" si="149"/>
        <v>-6.8000000000000005E-3</v>
      </c>
    </row>
    <row r="2911" spans="1:9" x14ac:dyDescent="0.3">
      <c r="A2911" s="31">
        <v>40750</v>
      </c>
      <c r="B2911">
        <v>1.2321212999999999E-2</v>
      </c>
      <c r="C2911">
        <v>20110726</v>
      </c>
      <c r="D2911">
        <v>-0.47</v>
      </c>
      <c r="E2911">
        <v>0</v>
      </c>
      <c r="F2911">
        <f t="shared" si="148"/>
        <v>0</v>
      </c>
      <c r="H2911">
        <f t="shared" si="147"/>
        <v>1.2321212999999999E-2</v>
      </c>
      <c r="I2911">
        <f t="shared" si="149"/>
        <v>-4.6999999999999993E-3</v>
      </c>
    </row>
    <row r="2912" spans="1:9" x14ac:dyDescent="0.3">
      <c r="A2912" s="31">
        <v>40751</v>
      </c>
      <c r="B2912">
        <v>-2.6821365999999999E-2</v>
      </c>
      <c r="C2912">
        <v>20110727</v>
      </c>
      <c r="D2912">
        <v>-2.16</v>
      </c>
      <c r="E2912">
        <v>0</v>
      </c>
      <c r="F2912">
        <f t="shared" si="148"/>
        <v>0</v>
      </c>
      <c r="H2912">
        <f t="shared" si="147"/>
        <v>-2.6821365999999999E-2</v>
      </c>
      <c r="I2912">
        <f t="shared" si="149"/>
        <v>-2.1600000000000001E-2</v>
      </c>
    </row>
    <row r="2913" spans="1:9" x14ac:dyDescent="0.3">
      <c r="A2913" s="31">
        <v>40752</v>
      </c>
      <c r="B2913">
        <v>-1.9613059999999999E-3</v>
      </c>
      <c r="C2913">
        <v>20110728</v>
      </c>
      <c r="D2913">
        <v>-0.31</v>
      </c>
      <c r="E2913">
        <v>0</v>
      </c>
      <c r="F2913">
        <f t="shared" si="148"/>
        <v>0</v>
      </c>
      <c r="H2913">
        <f t="shared" si="147"/>
        <v>-1.9613059999999999E-3</v>
      </c>
      <c r="I2913">
        <f t="shared" si="149"/>
        <v>-3.0999999999999999E-3</v>
      </c>
    </row>
    <row r="2914" spans="1:9" x14ac:dyDescent="0.3">
      <c r="A2914" s="31">
        <v>40753</v>
      </c>
      <c r="B2914">
        <v>-3.419928E-3</v>
      </c>
      <c r="C2914">
        <v>20110729</v>
      </c>
      <c r="D2914">
        <v>-0.56000000000000005</v>
      </c>
      <c r="E2914">
        <v>0</v>
      </c>
      <c r="F2914">
        <f t="shared" si="148"/>
        <v>0</v>
      </c>
      <c r="H2914">
        <f t="shared" si="147"/>
        <v>-3.419928E-3</v>
      </c>
      <c r="I2914">
        <f t="shared" si="149"/>
        <v>-5.6000000000000008E-3</v>
      </c>
    </row>
    <row r="2915" spans="1:9" x14ac:dyDescent="0.3">
      <c r="A2915" s="31">
        <v>40756</v>
      </c>
      <c r="B2915">
        <v>1.6057131999999998E-2</v>
      </c>
      <c r="C2915">
        <v>20110801</v>
      </c>
      <c r="D2915">
        <v>-0.4</v>
      </c>
      <c r="E2915">
        <v>0</v>
      </c>
      <c r="F2915">
        <f t="shared" si="148"/>
        <v>0</v>
      </c>
      <c r="H2915">
        <f t="shared" si="147"/>
        <v>1.6057131999999998E-2</v>
      </c>
      <c r="I2915">
        <f t="shared" si="149"/>
        <v>-4.0000000000000001E-3</v>
      </c>
    </row>
    <row r="2916" spans="1:9" x14ac:dyDescent="0.3">
      <c r="A2916" s="31">
        <v>40757</v>
      </c>
      <c r="B2916">
        <v>-1.9760545000000001E-2</v>
      </c>
      <c r="C2916">
        <v>20110802</v>
      </c>
      <c r="D2916">
        <v>-2.68</v>
      </c>
      <c r="E2916">
        <v>0</v>
      </c>
      <c r="F2916">
        <f t="shared" si="148"/>
        <v>0</v>
      </c>
      <c r="H2916">
        <f t="shared" si="147"/>
        <v>-1.9760545000000001E-2</v>
      </c>
      <c r="I2916">
        <f t="shared" si="149"/>
        <v>-2.6800000000000001E-2</v>
      </c>
    </row>
    <row r="2917" spans="1:9" x14ac:dyDescent="0.3">
      <c r="A2917" s="31">
        <v>40758</v>
      </c>
      <c r="B2917">
        <v>9.4109269999999995E-3</v>
      </c>
      <c r="C2917">
        <v>20110803</v>
      </c>
      <c r="D2917">
        <v>0.57999999999999996</v>
      </c>
      <c r="E2917">
        <v>0</v>
      </c>
      <c r="F2917">
        <f t="shared" si="148"/>
        <v>0</v>
      </c>
      <c r="H2917">
        <f t="shared" si="147"/>
        <v>9.4109269999999995E-3</v>
      </c>
      <c r="I2917">
        <f t="shared" si="149"/>
        <v>5.7999999999999996E-3</v>
      </c>
    </row>
    <row r="2918" spans="1:9" x14ac:dyDescent="0.3">
      <c r="A2918" s="31">
        <v>40759</v>
      </c>
      <c r="B2918">
        <v>-3.8719241000000001E-2</v>
      </c>
      <c r="C2918">
        <v>20110804</v>
      </c>
      <c r="D2918">
        <v>-5.04</v>
      </c>
      <c r="E2918">
        <v>0</v>
      </c>
      <c r="F2918">
        <f t="shared" si="148"/>
        <v>0</v>
      </c>
      <c r="H2918">
        <f t="shared" si="147"/>
        <v>-3.8719241000000001E-2</v>
      </c>
      <c r="I2918">
        <f t="shared" si="149"/>
        <v>-5.04E-2</v>
      </c>
    </row>
    <row r="2919" spans="1:9" x14ac:dyDescent="0.3">
      <c r="A2919" s="31">
        <v>40760</v>
      </c>
      <c r="B2919">
        <v>-9.937197E-3</v>
      </c>
      <c r="C2919">
        <v>20110805</v>
      </c>
      <c r="D2919">
        <v>-0.36</v>
      </c>
      <c r="E2919">
        <v>0</v>
      </c>
      <c r="F2919">
        <f t="shared" si="148"/>
        <v>0</v>
      </c>
      <c r="H2919">
        <f t="shared" si="147"/>
        <v>-9.937197E-3</v>
      </c>
      <c r="I2919">
        <f t="shared" si="149"/>
        <v>-3.5999999999999999E-3</v>
      </c>
    </row>
    <row r="2920" spans="1:9" x14ac:dyDescent="0.3">
      <c r="A2920" s="31">
        <v>40763</v>
      </c>
      <c r="B2920">
        <v>-5.4627704999999999E-2</v>
      </c>
      <c r="C2920">
        <v>20110808</v>
      </c>
      <c r="D2920">
        <v>-6.97</v>
      </c>
      <c r="E2920">
        <v>0</v>
      </c>
      <c r="F2920">
        <f t="shared" si="148"/>
        <v>0</v>
      </c>
      <c r="H2920">
        <f t="shared" si="147"/>
        <v>-5.4627704999999999E-2</v>
      </c>
      <c r="I2920">
        <f t="shared" si="149"/>
        <v>-6.9699999999999998E-2</v>
      </c>
    </row>
    <row r="2921" spans="1:9" x14ac:dyDescent="0.3">
      <c r="A2921" s="31">
        <v>40764</v>
      </c>
      <c r="B2921">
        <v>5.8888532E-2</v>
      </c>
      <c r="C2921">
        <v>20110809</v>
      </c>
      <c r="D2921">
        <v>4.97</v>
      </c>
      <c r="E2921">
        <v>0</v>
      </c>
      <c r="F2921">
        <f t="shared" si="148"/>
        <v>0</v>
      </c>
      <c r="H2921">
        <f t="shared" si="147"/>
        <v>5.8888532E-2</v>
      </c>
      <c r="I2921">
        <f t="shared" si="149"/>
        <v>4.9699999999999994E-2</v>
      </c>
    </row>
    <row r="2922" spans="1:9" x14ac:dyDescent="0.3">
      <c r="A2922" s="31">
        <v>40765</v>
      </c>
      <c r="B2922">
        <v>-2.7592864000000002E-2</v>
      </c>
      <c r="C2922">
        <v>20110810</v>
      </c>
      <c r="D2922">
        <v>-4.3</v>
      </c>
      <c r="E2922">
        <v>0</v>
      </c>
      <c r="F2922">
        <f t="shared" si="148"/>
        <v>0</v>
      </c>
      <c r="H2922">
        <f t="shared" si="147"/>
        <v>-2.7592864000000002E-2</v>
      </c>
      <c r="I2922">
        <f t="shared" si="149"/>
        <v>-4.2999999999999997E-2</v>
      </c>
    </row>
    <row r="2923" spans="1:9" x14ac:dyDescent="0.3">
      <c r="A2923" s="31">
        <v>40766</v>
      </c>
      <c r="B2923">
        <v>2.7523466999999999E-2</v>
      </c>
      <c r="C2923">
        <v>20110811</v>
      </c>
      <c r="D2923">
        <v>4.72</v>
      </c>
      <c r="E2923">
        <v>0</v>
      </c>
      <c r="F2923">
        <f t="shared" si="148"/>
        <v>0</v>
      </c>
      <c r="H2923">
        <f t="shared" si="147"/>
        <v>2.7523466999999999E-2</v>
      </c>
      <c r="I2923">
        <f t="shared" si="149"/>
        <v>4.7199999999999999E-2</v>
      </c>
    </row>
    <row r="2924" spans="1:9" x14ac:dyDescent="0.3">
      <c r="A2924" s="31">
        <v>40767</v>
      </c>
      <c r="B2924">
        <v>8.8037940000000002E-3</v>
      </c>
      <c r="C2924">
        <v>20110812</v>
      </c>
      <c r="D2924">
        <v>0.54</v>
      </c>
      <c r="E2924">
        <v>0</v>
      </c>
      <c r="F2924">
        <f t="shared" si="148"/>
        <v>0</v>
      </c>
      <c r="H2924">
        <f t="shared" si="147"/>
        <v>8.8037940000000002E-3</v>
      </c>
      <c r="I2924">
        <f t="shared" si="149"/>
        <v>5.4000000000000003E-3</v>
      </c>
    </row>
    <row r="2925" spans="1:9" x14ac:dyDescent="0.3">
      <c r="A2925" s="31">
        <v>40770</v>
      </c>
      <c r="B2925">
        <v>1.7029664999999999E-2</v>
      </c>
      <c r="C2925">
        <v>20110815</v>
      </c>
      <c r="D2925">
        <v>2.25</v>
      </c>
      <c r="E2925">
        <v>0</v>
      </c>
      <c r="F2925">
        <f t="shared" si="148"/>
        <v>0</v>
      </c>
      <c r="H2925">
        <f t="shared" si="147"/>
        <v>1.7029664999999999E-2</v>
      </c>
      <c r="I2925">
        <f t="shared" si="149"/>
        <v>2.2499999999999999E-2</v>
      </c>
    </row>
    <row r="2926" spans="1:9" x14ac:dyDescent="0.3">
      <c r="A2926" s="31">
        <v>40771</v>
      </c>
      <c r="B2926">
        <v>-7.6419310000000002E-3</v>
      </c>
      <c r="C2926">
        <v>20110816</v>
      </c>
      <c r="D2926">
        <v>-1.07</v>
      </c>
      <c r="E2926">
        <v>0</v>
      </c>
      <c r="F2926">
        <f t="shared" si="148"/>
        <v>0</v>
      </c>
      <c r="H2926">
        <f t="shared" si="147"/>
        <v>-7.6419310000000002E-3</v>
      </c>
      <c r="I2926">
        <f t="shared" si="149"/>
        <v>-1.0700000000000001E-2</v>
      </c>
    </row>
    <row r="2927" spans="1:9" x14ac:dyDescent="0.3">
      <c r="A2927" s="31">
        <v>40772</v>
      </c>
      <c r="B2927">
        <v>-1.05153E-4</v>
      </c>
      <c r="C2927">
        <v>20110817</v>
      </c>
      <c r="D2927">
        <v>-0.01</v>
      </c>
      <c r="E2927">
        <v>0</v>
      </c>
      <c r="F2927">
        <f t="shared" si="148"/>
        <v>0</v>
      </c>
      <c r="H2927">
        <f t="shared" si="147"/>
        <v>-1.05153E-4</v>
      </c>
      <c r="I2927">
        <f t="shared" si="149"/>
        <v>-1E-4</v>
      </c>
    </row>
    <row r="2928" spans="1:9" x14ac:dyDescent="0.3">
      <c r="A2928" s="31">
        <v>40773</v>
      </c>
      <c r="B2928">
        <v>-3.7824661000000002E-2</v>
      </c>
      <c r="C2928">
        <v>20110818</v>
      </c>
      <c r="D2928">
        <v>-4.6500000000000004</v>
      </c>
      <c r="E2928">
        <v>0</v>
      </c>
      <c r="F2928">
        <f t="shared" si="148"/>
        <v>0</v>
      </c>
      <c r="H2928">
        <f t="shared" si="147"/>
        <v>-3.7824661000000002E-2</v>
      </c>
      <c r="I2928">
        <f t="shared" si="149"/>
        <v>-4.6500000000000007E-2</v>
      </c>
    </row>
    <row r="2929" spans="1:9" x14ac:dyDescent="0.3">
      <c r="A2929" s="31">
        <v>40774</v>
      </c>
      <c r="B2929">
        <v>-2.737328E-2</v>
      </c>
      <c r="C2929">
        <v>20110819</v>
      </c>
      <c r="D2929">
        <v>-1.55</v>
      </c>
      <c r="E2929">
        <v>0</v>
      </c>
      <c r="F2929">
        <f t="shared" si="148"/>
        <v>0</v>
      </c>
      <c r="H2929">
        <f t="shared" si="147"/>
        <v>-2.737328E-2</v>
      </c>
      <c r="I2929">
        <f t="shared" si="149"/>
        <v>-1.55E-2</v>
      </c>
    </row>
    <row r="2930" spans="1:9" x14ac:dyDescent="0.3">
      <c r="A2930" s="31">
        <v>40777</v>
      </c>
      <c r="B2930">
        <v>1.1515989999999999E-3</v>
      </c>
      <c r="C2930">
        <v>20110822</v>
      </c>
      <c r="D2930">
        <v>-0.03</v>
      </c>
      <c r="E2930">
        <v>0</v>
      </c>
      <c r="F2930">
        <f t="shared" si="148"/>
        <v>0</v>
      </c>
      <c r="H2930">
        <f t="shared" si="147"/>
        <v>1.1515989999999999E-3</v>
      </c>
      <c r="I2930">
        <f t="shared" si="149"/>
        <v>-2.9999999999999997E-4</v>
      </c>
    </row>
    <row r="2931" spans="1:9" x14ac:dyDescent="0.3">
      <c r="A2931" s="31">
        <v>40778</v>
      </c>
      <c r="B2931">
        <v>4.8142754000000003E-2</v>
      </c>
      <c r="C2931">
        <v>20110823</v>
      </c>
      <c r="D2931">
        <v>3.6</v>
      </c>
      <c r="E2931">
        <v>0</v>
      </c>
      <c r="F2931">
        <f t="shared" si="148"/>
        <v>0</v>
      </c>
      <c r="H2931">
        <f t="shared" si="147"/>
        <v>4.8142754000000003E-2</v>
      </c>
      <c r="I2931">
        <f t="shared" si="149"/>
        <v>3.6000000000000004E-2</v>
      </c>
    </row>
    <row r="2932" spans="1:9" x14ac:dyDescent="0.3">
      <c r="A2932" s="31">
        <v>40779</v>
      </c>
      <c r="B2932">
        <v>6.9057459999999999E-3</v>
      </c>
      <c r="C2932">
        <v>20110824</v>
      </c>
      <c r="D2932">
        <v>1.35</v>
      </c>
      <c r="E2932">
        <v>0</v>
      </c>
      <c r="F2932">
        <f t="shared" si="148"/>
        <v>0</v>
      </c>
      <c r="H2932">
        <f t="shared" si="147"/>
        <v>6.9057459999999999E-3</v>
      </c>
      <c r="I2932">
        <f t="shared" si="149"/>
        <v>1.3500000000000002E-2</v>
      </c>
    </row>
    <row r="2933" spans="1:9" x14ac:dyDescent="0.3">
      <c r="A2933" s="31">
        <v>40780</v>
      </c>
      <c r="B2933">
        <v>-6.5393999999999999E-3</v>
      </c>
      <c r="C2933">
        <v>20110825</v>
      </c>
      <c r="D2933">
        <v>-1.67</v>
      </c>
      <c r="E2933">
        <v>0</v>
      </c>
      <c r="F2933">
        <f t="shared" si="148"/>
        <v>0</v>
      </c>
      <c r="H2933">
        <f t="shared" si="147"/>
        <v>-6.5393999999999999E-3</v>
      </c>
      <c r="I2933">
        <f t="shared" si="149"/>
        <v>-1.67E-2</v>
      </c>
    </row>
    <row r="2934" spans="1:9" x14ac:dyDescent="0.3">
      <c r="A2934" s="31">
        <v>40781</v>
      </c>
      <c r="B2934">
        <v>2.638335E-2</v>
      </c>
      <c r="C2934">
        <v>20110826</v>
      </c>
      <c r="D2934">
        <v>1.74</v>
      </c>
      <c r="E2934">
        <v>0</v>
      </c>
      <c r="F2934">
        <f t="shared" si="148"/>
        <v>0</v>
      </c>
      <c r="H2934">
        <f t="shared" si="147"/>
        <v>2.638335E-2</v>
      </c>
      <c r="I2934">
        <f t="shared" si="149"/>
        <v>1.7399999999999999E-2</v>
      </c>
    </row>
    <row r="2935" spans="1:9" x14ac:dyDescent="0.3">
      <c r="A2935" s="31">
        <v>40784</v>
      </c>
      <c r="B2935">
        <v>1.6658883999999999E-2</v>
      </c>
      <c r="C2935">
        <v>20110829</v>
      </c>
      <c r="D2935">
        <v>3.11</v>
      </c>
      <c r="E2935">
        <v>0</v>
      </c>
      <c r="F2935">
        <f t="shared" si="148"/>
        <v>0</v>
      </c>
      <c r="H2935">
        <f t="shared" si="147"/>
        <v>1.6658883999999999E-2</v>
      </c>
      <c r="I2935">
        <f t="shared" si="149"/>
        <v>3.1099999999999999E-2</v>
      </c>
    </row>
    <row r="2936" spans="1:9" x14ac:dyDescent="0.3">
      <c r="A2936" s="31">
        <v>40785</v>
      </c>
      <c r="B2936">
        <v>5.1258000000000003E-5</v>
      </c>
      <c r="C2936">
        <v>20110830</v>
      </c>
      <c r="D2936">
        <v>0.32</v>
      </c>
      <c r="E2936">
        <v>0</v>
      </c>
      <c r="F2936">
        <f t="shared" si="148"/>
        <v>0</v>
      </c>
      <c r="H2936">
        <f t="shared" si="147"/>
        <v>5.1258000000000003E-5</v>
      </c>
      <c r="I2936">
        <f t="shared" si="149"/>
        <v>3.2000000000000002E-3</v>
      </c>
    </row>
    <row r="2937" spans="1:9" x14ac:dyDescent="0.3">
      <c r="A2937" s="31">
        <v>40786</v>
      </c>
      <c r="B2937">
        <v>-1.3231118E-2</v>
      </c>
      <c r="C2937">
        <v>20110831</v>
      </c>
      <c r="D2937">
        <v>0.42</v>
      </c>
      <c r="E2937">
        <v>0</v>
      </c>
      <c r="F2937">
        <f t="shared" si="148"/>
        <v>0</v>
      </c>
      <c r="H2937">
        <f t="shared" si="147"/>
        <v>-1.3231118E-2</v>
      </c>
      <c r="I2937">
        <f t="shared" si="149"/>
        <v>4.1999999999999997E-3</v>
      </c>
    </row>
    <row r="2938" spans="1:9" x14ac:dyDescent="0.3">
      <c r="A2938" s="31">
        <v>40787</v>
      </c>
      <c r="B2938">
        <v>-9.8744579999999992E-3</v>
      </c>
      <c r="C2938">
        <v>20110901</v>
      </c>
      <c r="D2938">
        <v>-1.33</v>
      </c>
      <c r="E2938">
        <v>0</v>
      </c>
      <c r="F2938">
        <f t="shared" si="148"/>
        <v>0</v>
      </c>
      <c r="H2938">
        <f t="shared" si="147"/>
        <v>-9.8744579999999992E-3</v>
      </c>
      <c r="I2938">
        <f t="shared" si="149"/>
        <v>-1.3300000000000001E-2</v>
      </c>
    </row>
    <row r="2939" spans="1:9" x14ac:dyDescent="0.3">
      <c r="A2939" s="31">
        <v>40788</v>
      </c>
      <c r="B2939">
        <v>-1.8318797000000001E-2</v>
      </c>
      <c r="C2939">
        <v>20110902</v>
      </c>
      <c r="D2939">
        <v>-2.64</v>
      </c>
      <c r="E2939">
        <v>0</v>
      </c>
      <c r="F2939">
        <f t="shared" si="148"/>
        <v>0</v>
      </c>
      <c r="H2939">
        <f t="shared" si="147"/>
        <v>-1.8318797000000001E-2</v>
      </c>
      <c r="I2939">
        <f t="shared" si="149"/>
        <v>-2.64E-2</v>
      </c>
    </row>
    <row r="2940" spans="1:9" x14ac:dyDescent="0.3">
      <c r="A2940" s="31">
        <v>40792</v>
      </c>
      <c r="B2940">
        <v>1.5211877E-2</v>
      </c>
      <c r="C2940">
        <v>20110906</v>
      </c>
      <c r="D2940">
        <v>-0.71</v>
      </c>
      <c r="E2940">
        <v>0</v>
      </c>
      <c r="F2940">
        <f t="shared" si="148"/>
        <v>0</v>
      </c>
      <c r="H2940">
        <f t="shared" si="147"/>
        <v>1.5211877E-2</v>
      </c>
      <c r="I2940">
        <f t="shared" si="149"/>
        <v>-7.0999999999999995E-3</v>
      </c>
    </row>
    <row r="2941" spans="1:9" x14ac:dyDescent="0.3">
      <c r="A2941" s="31">
        <v>40793</v>
      </c>
      <c r="B2941">
        <v>1.1033872E-2</v>
      </c>
      <c r="C2941">
        <v>20110907</v>
      </c>
      <c r="D2941">
        <v>3.06</v>
      </c>
      <c r="E2941">
        <v>0</v>
      </c>
      <c r="F2941">
        <f t="shared" si="148"/>
        <v>0</v>
      </c>
      <c r="H2941">
        <f t="shared" si="147"/>
        <v>1.1033872E-2</v>
      </c>
      <c r="I2941">
        <f t="shared" si="149"/>
        <v>3.0600000000000002E-2</v>
      </c>
    </row>
    <row r="2942" spans="1:9" x14ac:dyDescent="0.3">
      <c r="A2942" s="31">
        <v>40794</v>
      </c>
      <c r="B2942">
        <v>5.4703200000000003E-4</v>
      </c>
      <c r="C2942">
        <v>20110908</v>
      </c>
      <c r="D2942">
        <v>-1.18</v>
      </c>
      <c r="E2942">
        <v>0</v>
      </c>
      <c r="F2942">
        <f t="shared" si="148"/>
        <v>0</v>
      </c>
      <c r="H2942">
        <f t="shared" si="147"/>
        <v>5.4703200000000003E-4</v>
      </c>
      <c r="I2942">
        <f t="shared" si="149"/>
        <v>-1.18E-2</v>
      </c>
    </row>
    <row r="2943" spans="1:9" x14ac:dyDescent="0.3">
      <c r="A2943" s="31">
        <v>40795</v>
      </c>
      <c r="B2943">
        <v>-1.7337438E-2</v>
      </c>
      <c r="C2943">
        <v>20110909</v>
      </c>
      <c r="D2943">
        <v>-2.65</v>
      </c>
      <c r="E2943">
        <v>0</v>
      </c>
      <c r="F2943">
        <f t="shared" si="148"/>
        <v>0</v>
      </c>
      <c r="H2943">
        <f t="shared" si="147"/>
        <v>-1.7337438E-2</v>
      </c>
      <c r="I2943">
        <f t="shared" si="149"/>
        <v>-2.6499999999999999E-2</v>
      </c>
    </row>
    <row r="2944" spans="1:9" x14ac:dyDescent="0.3">
      <c r="A2944" s="31">
        <v>40798</v>
      </c>
      <c r="B2944">
        <v>6.5168789999999997E-3</v>
      </c>
      <c r="C2944">
        <v>20110912</v>
      </c>
      <c r="D2944">
        <v>0.68</v>
      </c>
      <c r="E2944">
        <v>0</v>
      </c>
      <c r="F2944">
        <f t="shared" si="148"/>
        <v>0</v>
      </c>
      <c r="H2944">
        <f t="shared" si="147"/>
        <v>6.5168789999999997E-3</v>
      </c>
      <c r="I2944">
        <f t="shared" si="149"/>
        <v>6.8000000000000005E-3</v>
      </c>
    </row>
    <row r="2945" spans="1:9" x14ac:dyDescent="0.3">
      <c r="A2945" s="31">
        <v>40799</v>
      </c>
      <c r="B2945">
        <v>1.2317715E-2</v>
      </c>
      <c r="C2945">
        <v>20110913</v>
      </c>
      <c r="D2945">
        <v>1.1200000000000001</v>
      </c>
      <c r="E2945">
        <v>0</v>
      </c>
      <c r="F2945">
        <f t="shared" si="148"/>
        <v>0</v>
      </c>
      <c r="H2945">
        <f t="shared" si="147"/>
        <v>1.2317715E-2</v>
      </c>
      <c r="I2945">
        <f t="shared" si="149"/>
        <v>1.1200000000000002E-2</v>
      </c>
    </row>
    <row r="2946" spans="1:9" x14ac:dyDescent="0.3">
      <c r="A2946" s="31">
        <v>40800</v>
      </c>
      <c r="B2946">
        <v>1.2167835E-2</v>
      </c>
      <c r="C2946">
        <v>20110914</v>
      </c>
      <c r="D2946">
        <v>1.45</v>
      </c>
      <c r="E2946">
        <v>0</v>
      </c>
      <c r="F2946">
        <f t="shared" si="148"/>
        <v>0</v>
      </c>
      <c r="H2946">
        <f t="shared" si="147"/>
        <v>1.2167835E-2</v>
      </c>
      <c r="I2946">
        <f t="shared" si="149"/>
        <v>1.4499999999999999E-2</v>
      </c>
    </row>
    <row r="2947" spans="1:9" x14ac:dyDescent="0.3">
      <c r="A2947" s="31">
        <v>40801</v>
      </c>
      <c r="B2947">
        <v>9.4014990000000007E-3</v>
      </c>
      <c r="C2947">
        <v>20110915</v>
      </c>
      <c r="D2947">
        <v>1.64</v>
      </c>
      <c r="E2947">
        <v>0</v>
      </c>
      <c r="F2947">
        <f t="shared" si="148"/>
        <v>0</v>
      </c>
      <c r="H2947">
        <f t="shared" ref="H2947:H3010" si="150">B2947-F2947</f>
        <v>9.4014990000000007E-3</v>
      </c>
      <c r="I2947">
        <f t="shared" si="149"/>
        <v>1.6399999999999998E-2</v>
      </c>
    </row>
    <row r="2948" spans="1:9" x14ac:dyDescent="0.3">
      <c r="A2948" s="31">
        <v>40802</v>
      </c>
      <c r="B2948">
        <v>1.9187725999999999E-2</v>
      </c>
      <c r="C2948">
        <v>20110916</v>
      </c>
      <c r="D2948">
        <v>0.47</v>
      </c>
      <c r="E2948">
        <v>0</v>
      </c>
      <c r="F2948">
        <f t="shared" ref="F2948:F3011" si="151">E2948/100</f>
        <v>0</v>
      </c>
      <c r="H2948">
        <f t="shared" si="150"/>
        <v>1.9187725999999999E-2</v>
      </c>
      <c r="I2948">
        <f t="shared" ref="I2948:I3011" si="152">D2948/100</f>
        <v>4.6999999999999993E-3</v>
      </c>
    </row>
    <row r="2949" spans="1:9" x14ac:dyDescent="0.3">
      <c r="A2949" s="31">
        <v>40805</v>
      </c>
      <c r="B2949">
        <v>2.7790274E-2</v>
      </c>
      <c r="C2949">
        <v>20110919</v>
      </c>
      <c r="D2949">
        <v>-0.99</v>
      </c>
      <c r="E2949">
        <v>0</v>
      </c>
      <c r="F2949">
        <f t="shared" si="151"/>
        <v>0</v>
      </c>
      <c r="H2949">
        <f t="shared" si="150"/>
        <v>2.7790274E-2</v>
      </c>
      <c r="I2949">
        <f t="shared" si="152"/>
        <v>-9.8999999999999991E-3</v>
      </c>
    </row>
    <row r="2950" spans="1:9" x14ac:dyDescent="0.3">
      <c r="A2950" s="31">
        <v>40806</v>
      </c>
      <c r="B2950">
        <v>4.4214639999999999E-3</v>
      </c>
      <c r="C2950">
        <v>20110920</v>
      </c>
      <c r="D2950">
        <v>-0.45</v>
      </c>
      <c r="E2950">
        <v>0</v>
      </c>
      <c r="F2950">
        <f t="shared" si="151"/>
        <v>0</v>
      </c>
      <c r="H2950">
        <f t="shared" si="150"/>
        <v>4.4214639999999999E-3</v>
      </c>
      <c r="I2950">
        <f t="shared" si="152"/>
        <v>-4.5000000000000005E-3</v>
      </c>
    </row>
    <row r="2951" spans="1:9" x14ac:dyDescent="0.3">
      <c r="A2951" s="31">
        <v>40807</v>
      </c>
      <c r="B2951">
        <v>-3.1684550000000001E-3</v>
      </c>
      <c r="C2951">
        <v>20110921</v>
      </c>
      <c r="D2951">
        <v>-2.92</v>
      </c>
      <c r="E2951">
        <v>0</v>
      </c>
      <c r="F2951">
        <f t="shared" si="151"/>
        <v>0</v>
      </c>
      <c r="H2951">
        <f t="shared" si="150"/>
        <v>-3.1684550000000001E-3</v>
      </c>
      <c r="I2951">
        <f t="shared" si="152"/>
        <v>-2.92E-2</v>
      </c>
    </row>
    <row r="2952" spans="1:9" x14ac:dyDescent="0.3">
      <c r="A2952" s="31">
        <v>40808</v>
      </c>
      <c r="B2952">
        <v>-2.5040051000000001E-2</v>
      </c>
      <c r="C2952">
        <v>20110922</v>
      </c>
      <c r="D2952">
        <v>-3.29</v>
      </c>
      <c r="E2952">
        <v>0</v>
      </c>
      <c r="F2952">
        <f t="shared" si="151"/>
        <v>0</v>
      </c>
      <c r="H2952">
        <f t="shared" si="150"/>
        <v>-2.5040051000000001E-2</v>
      </c>
      <c r="I2952">
        <f t="shared" si="152"/>
        <v>-3.2899999999999999E-2</v>
      </c>
    </row>
    <row r="2953" spans="1:9" x14ac:dyDescent="0.3">
      <c r="A2953" s="31">
        <v>40809</v>
      </c>
      <c r="B2953">
        <v>6.171869E-3</v>
      </c>
      <c r="C2953">
        <v>20110923</v>
      </c>
      <c r="D2953">
        <v>0.74</v>
      </c>
      <c r="E2953">
        <v>0</v>
      </c>
      <c r="F2953">
        <f t="shared" si="151"/>
        <v>0</v>
      </c>
      <c r="H2953">
        <f t="shared" si="150"/>
        <v>6.171869E-3</v>
      </c>
      <c r="I2953">
        <f t="shared" si="152"/>
        <v>7.4000000000000003E-3</v>
      </c>
    </row>
    <row r="2954" spans="1:9" x14ac:dyDescent="0.3">
      <c r="A2954" s="31">
        <v>40812</v>
      </c>
      <c r="B2954">
        <v>-2.7948909999999999E-3</v>
      </c>
      <c r="C2954">
        <v>20110926</v>
      </c>
      <c r="D2954">
        <v>2.2799999999999998</v>
      </c>
      <c r="E2954">
        <v>0</v>
      </c>
      <c r="F2954">
        <f t="shared" si="151"/>
        <v>0</v>
      </c>
      <c r="H2954">
        <f t="shared" si="150"/>
        <v>-2.7948909999999999E-3</v>
      </c>
      <c r="I2954">
        <f t="shared" si="152"/>
        <v>2.2799999999999997E-2</v>
      </c>
    </row>
    <row r="2955" spans="1:9" x14ac:dyDescent="0.3">
      <c r="A2955" s="31">
        <v>40813</v>
      </c>
      <c r="B2955">
        <v>-9.6981510000000003E-3</v>
      </c>
      <c r="C2955">
        <v>20110927</v>
      </c>
      <c r="D2955">
        <v>1.22</v>
      </c>
      <c r="E2955">
        <v>0</v>
      </c>
      <c r="F2955">
        <f t="shared" si="151"/>
        <v>0</v>
      </c>
      <c r="H2955">
        <f t="shared" si="150"/>
        <v>-9.6981510000000003E-3</v>
      </c>
      <c r="I2955">
        <f t="shared" si="152"/>
        <v>1.2199999999999999E-2</v>
      </c>
    </row>
    <row r="2956" spans="1:9" x14ac:dyDescent="0.3">
      <c r="A2956" s="31">
        <v>40814</v>
      </c>
      <c r="B2956">
        <v>-5.6354250000000003E-3</v>
      </c>
      <c r="C2956">
        <v>20110928</v>
      </c>
      <c r="D2956">
        <v>-2.29</v>
      </c>
      <c r="E2956">
        <v>0</v>
      </c>
      <c r="F2956">
        <f t="shared" si="151"/>
        <v>0</v>
      </c>
      <c r="H2956">
        <f t="shared" si="150"/>
        <v>-5.6354250000000003E-3</v>
      </c>
      <c r="I2956">
        <f t="shared" si="152"/>
        <v>-2.29E-2</v>
      </c>
    </row>
    <row r="2957" spans="1:9" x14ac:dyDescent="0.3">
      <c r="A2957" s="31">
        <v>40815</v>
      </c>
      <c r="B2957">
        <v>-1.6221258999999998E-2</v>
      </c>
      <c r="C2957">
        <v>20110929</v>
      </c>
      <c r="D2957">
        <v>0.77</v>
      </c>
      <c r="E2957">
        <v>0</v>
      </c>
      <c r="F2957">
        <f t="shared" si="151"/>
        <v>0</v>
      </c>
      <c r="H2957">
        <f t="shared" si="150"/>
        <v>-1.6221258999999998E-2</v>
      </c>
      <c r="I2957">
        <f t="shared" si="152"/>
        <v>7.7000000000000002E-3</v>
      </c>
    </row>
    <row r="2958" spans="1:9" x14ac:dyDescent="0.3">
      <c r="A2958" s="31">
        <v>40816</v>
      </c>
      <c r="B2958">
        <v>-2.3683334E-2</v>
      </c>
      <c r="C2958">
        <v>20110930</v>
      </c>
      <c r="D2958">
        <v>-2.5</v>
      </c>
      <c r="E2958">
        <v>0</v>
      </c>
      <c r="F2958">
        <f t="shared" si="151"/>
        <v>0</v>
      </c>
      <c r="H2958">
        <f t="shared" si="150"/>
        <v>-2.3683334E-2</v>
      </c>
      <c r="I2958">
        <f t="shared" si="152"/>
        <v>-2.5000000000000001E-2</v>
      </c>
    </row>
    <row r="2959" spans="1:9" x14ac:dyDescent="0.3">
      <c r="A2959" s="31">
        <v>40819</v>
      </c>
      <c r="B2959">
        <v>-1.7622995999999998E-2</v>
      </c>
      <c r="C2959">
        <v>20111003</v>
      </c>
      <c r="D2959">
        <v>-3.18</v>
      </c>
      <c r="E2959">
        <v>0</v>
      </c>
      <c r="F2959">
        <f t="shared" si="151"/>
        <v>0</v>
      </c>
      <c r="H2959">
        <f t="shared" si="150"/>
        <v>-1.7622995999999998E-2</v>
      </c>
      <c r="I2959">
        <f t="shared" si="152"/>
        <v>-3.1800000000000002E-2</v>
      </c>
    </row>
    <row r="2960" spans="1:9" x14ac:dyDescent="0.3">
      <c r="A2960" s="31">
        <v>40820</v>
      </c>
      <c r="B2960">
        <v>-5.6059960000000002E-3</v>
      </c>
      <c r="C2960">
        <v>20111004</v>
      </c>
      <c r="D2960">
        <v>2.68</v>
      </c>
      <c r="E2960">
        <v>0</v>
      </c>
      <c r="F2960">
        <f t="shared" si="151"/>
        <v>0</v>
      </c>
      <c r="H2960">
        <f t="shared" si="150"/>
        <v>-5.6059960000000002E-3</v>
      </c>
      <c r="I2960">
        <f t="shared" si="152"/>
        <v>2.6800000000000001E-2</v>
      </c>
    </row>
    <row r="2961" spans="1:9" x14ac:dyDescent="0.3">
      <c r="A2961" s="31">
        <v>40821</v>
      </c>
      <c r="B2961">
        <v>1.5436241E-2</v>
      </c>
      <c r="C2961">
        <v>20111005</v>
      </c>
      <c r="D2961">
        <v>1.92</v>
      </c>
      <c r="E2961">
        <v>0</v>
      </c>
      <c r="F2961">
        <f t="shared" si="151"/>
        <v>0</v>
      </c>
      <c r="H2961">
        <f t="shared" si="150"/>
        <v>1.5436241E-2</v>
      </c>
      <c r="I2961">
        <f t="shared" si="152"/>
        <v>1.9199999999999998E-2</v>
      </c>
    </row>
    <row r="2962" spans="1:9" x14ac:dyDescent="0.3">
      <c r="A2962" s="31">
        <v>40822</v>
      </c>
      <c r="B2962">
        <v>-2.3265159999999998E-3</v>
      </c>
      <c r="C2962">
        <v>20111006</v>
      </c>
      <c r="D2962">
        <v>1.94</v>
      </c>
      <c r="E2962">
        <v>0</v>
      </c>
      <c r="F2962">
        <f t="shared" si="151"/>
        <v>0</v>
      </c>
      <c r="H2962">
        <f t="shared" si="150"/>
        <v>-2.3265159999999998E-3</v>
      </c>
      <c r="I2962">
        <f t="shared" si="152"/>
        <v>1.9400000000000001E-2</v>
      </c>
    </row>
    <row r="2963" spans="1:9" x14ac:dyDescent="0.3">
      <c r="A2963" s="31">
        <v>40823</v>
      </c>
      <c r="B2963">
        <v>-2.0059908000000001E-2</v>
      </c>
      <c r="C2963">
        <v>20111007</v>
      </c>
      <c r="D2963">
        <v>-0.98</v>
      </c>
      <c r="E2963">
        <v>0</v>
      </c>
      <c r="F2963">
        <f t="shared" si="151"/>
        <v>0</v>
      </c>
      <c r="H2963">
        <f t="shared" si="150"/>
        <v>-2.0059908000000001E-2</v>
      </c>
      <c r="I2963">
        <f t="shared" si="152"/>
        <v>-9.7999999999999997E-3</v>
      </c>
    </row>
    <row r="2964" spans="1:9" x14ac:dyDescent="0.3">
      <c r="A2964" s="31">
        <v>40826</v>
      </c>
      <c r="B2964">
        <v>5.1406194000000002E-2</v>
      </c>
      <c r="C2964">
        <v>20111010</v>
      </c>
      <c r="D2964">
        <v>3.44</v>
      </c>
      <c r="E2964">
        <v>0</v>
      </c>
      <c r="F2964">
        <f t="shared" si="151"/>
        <v>0</v>
      </c>
      <c r="H2964">
        <f t="shared" si="150"/>
        <v>5.1406194000000002E-2</v>
      </c>
      <c r="I2964">
        <f t="shared" si="152"/>
        <v>3.44E-2</v>
      </c>
    </row>
    <row r="2965" spans="1:9" x14ac:dyDescent="0.3">
      <c r="A2965" s="31">
        <v>40827</v>
      </c>
      <c r="B2965">
        <v>2.9526018000000001E-2</v>
      </c>
      <c r="C2965">
        <v>20111011</v>
      </c>
      <c r="D2965">
        <v>0.15</v>
      </c>
      <c r="E2965">
        <v>0</v>
      </c>
      <c r="F2965">
        <f t="shared" si="151"/>
        <v>0</v>
      </c>
      <c r="H2965">
        <f t="shared" si="150"/>
        <v>2.9526018000000001E-2</v>
      </c>
      <c r="I2965">
        <f t="shared" si="152"/>
        <v>1.5E-3</v>
      </c>
    </row>
    <row r="2966" spans="1:9" x14ac:dyDescent="0.3">
      <c r="A2966" s="31">
        <v>40828</v>
      </c>
      <c r="B2966">
        <v>4.7465429999999998E-3</v>
      </c>
      <c r="C2966">
        <v>20111012</v>
      </c>
      <c r="D2966">
        <v>1.07</v>
      </c>
      <c r="E2966">
        <v>0</v>
      </c>
      <c r="F2966">
        <f t="shared" si="151"/>
        <v>0</v>
      </c>
      <c r="H2966">
        <f t="shared" si="150"/>
        <v>4.7465429999999998E-3</v>
      </c>
      <c r="I2966">
        <f t="shared" si="152"/>
        <v>1.0700000000000001E-2</v>
      </c>
    </row>
    <row r="2967" spans="1:9" x14ac:dyDescent="0.3">
      <c r="A2967" s="31">
        <v>40829</v>
      </c>
      <c r="B2967">
        <v>1.5515030000000001E-2</v>
      </c>
      <c r="C2967">
        <v>20111013</v>
      </c>
      <c r="D2967">
        <v>-0.21</v>
      </c>
      <c r="E2967">
        <v>0</v>
      </c>
      <c r="F2967">
        <f t="shared" si="151"/>
        <v>0</v>
      </c>
      <c r="H2967">
        <f t="shared" si="150"/>
        <v>1.5515030000000001E-2</v>
      </c>
      <c r="I2967">
        <f t="shared" si="152"/>
        <v>-2.0999999999999999E-3</v>
      </c>
    </row>
    <row r="2968" spans="1:9" x14ac:dyDescent="0.3">
      <c r="A2968" s="31">
        <v>40830</v>
      </c>
      <c r="B2968">
        <v>3.3224806000000003E-2</v>
      </c>
      <c r="C2968">
        <v>20111014</v>
      </c>
      <c r="D2968">
        <v>1.72</v>
      </c>
      <c r="E2968">
        <v>0</v>
      </c>
      <c r="F2968">
        <f t="shared" si="151"/>
        <v>0</v>
      </c>
      <c r="H2968">
        <f t="shared" si="150"/>
        <v>3.3224806000000003E-2</v>
      </c>
      <c r="I2968">
        <f t="shared" si="152"/>
        <v>1.72E-2</v>
      </c>
    </row>
    <row r="2969" spans="1:9" x14ac:dyDescent="0.3">
      <c r="A2969" s="31">
        <v>40833</v>
      </c>
      <c r="B2969">
        <v>-4.7630570000000002E-3</v>
      </c>
      <c r="C2969">
        <v>20111017</v>
      </c>
      <c r="D2969">
        <v>-2.06</v>
      </c>
      <c r="E2969">
        <v>0</v>
      </c>
      <c r="F2969">
        <f t="shared" si="151"/>
        <v>0</v>
      </c>
      <c r="H2969">
        <f t="shared" si="150"/>
        <v>-4.7630570000000002E-3</v>
      </c>
      <c r="I2969">
        <f t="shared" si="152"/>
        <v>-2.06E-2</v>
      </c>
    </row>
    <row r="2970" spans="1:9" x14ac:dyDescent="0.3">
      <c r="A2970" s="31">
        <v>40834</v>
      </c>
      <c r="B2970">
        <v>5.3572710000000003E-3</v>
      </c>
      <c r="C2970">
        <v>20111018</v>
      </c>
      <c r="D2970">
        <v>2.11</v>
      </c>
      <c r="E2970">
        <v>0</v>
      </c>
      <c r="F2970">
        <f t="shared" si="151"/>
        <v>0</v>
      </c>
      <c r="H2970">
        <f t="shared" si="150"/>
        <v>5.3572710000000003E-3</v>
      </c>
      <c r="I2970">
        <f t="shared" si="152"/>
        <v>2.1099999999999997E-2</v>
      </c>
    </row>
    <row r="2971" spans="1:9" x14ac:dyDescent="0.3">
      <c r="A2971" s="31">
        <v>40835</v>
      </c>
      <c r="B2971">
        <v>-5.5939741000000001E-2</v>
      </c>
      <c r="C2971">
        <v>20111019</v>
      </c>
      <c r="D2971">
        <v>-1.38</v>
      </c>
      <c r="E2971">
        <v>0</v>
      </c>
      <c r="F2971">
        <f t="shared" si="151"/>
        <v>0</v>
      </c>
      <c r="H2971">
        <f t="shared" si="150"/>
        <v>-5.5939741000000001E-2</v>
      </c>
      <c r="I2971">
        <f t="shared" si="152"/>
        <v>-1.38E-2</v>
      </c>
    </row>
    <row r="2972" spans="1:9" x14ac:dyDescent="0.3">
      <c r="A2972" s="31">
        <v>40836</v>
      </c>
      <c r="B2972">
        <v>-8.3036410000000005E-3</v>
      </c>
      <c r="C2972">
        <v>20111020</v>
      </c>
      <c r="D2972">
        <v>0.42</v>
      </c>
      <c r="E2972">
        <v>0</v>
      </c>
      <c r="F2972">
        <f t="shared" si="151"/>
        <v>0</v>
      </c>
      <c r="H2972">
        <f t="shared" si="150"/>
        <v>-8.3036410000000005E-3</v>
      </c>
      <c r="I2972">
        <f t="shared" si="152"/>
        <v>4.1999999999999997E-3</v>
      </c>
    </row>
    <row r="2973" spans="1:9" x14ac:dyDescent="0.3">
      <c r="A2973" s="31">
        <v>40837</v>
      </c>
      <c r="B2973">
        <v>-6.1723769999999997E-3</v>
      </c>
      <c r="C2973">
        <v>20111021</v>
      </c>
      <c r="D2973">
        <v>1.92</v>
      </c>
      <c r="E2973">
        <v>0</v>
      </c>
      <c r="F2973">
        <f t="shared" si="151"/>
        <v>0</v>
      </c>
      <c r="H2973">
        <f t="shared" si="150"/>
        <v>-6.1723769999999997E-3</v>
      </c>
      <c r="I2973">
        <f t="shared" si="152"/>
        <v>1.9199999999999998E-2</v>
      </c>
    </row>
    <row r="2974" spans="1:9" x14ac:dyDescent="0.3">
      <c r="A2974" s="31">
        <v>40840</v>
      </c>
      <c r="B2974">
        <v>3.2835274999999997E-2</v>
      </c>
      <c r="C2974">
        <v>20111024</v>
      </c>
      <c r="D2974">
        <v>1.59</v>
      </c>
      <c r="E2974">
        <v>0</v>
      </c>
      <c r="F2974">
        <f t="shared" si="151"/>
        <v>0</v>
      </c>
      <c r="H2974">
        <f t="shared" si="150"/>
        <v>3.2835274999999997E-2</v>
      </c>
      <c r="I2974">
        <f t="shared" si="152"/>
        <v>1.5900000000000001E-2</v>
      </c>
    </row>
    <row r="2975" spans="1:9" x14ac:dyDescent="0.3">
      <c r="A2975" s="31">
        <v>40841</v>
      </c>
      <c r="B2975">
        <v>-1.9715603000000002E-2</v>
      </c>
      <c r="C2975">
        <v>20111025</v>
      </c>
      <c r="D2975">
        <v>-2.13</v>
      </c>
      <c r="E2975">
        <v>0</v>
      </c>
      <c r="F2975">
        <f t="shared" si="151"/>
        <v>0</v>
      </c>
      <c r="H2975">
        <f t="shared" si="150"/>
        <v>-1.9715603000000002E-2</v>
      </c>
      <c r="I2975">
        <f t="shared" si="152"/>
        <v>-2.1299999999999999E-2</v>
      </c>
    </row>
    <row r="2976" spans="1:9" x14ac:dyDescent="0.3">
      <c r="A2976" s="31">
        <v>40842</v>
      </c>
      <c r="B2976">
        <v>7.1147069999999996E-3</v>
      </c>
      <c r="C2976">
        <v>20111026</v>
      </c>
      <c r="D2976">
        <v>1.1200000000000001</v>
      </c>
      <c r="E2976">
        <v>0</v>
      </c>
      <c r="F2976">
        <f t="shared" si="151"/>
        <v>0</v>
      </c>
      <c r="H2976">
        <f t="shared" si="150"/>
        <v>7.1147069999999996E-3</v>
      </c>
      <c r="I2976">
        <f t="shared" si="152"/>
        <v>1.1200000000000002E-2</v>
      </c>
    </row>
    <row r="2977" spans="1:9" x14ac:dyDescent="0.3">
      <c r="A2977" s="31">
        <v>40843</v>
      </c>
      <c r="B2977">
        <v>1.0209676000000001E-2</v>
      </c>
      <c r="C2977">
        <v>20111027</v>
      </c>
      <c r="D2977">
        <v>3.54</v>
      </c>
      <c r="E2977">
        <v>0</v>
      </c>
      <c r="F2977">
        <f t="shared" si="151"/>
        <v>0</v>
      </c>
      <c r="H2977">
        <f t="shared" si="150"/>
        <v>1.0209676000000001E-2</v>
      </c>
      <c r="I2977">
        <f t="shared" si="152"/>
        <v>3.5400000000000001E-2</v>
      </c>
    </row>
    <row r="2978" spans="1:9" x14ac:dyDescent="0.3">
      <c r="A2978" s="31">
        <v>40844</v>
      </c>
      <c r="B2978">
        <v>6.4249100000000003E-4</v>
      </c>
      <c r="C2978">
        <v>20111028</v>
      </c>
      <c r="D2978">
        <v>-0.01</v>
      </c>
      <c r="E2978">
        <v>0</v>
      </c>
      <c r="F2978">
        <f t="shared" si="151"/>
        <v>0</v>
      </c>
      <c r="H2978">
        <f t="shared" si="150"/>
        <v>6.4249100000000003E-4</v>
      </c>
      <c r="I2978">
        <f t="shared" si="152"/>
        <v>-1E-4</v>
      </c>
    </row>
    <row r="2979" spans="1:9" x14ac:dyDescent="0.3">
      <c r="A2979" s="31">
        <v>40847</v>
      </c>
      <c r="B2979">
        <v>-4.1983800000000001E-4</v>
      </c>
      <c r="C2979">
        <v>20111031</v>
      </c>
      <c r="D2979">
        <v>-2.5</v>
      </c>
      <c r="E2979">
        <v>0</v>
      </c>
      <c r="F2979">
        <f t="shared" si="151"/>
        <v>0</v>
      </c>
      <c r="H2979">
        <f t="shared" si="150"/>
        <v>-4.1983800000000001E-4</v>
      </c>
      <c r="I2979">
        <f t="shared" si="152"/>
        <v>-2.5000000000000001E-2</v>
      </c>
    </row>
    <row r="2980" spans="1:9" x14ac:dyDescent="0.3">
      <c r="A2980" s="31">
        <v>40848</v>
      </c>
      <c r="B2980">
        <v>-2.0430824E-2</v>
      </c>
      <c r="C2980">
        <v>20111101</v>
      </c>
      <c r="D2980">
        <v>-2.86</v>
      </c>
      <c r="E2980">
        <v>0</v>
      </c>
      <c r="F2980">
        <f t="shared" si="151"/>
        <v>0</v>
      </c>
      <c r="H2980">
        <f t="shared" si="150"/>
        <v>-2.0430824E-2</v>
      </c>
      <c r="I2980">
        <f t="shared" si="152"/>
        <v>-2.86E-2</v>
      </c>
    </row>
    <row r="2981" spans="1:9" x14ac:dyDescent="0.3">
      <c r="A2981" s="31">
        <v>40849</v>
      </c>
      <c r="B2981">
        <v>2.2697889999999999E-3</v>
      </c>
      <c r="C2981">
        <v>20111102</v>
      </c>
      <c r="D2981">
        <v>1.72</v>
      </c>
      <c r="E2981">
        <v>0</v>
      </c>
      <c r="F2981">
        <f t="shared" si="151"/>
        <v>0</v>
      </c>
      <c r="H2981">
        <f t="shared" si="150"/>
        <v>2.2697889999999999E-3</v>
      </c>
      <c r="I2981">
        <f t="shared" si="152"/>
        <v>1.72E-2</v>
      </c>
    </row>
    <row r="2982" spans="1:9" x14ac:dyDescent="0.3">
      <c r="A2982" s="31">
        <v>40850</v>
      </c>
      <c r="B2982">
        <v>1.4242227E-2</v>
      </c>
      <c r="C2982">
        <v>20111103</v>
      </c>
      <c r="D2982">
        <v>1.97</v>
      </c>
      <c r="E2982">
        <v>0</v>
      </c>
      <c r="F2982">
        <f t="shared" si="151"/>
        <v>0</v>
      </c>
      <c r="H2982">
        <f t="shared" si="150"/>
        <v>1.4242227E-2</v>
      </c>
      <c r="I2982">
        <f t="shared" si="152"/>
        <v>1.9699999999999999E-2</v>
      </c>
    </row>
    <row r="2983" spans="1:9" x14ac:dyDescent="0.3">
      <c r="A2983" s="31">
        <v>40851</v>
      </c>
      <c r="B2983">
        <v>-7.0211550000000003E-3</v>
      </c>
      <c r="C2983">
        <v>20111104</v>
      </c>
      <c r="D2983">
        <v>-0.53</v>
      </c>
      <c r="E2983">
        <v>0</v>
      </c>
      <c r="F2983">
        <f t="shared" si="151"/>
        <v>0</v>
      </c>
      <c r="H2983">
        <f t="shared" si="150"/>
        <v>-7.0211550000000003E-3</v>
      </c>
      <c r="I2983">
        <f t="shared" si="152"/>
        <v>-5.3E-3</v>
      </c>
    </row>
    <row r="2984" spans="1:9" x14ac:dyDescent="0.3">
      <c r="A2984" s="31">
        <v>40854</v>
      </c>
      <c r="B2984">
        <v>-1.274184E-3</v>
      </c>
      <c r="C2984">
        <v>20111107</v>
      </c>
      <c r="D2984">
        <v>0.48</v>
      </c>
      <c r="E2984">
        <v>0</v>
      </c>
      <c r="F2984">
        <f t="shared" si="151"/>
        <v>0</v>
      </c>
      <c r="H2984">
        <f t="shared" si="150"/>
        <v>-1.274184E-3</v>
      </c>
      <c r="I2984">
        <f t="shared" si="152"/>
        <v>4.7999999999999996E-3</v>
      </c>
    </row>
    <row r="2985" spans="1:9" x14ac:dyDescent="0.3">
      <c r="A2985" s="31">
        <v>40855</v>
      </c>
      <c r="B2985">
        <v>1.6260976E-2</v>
      </c>
      <c r="C2985">
        <v>20111108</v>
      </c>
      <c r="D2985">
        <v>1.21</v>
      </c>
      <c r="E2985">
        <v>0</v>
      </c>
      <c r="F2985">
        <f t="shared" si="151"/>
        <v>0</v>
      </c>
      <c r="H2985">
        <f t="shared" si="150"/>
        <v>1.6260976E-2</v>
      </c>
      <c r="I2985">
        <f t="shared" si="152"/>
        <v>1.21E-2</v>
      </c>
    </row>
    <row r="2986" spans="1:9" x14ac:dyDescent="0.3">
      <c r="A2986" s="31">
        <v>40856</v>
      </c>
      <c r="B2986">
        <v>-2.6955202000000001E-2</v>
      </c>
      <c r="C2986">
        <v>20111109</v>
      </c>
      <c r="D2986">
        <v>-3.78</v>
      </c>
      <c r="E2986">
        <v>0</v>
      </c>
      <c r="F2986">
        <f t="shared" si="151"/>
        <v>0</v>
      </c>
      <c r="H2986">
        <f t="shared" si="150"/>
        <v>-2.6955202000000001E-2</v>
      </c>
      <c r="I2986">
        <f t="shared" si="152"/>
        <v>-3.78E-2</v>
      </c>
    </row>
    <row r="2987" spans="1:9" x14ac:dyDescent="0.3">
      <c r="A2987" s="31">
        <v>40857</v>
      </c>
      <c r="B2987">
        <v>-2.5450308000000001E-2</v>
      </c>
      <c r="C2987">
        <v>20111110</v>
      </c>
      <c r="D2987">
        <v>0.83</v>
      </c>
      <c r="E2987">
        <v>0</v>
      </c>
      <c r="F2987">
        <f t="shared" si="151"/>
        <v>0</v>
      </c>
      <c r="H2987">
        <f t="shared" si="150"/>
        <v>-2.5450308000000001E-2</v>
      </c>
      <c r="I2987">
        <f t="shared" si="152"/>
        <v>8.3000000000000001E-3</v>
      </c>
    </row>
    <row r="2988" spans="1:9" x14ac:dyDescent="0.3">
      <c r="A2988" s="31">
        <v>40858</v>
      </c>
      <c r="B2988">
        <v>-1.5575669999999999E-3</v>
      </c>
      <c r="C2988">
        <v>20111111</v>
      </c>
      <c r="D2988">
        <v>1.98</v>
      </c>
      <c r="E2988">
        <v>0</v>
      </c>
      <c r="F2988">
        <f t="shared" si="151"/>
        <v>0</v>
      </c>
      <c r="H2988">
        <f t="shared" si="150"/>
        <v>-1.5575669999999999E-3</v>
      </c>
      <c r="I2988">
        <f t="shared" si="152"/>
        <v>1.9799999999999998E-2</v>
      </c>
    </row>
    <row r="2989" spans="1:9" x14ac:dyDescent="0.3">
      <c r="A2989" s="31">
        <v>40861</v>
      </c>
      <c r="B2989">
        <v>-1.3935795000000001E-2</v>
      </c>
      <c r="C2989">
        <v>20111114</v>
      </c>
      <c r="D2989">
        <v>-0.92</v>
      </c>
      <c r="E2989">
        <v>0</v>
      </c>
      <c r="F2989">
        <f t="shared" si="151"/>
        <v>0</v>
      </c>
      <c r="H2989">
        <f t="shared" si="150"/>
        <v>-1.3935795000000001E-2</v>
      </c>
      <c r="I2989">
        <f t="shared" si="152"/>
        <v>-9.1999999999999998E-3</v>
      </c>
    </row>
    <row r="2990" spans="1:9" x14ac:dyDescent="0.3">
      <c r="A2990" s="31">
        <v>40862</v>
      </c>
      <c r="B2990">
        <v>2.5233287E-2</v>
      </c>
      <c r="C2990">
        <v>20111115</v>
      </c>
      <c r="D2990">
        <v>0.56000000000000005</v>
      </c>
      <c r="E2990">
        <v>0</v>
      </c>
      <c r="F2990">
        <f t="shared" si="151"/>
        <v>0</v>
      </c>
      <c r="H2990">
        <f t="shared" si="150"/>
        <v>2.5233287E-2</v>
      </c>
      <c r="I2990">
        <f t="shared" si="152"/>
        <v>5.6000000000000008E-3</v>
      </c>
    </row>
    <row r="2991" spans="1:9" x14ac:dyDescent="0.3">
      <c r="A2991" s="31">
        <v>40863</v>
      </c>
      <c r="B2991">
        <v>-1.0441575E-2</v>
      </c>
      <c r="C2991">
        <v>20111116</v>
      </c>
      <c r="D2991">
        <v>-1.64</v>
      </c>
      <c r="E2991">
        <v>0</v>
      </c>
      <c r="F2991">
        <f t="shared" si="151"/>
        <v>0</v>
      </c>
      <c r="H2991">
        <f t="shared" si="150"/>
        <v>-1.0441575E-2</v>
      </c>
      <c r="I2991">
        <f t="shared" si="152"/>
        <v>-1.6399999999999998E-2</v>
      </c>
    </row>
    <row r="2992" spans="1:9" x14ac:dyDescent="0.3">
      <c r="A2992" s="31">
        <v>40864</v>
      </c>
      <c r="B2992">
        <v>-1.9128272000000002E-2</v>
      </c>
      <c r="C2992">
        <v>20111117</v>
      </c>
      <c r="D2992">
        <v>-1.65</v>
      </c>
      <c r="E2992">
        <v>0</v>
      </c>
      <c r="F2992">
        <f t="shared" si="151"/>
        <v>0</v>
      </c>
      <c r="H2992">
        <f t="shared" si="150"/>
        <v>-1.9128272000000002E-2</v>
      </c>
      <c r="I2992">
        <f t="shared" si="152"/>
        <v>-1.6500000000000001E-2</v>
      </c>
    </row>
    <row r="2993" spans="1:9" x14ac:dyDescent="0.3">
      <c r="A2993" s="31">
        <v>40865</v>
      </c>
      <c r="B2993">
        <v>-6.5446100000000002E-3</v>
      </c>
      <c r="C2993">
        <v>20111118</v>
      </c>
      <c r="D2993">
        <v>-7.0000000000000007E-2</v>
      </c>
      <c r="E2993">
        <v>0</v>
      </c>
      <c r="F2993">
        <f t="shared" si="151"/>
        <v>0</v>
      </c>
      <c r="H2993">
        <f t="shared" si="150"/>
        <v>-6.5446100000000002E-3</v>
      </c>
      <c r="I2993">
        <f t="shared" si="152"/>
        <v>-7.000000000000001E-4</v>
      </c>
    </row>
    <row r="2994" spans="1:9" x14ac:dyDescent="0.3">
      <c r="A2994" s="31">
        <v>40868</v>
      </c>
      <c r="B2994">
        <v>-1.5815844999999999E-2</v>
      </c>
      <c r="C2994">
        <v>20111121</v>
      </c>
      <c r="D2994">
        <v>-1.87</v>
      </c>
      <c r="E2994">
        <v>0</v>
      </c>
      <c r="F2994">
        <f t="shared" si="151"/>
        <v>0</v>
      </c>
      <c r="H2994">
        <f t="shared" si="150"/>
        <v>-1.5815844999999999E-2</v>
      </c>
      <c r="I2994">
        <f t="shared" si="152"/>
        <v>-1.8700000000000001E-2</v>
      </c>
    </row>
    <row r="2995" spans="1:9" x14ac:dyDescent="0.3">
      <c r="A2995" s="31">
        <v>40869</v>
      </c>
      <c r="B2995">
        <v>2.0324650999999999E-2</v>
      </c>
      <c r="C2995">
        <v>20111122</v>
      </c>
      <c r="D2995">
        <v>-0.44</v>
      </c>
      <c r="E2995">
        <v>0</v>
      </c>
      <c r="F2995">
        <f t="shared" si="151"/>
        <v>0</v>
      </c>
      <c r="H2995">
        <f t="shared" si="150"/>
        <v>2.0324650999999999E-2</v>
      </c>
      <c r="I2995">
        <f t="shared" si="152"/>
        <v>-4.4000000000000003E-3</v>
      </c>
    </row>
    <row r="2996" spans="1:9" x14ac:dyDescent="0.3">
      <c r="A2996" s="31">
        <v>40870</v>
      </c>
      <c r="B2996">
        <v>-2.5284905E-2</v>
      </c>
      <c r="C2996">
        <v>20111123</v>
      </c>
      <c r="D2996">
        <v>-2.29</v>
      </c>
      <c r="E2996">
        <v>0</v>
      </c>
      <c r="F2996">
        <f t="shared" si="151"/>
        <v>0</v>
      </c>
      <c r="H2996">
        <f t="shared" si="150"/>
        <v>-2.5284905E-2</v>
      </c>
      <c r="I2996">
        <f t="shared" si="152"/>
        <v>-2.29E-2</v>
      </c>
    </row>
    <row r="2997" spans="1:9" x14ac:dyDescent="0.3">
      <c r="A2997" s="31">
        <v>40872</v>
      </c>
      <c r="B2997">
        <v>-9.3190080000000002E-3</v>
      </c>
      <c r="C2997">
        <v>20111125</v>
      </c>
      <c r="D2997">
        <v>-0.34</v>
      </c>
      <c r="E2997">
        <v>0</v>
      </c>
      <c r="F2997">
        <f t="shared" si="151"/>
        <v>0</v>
      </c>
      <c r="H2997">
        <f t="shared" si="150"/>
        <v>-9.3190080000000002E-3</v>
      </c>
      <c r="I2997">
        <f t="shared" si="152"/>
        <v>-3.4000000000000002E-3</v>
      </c>
    </row>
    <row r="2998" spans="1:9" x14ac:dyDescent="0.3">
      <c r="A2998" s="31">
        <v>40875</v>
      </c>
      <c r="B2998">
        <v>3.4518766999999999E-2</v>
      </c>
      <c r="C2998">
        <v>20111128</v>
      </c>
      <c r="D2998">
        <v>3.1</v>
      </c>
      <c r="E2998">
        <v>0</v>
      </c>
      <c r="F2998">
        <f t="shared" si="151"/>
        <v>0</v>
      </c>
      <c r="H2998">
        <f t="shared" si="150"/>
        <v>3.4518766999999999E-2</v>
      </c>
      <c r="I2998">
        <f t="shared" si="152"/>
        <v>3.1E-2</v>
      </c>
    </row>
    <row r="2999" spans="1:9" x14ac:dyDescent="0.3">
      <c r="A2999" s="31">
        <v>40876</v>
      </c>
      <c r="B2999">
        <v>-7.7634339999999996E-3</v>
      </c>
      <c r="C2999">
        <v>20111129</v>
      </c>
      <c r="D2999">
        <v>0.18</v>
      </c>
      <c r="E2999">
        <v>0</v>
      </c>
      <c r="F2999">
        <f t="shared" si="151"/>
        <v>0</v>
      </c>
      <c r="H2999">
        <f t="shared" si="150"/>
        <v>-7.7634339999999996E-3</v>
      </c>
      <c r="I2999">
        <f t="shared" si="152"/>
        <v>1.8E-3</v>
      </c>
    </row>
    <row r="3000" spans="1:9" x14ac:dyDescent="0.3">
      <c r="A3000" s="31">
        <v>40877</v>
      </c>
      <c r="B3000">
        <v>2.4115754E-2</v>
      </c>
      <c r="C3000">
        <v>20111130</v>
      </c>
      <c r="D3000">
        <v>4.4400000000000004</v>
      </c>
      <c r="E3000">
        <v>0</v>
      </c>
      <c r="F3000">
        <f t="shared" si="151"/>
        <v>0</v>
      </c>
      <c r="H3000">
        <f t="shared" si="150"/>
        <v>2.4115754E-2</v>
      </c>
      <c r="I3000">
        <f t="shared" si="152"/>
        <v>4.4400000000000002E-2</v>
      </c>
    </row>
    <row r="3001" spans="1:9" x14ac:dyDescent="0.3">
      <c r="A3001" s="31">
        <v>40878</v>
      </c>
      <c r="B3001">
        <v>1.4992099E-2</v>
      </c>
      <c r="C3001">
        <v>20111201</v>
      </c>
      <c r="D3001">
        <v>-0.22</v>
      </c>
      <c r="E3001">
        <v>0</v>
      </c>
      <c r="F3001">
        <f t="shared" si="151"/>
        <v>0</v>
      </c>
      <c r="H3001">
        <f t="shared" si="150"/>
        <v>1.4992099E-2</v>
      </c>
      <c r="I3001">
        <f t="shared" si="152"/>
        <v>-2.2000000000000001E-3</v>
      </c>
    </row>
    <row r="3002" spans="1:9" x14ac:dyDescent="0.3">
      <c r="A3002" s="31">
        <v>40879</v>
      </c>
      <c r="B3002">
        <v>4.5627289999999997E-3</v>
      </c>
      <c r="C3002">
        <v>20111202</v>
      </c>
      <c r="D3002">
        <v>0.05</v>
      </c>
      <c r="E3002">
        <v>0</v>
      </c>
      <c r="F3002">
        <f t="shared" si="151"/>
        <v>0</v>
      </c>
      <c r="H3002">
        <f t="shared" si="150"/>
        <v>4.5627289999999997E-3</v>
      </c>
      <c r="I3002">
        <f t="shared" si="152"/>
        <v>5.0000000000000001E-4</v>
      </c>
    </row>
    <row r="3003" spans="1:9" x14ac:dyDescent="0.3">
      <c r="A3003" s="31">
        <v>40882</v>
      </c>
      <c r="B3003">
        <v>8.4937069999999996E-3</v>
      </c>
      <c r="C3003">
        <v>20111205</v>
      </c>
      <c r="D3003">
        <v>1.0900000000000001</v>
      </c>
      <c r="E3003">
        <v>0</v>
      </c>
      <c r="F3003">
        <f t="shared" si="151"/>
        <v>0</v>
      </c>
      <c r="H3003">
        <f t="shared" si="150"/>
        <v>8.4937069999999996E-3</v>
      </c>
      <c r="I3003">
        <f t="shared" si="152"/>
        <v>1.09E-2</v>
      </c>
    </row>
    <row r="3004" spans="1:9" x14ac:dyDescent="0.3">
      <c r="A3004" s="31">
        <v>40883</v>
      </c>
      <c r="B3004">
        <v>-5.2415910000000003E-3</v>
      </c>
      <c r="C3004">
        <v>20111206</v>
      </c>
      <c r="D3004">
        <v>0.04</v>
      </c>
      <c r="E3004">
        <v>0</v>
      </c>
      <c r="F3004">
        <f t="shared" si="151"/>
        <v>0</v>
      </c>
      <c r="H3004">
        <f t="shared" si="150"/>
        <v>-5.2415910000000003E-3</v>
      </c>
      <c r="I3004">
        <f t="shared" si="152"/>
        <v>4.0000000000000002E-4</v>
      </c>
    </row>
    <row r="3005" spans="1:9" x14ac:dyDescent="0.3">
      <c r="A3005" s="31">
        <v>40884</v>
      </c>
      <c r="B3005">
        <v>-4.7576820000000001E-3</v>
      </c>
      <c r="C3005">
        <v>20111207</v>
      </c>
      <c r="D3005">
        <v>0.16</v>
      </c>
      <c r="E3005">
        <v>0</v>
      </c>
      <c r="F3005">
        <f t="shared" si="151"/>
        <v>0</v>
      </c>
      <c r="H3005">
        <f t="shared" si="150"/>
        <v>-4.7576820000000001E-3</v>
      </c>
      <c r="I3005">
        <f t="shared" si="152"/>
        <v>1.6000000000000001E-3</v>
      </c>
    </row>
    <row r="3006" spans="1:9" x14ac:dyDescent="0.3">
      <c r="A3006" s="31">
        <v>40885</v>
      </c>
      <c r="B3006">
        <v>4.0350749999999999E-3</v>
      </c>
      <c r="C3006">
        <v>20111208</v>
      </c>
      <c r="D3006">
        <v>-2.23</v>
      </c>
      <c r="E3006">
        <v>0</v>
      </c>
      <c r="F3006">
        <f t="shared" si="151"/>
        <v>0</v>
      </c>
      <c r="H3006">
        <f t="shared" si="150"/>
        <v>4.0350749999999999E-3</v>
      </c>
      <c r="I3006">
        <f t="shared" si="152"/>
        <v>-2.23E-2</v>
      </c>
    </row>
    <row r="3007" spans="1:9" x14ac:dyDescent="0.3">
      <c r="A3007" s="31">
        <v>40886</v>
      </c>
      <c r="B3007">
        <v>7.5768989999999998E-3</v>
      </c>
      <c r="C3007">
        <v>20111209</v>
      </c>
      <c r="D3007">
        <v>1.83</v>
      </c>
      <c r="E3007">
        <v>0</v>
      </c>
      <c r="F3007">
        <f t="shared" si="151"/>
        <v>0</v>
      </c>
      <c r="H3007">
        <f t="shared" si="150"/>
        <v>7.5768989999999998E-3</v>
      </c>
      <c r="I3007">
        <f t="shared" si="152"/>
        <v>1.83E-2</v>
      </c>
    </row>
    <row r="3008" spans="1:9" x14ac:dyDescent="0.3">
      <c r="A3008" s="31">
        <v>40889</v>
      </c>
      <c r="B3008">
        <v>-4.5221250000000001E-3</v>
      </c>
      <c r="C3008">
        <v>20111212</v>
      </c>
      <c r="D3008">
        <v>-1.48</v>
      </c>
      <c r="E3008">
        <v>0</v>
      </c>
      <c r="F3008">
        <f t="shared" si="151"/>
        <v>0</v>
      </c>
      <c r="H3008">
        <f t="shared" si="150"/>
        <v>-4.5221250000000001E-3</v>
      </c>
      <c r="I3008">
        <f t="shared" si="152"/>
        <v>-1.4800000000000001E-2</v>
      </c>
    </row>
    <row r="3009" spans="1:9" x14ac:dyDescent="0.3">
      <c r="A3009" s="31">
        <v>40890</v>
      </c>
      <c r="B3009">
        <v>-7.7327450000000001E-3</v>
      </c>
      <c r="C3009">
        <v>20111213</v>
      </c>
      <c r="D3009">
        <v>-1.05</v>
      </c>
      <c r="E3009">
        <v>0</v>
      </c>
      <c r="F3009">
        <f t="shared" si="151"/>
        <v>0</v>
      </c>
      <c r="H3009">
        <f t="shared" si="150"/>
        <v>-7.7327450000000001E-3</v>
      </c>
      <c r="I3009">
        <f t="shared" si="152"/>
        <v>-1.0500000000000001E-2</v>
      </c>
    </row>
    <row r="3010" spans="1:9" x14ac:dyDescent="0.3">
      <c r="A3010" s="31">
        <v>40891</v>
      </c>
      <c r="B3010">
        <v>-2.2170199000000002E-2</v>
      </c>
      <c r="C3010">
        <v>20111214</v>
      </c>
      <c r="D3010">
        <v>-1.21</v>
      </c>
      <c r="E3010">
        <v>0</v>
      </c>
      <c r="F3010">
        <f t="shared" si="151"/>
        <v>0</v>
      </c>
      <c r="H3010">
        <f t="shared" si="150"/>
        <v>-2.2170199000000002E-2</v>
      </c>
      <c r="I3010">
        <f t="shared" si="152"/>
        <v>-1.21E-2</v>
      </c>
    </row>
    <row r="3011" spans="1:9" x14ac:dyDescent="0.3">
      <c r="A3011" s="31">
        <v>40892</v>
      </c>
      <c r="B3011">
        <v>-3.2878299999999998E-3</v>
      </c>
      <c r="C3011">
        <v>20111215</v>
      </c>
      <c r="D3011">
        <v>0.4</v>
      </c>
      <c r="E3011">
        <v>0</v>
      </c>
      <c r="F3011">
        <f t="shared" si="151"/>
        <v>0</v>
      </c>
      <c r="H3011">
        <f t="shared" ref="H3011:H3074" si="153">B3011-F3011</f>
        <v>-3.2878299999999998E-3</v>
      </c>
      <c r="I3011">
        <f t="shared" si="152"/>
        <v>4.0000000000000001E-3</v>
      </c>
    </row>
    <row r="3012" spans="1:9" x14ac:dyDescent="0.3">
      <c r="A3012" s="31">
        <v>40893</v>
      </c>
      <c r="B3012">
        <v>5.4889600000000002E-3</v>
      </c>
      <c r="C3012">
        <v>20111216</v>
      </c>
      <c r="D3012">
        <v>0.45</v>
      </c>
      <c r="E3012">
        <v>0</v>
      </c>
      <c r="F3012">
        <f t="shared" ref="F3012:F3075" si="154">E3012/100</f>
        <v>0</v>
      </c>
      <c r="H3012">
        <f t="shared" si="153"/>
        <v>5.4889600000000002E-3</v>
      </c>
      <c r="I3012">
        <f t="shared" ref="I3012:I3075" si="155">D3012/100</f>
        <v>4.5000000000000005E-3</v>
      </c>
    </row>
    <row r="3013" spans="1:9" x14ac:dyDescent="0.3">
      <c r="A3013" s="31">
        <v>40896</v>
      </c>
      <c r="B3013">
        <v>3.1232019999999998E-3</v>
      </c>
      <c r="C3013">
        <v>20111219</v>
      </c>
      <c r="D3013">
        <v>-1.31</v>
      </c>
      <c r="E3013">
        <v>0</v>
      </c>
      <c r="F3013">
        <f t="shared" si="154"/>
        <v>0</v>
      </c>
      <c r="H3013">
        <f t="shared" si="153"/>
        <v>3.1232019999999998E-3</v>
      </c>
      <c r="I3013">
        <f t="shared" si="155"/>
        <v>-1.3100000000000001E-2</v>
      </c>
    </row>
    <row r="3014" spans="1:9" x14ac:dyDescent="0.3">
      <c r="A3014" s="31">
        <v>40897</v>
      </c>
      <c r="B3014">
        <v>3.5948880000000002E-2</v>
      </c>
      <c r="C3014">
        <v>20111220</v>
      </c>
      <c r="D3014">
        <v>3.1</v>
      </c>
      <c r="E3014">
        <v>0</v>
      </c>
      <c r="F3014">
        <f t="shared" si="154"/>
        <v>0</v>
      </c>
      <c r="H3014">
        <f t="shared" si="153"/>
        <v>3.5948880000000002E-2</v>
      </c>
      <c r="I3014">
        <f t="shared" si="155"/>
        <v>3.1E-2</v>
      </c>
    </row>
    <row r="3015" spans="1:9" x14ac:dyDescent="0.3">
      <c r="A3015" s="31">
        <v>40898</v>
      </c>
      <c r="B3015">
        <v>1.250145E-3</v>
      </c>
      <c r="C3015">
        <v>20111221</v>
      </c>
      <c r="D3015">
        <v>0.2</v>
      </c>
      <c r="E3015">
        <v>0</v>
      </c>
      <c r="F3015">
        <f t="shared" si="154"/>
        <v>0</v>
      </c>
      <c r="H3015">
        <f t="shared" si="153"/>
        <v>1.250145E-3</v>
      </c>
      <c r="I3015">
        <f t="shared" si="155"/>
        <v>2E-3</v>
      </c>
    </row>
    <row r="3016" spans="1:9" x14ac:dyDescent="0.3">
      <c r="A3016" s="31">
        <v>40899</v>
      </c>
      <c r="B3016">
        <v>5.30964E-3</v>
      </c>
      <c r="C3016">
        <v>20111222</v>
      </c>
      <c r="D3016">
        <v>0.83</v>
      </c>
      <c r="E3016">
        <v>0</v>
      </c>
      <c r="F3016">
        <f t="shared" si="154"/>
        <v>0</v>
      </c>
      <c r="H3016">
        <f t="shared" si="153"/>
        <v>5.30964E-3</v>
      </c>
      <c r="I3016">
        <f t="shared" si="155"/>
        <v>8.3000000000000001E-3</v>
      </c>
    </row>
    <row r="3017" spans="1:9" x14ac:dyDescent="0.3">
      <c r="A3017" s="31">
        <v>40900</v>
      </c>
      <c r="B3017">
        <v>1.1993472999999999E-2</v>
      </c>
      <c r="C3017">
        <v>20111223</v>
      </c>
      <c r="D3017">
        <v>0.84</v>
      </c>
      <c r="E3017">
        <v>0</v>
      </c>
      <c r="F3017">
        <f t="shared" si="154"/>
        <v>0</v>
      </c>
      <c r="H3017">
        <f t="shared" si="153"/>
        <v>1.1993472999999999E-2</v>
      </c>
      <c r="I3017">
        <f t="shared" si="155"/>
        <v>8.3999999999999995E-3</v>
      </c>
    </row>
    <row r="3018" spans="1:9" x14ac:dyDescent="0.3">
      <c r="A3018" s="31">
        <v>40904</v>
      </c>
      <c r="B3018">
        <v>7.9339809999999997E-3</v>
      </c>
      <c r="C3018">
        <v>20111227</v>
      </c>
      <c r="D3018">
        <v>0.04</v>
      </c>
      <c r="E3018">
        <v>0</v>
      </c>
      <c r="F3018">
        <f t="shared" si="154"/>
        <v>0</v>
      </c>
      <c r="H3018">
        <f t="shared" si="153"/>
        <v>7.9339809999999997E-3</v>
      </c>
      <c r="I3018">
        <f t="shared" si="155"/>
        <v>4.0000000000000002E-4</v>
      </c>
    </row>
    <row r="3019" spans="1:9" x14ac:dyDescent="0.3">
      <c r="A3019" s="31">
        <v>40905</v>
      </c>
      <c r="B3019">
        <v>-9.5687510000000003E-3</v>
      </c>
      <c r="C3019">
        <v>20111228</v>
      </c>
      <c r="D3019">
        <v>-1.34</v>
      </c>
      <c r="E3019">
        <v>0</v>
      </c>
      <c r="F3019">
        <f t="shared" si="154"/>
        <v>0</v>
      </c>
      <c r="H3019">
        <f t="shared" si="153"/>
        <v>-9.5687510000000003E-3</v>
      </c>
      <c r="I3019">
        <f t="shared" si="155"/>
        <v>-1.34E-2</v>
      </c>
    </row>
    <row r="3020" spans="1:9" x14ac:dyDescent="0.3">
      <c r="A3020" s="31">
        <v>40906</v>
      </c>
      <c r="B3020">
        <v>6.1593000000000004E-3</v>
      </c>
      <c r="C3020">
        <v>20111229</v>
      </c>
      <c r="D3020">
        <v>1.1000000000000001</v>
      </c>
      <c r="E3020">
        <v>0</v>
      </c>
      <c r="F3020">
        <f t="shared" si="154"/>
        <v>0</v>
      </c>
      <c r="H3020">
        <f t="shared" si="153"/>
        <v>6.1593000000000004E-3</v>
      </c>
      <c r="I3020">
        <f t="shared" si="155"/>
        <v>1.1000000000000001E-2</v>
      </c>
    </row>
    <row r="3021" spans="1:9" x14ac:dyDescent="0.3">
      <c r="A3021" s="31">
        <v>40907</v>
      </c>
      <c r="B3021">
        <v>-2.9619599999999998E-4</v>
      </c>
      <c r="C3021">
        <v>20111230</v>
      </c>
      <c r="D3021">
        <v>-0.4</v>
      </c>
      <c r="E3021">
        <v>0</v>
      </c>
      <c r="F3021">
        <f t="shared" si="154"/>
        <v>0</v>
      </c>
      <c r="H3021">
        <f t="shared" si="153"/>
        <v>-2.9619599999999998E-4</v>
      </c>
      <c r="I3021">
        <f t="shared" si="155"/>
        <v>-4.0000000000000001E-3</v>
      </c>
    </row>
    <row r="3022" spans="1:9" x14ac:dyDescent="0.3">
      <c r="A3022" s="31">
        <v>40911</v>
      </c>
      <c r="B3022">
        <v>1.5382743000000001E-2</v>
      </c>
      <c r="C3022">
        <v>20120103</v>
      </c>
      <c r="D3022">
        <v>1.5</v>
      </c>
      <c r="E3022">
        <v>0</v>
      </c>
      <c r="F3022">
        <f t="shared" si="154"/>
        <v>0</v>
      </c>
      <c r="H3022">
        <f t="shared" si="153"/>
        <v>1.5382743000000001E-2</v>
      </c>
      <c r="I3022">
        <f t="shared" si="155"/>
        <v>1.4999999999999999E-2</v>
      </c>
    </row>
    <row r="3023" spans="1:9" x14ac:dyDescent="0.3">
      <c r="A3023" s="31">
        <v>40912</v>
      </c>
      <c r="B3023">
        <v>5.3741010000000001E-3</v>
      </c>
      <c r="C3023">
        <v>20120104</v>
      </c>
      <c r="D3023">
        <v>0</v>
      </c>
      <c r="E3023">
        <v>0</v>
      </c>
      <c r="F3023">
        <f t="shared" si="154"/>
        <v>0</v>
      </c>
      <c r="H3023">
        <f t="shared" si="153"/>
        <v>5.3741010000000001E-3</v>
      </c>
      <c r="I3023">
        <f t="shared" si="155"/>
        <v>0</v>
      </c>
    </row>
    <row r="3024" spans="1:9" x14ac:dyDescent="0.3">
      <c r="A3024" s="31">
        <v>40913</v>
      </c>
      <c r="B3024">
        <v>1.1101965E-2</v>
      </c>
      <c r="C3024">
        <v>20120105</v>
      </c>
      <c r="D3024">
        <v>0.39</v>
      </c>
      <c r="E3024">
        <v>0</v>
      </c>
      <c r="F3024">
        <f t="shared" si="154"/>
        <v>0</v>
      </c>
      <c r="H3024">
        <f t="shared" si="153"/>
        <v>1.1101965E-2</v>
      </c>
      <c r="I3024">
        <f t="shared" si="155"/>
        <v>3.9000000000000003E-3</v>
      </c>
    </row>
    <row r="3025" spans="1:9" x14ac:dyDescent="0.3">
      <c r="A3025" s="31">
        <v>40914</v>
      </c>
      <c r="B3025">
        <v>1.0453784000000001E-2</v>
      </c>
      <c r="C3025">
        <v>20120106</v>
      </c>
      <c r="D3025">
        <v>-0.19</v>
      </c>
      <c r="E3025">
        <v>0</v>
      </c>
      <c r="F3025">
        <f t="shared" si="154"/>
        <v>0</v>
      </c>
      <c r="H3025">
        <f t="shared" si="153"/>
        <v>1.0453784000000001E-2</v>
      </c>
      <c r="I3025">
        <f t="shared" si="155"/>
        <v>-1.9E-3</v>
      </c>
    </row>
    <row r="3026" spans="1:9" x14ac:dyDescent="0.3">
      <c r="A3026" s="31">
        <v>40917</v>
      </c>
      <c r="B3026">
        <v>-1.5861339999999999E-3</v>
      </c>
      <c r="C3026">
        <v>20120109</v>
      </c>
      <c r="D3026">
        <v>0.28000000000000003</v>
      </c>
      <c r="E3026">
        <v>0</v>
      </c>
      <c r="F3026">
        <f t="shared" si="154"/>
        <v>0</v>
      </c>
      <c r="H3026">
        <f t="shared" si="153"/>
        <v>-1.5861339999999999E-3</v>
      </c>
      <c r="I3026">
        <f t="shared" si="155"/>
        <v>2.8000000000000004E-3</v>
      </c>
    </row>
    <row r="3027" spans="1:9" x14ac:dyDescent="0.3">
      <c r="A3027" s="31">
        <v>40918</v>
      </c>
      <c r="B3027">
        <v>3.5804410000000002E-3</v>
      </c>
      <c r="C3027">
        <v>20120110</v>
      </c>
      <c r="D3027">
        <v>0.97</v>
      </c>
      <c r="E3027">
        <v>0</v>
      </c>
      <c r="F3027">
        <f t="shared" si="154"/>
        <v>0</v>
      </c>
      <c r="H3027">
        <f t="shared" si="153"/>
        <v>3.5804410000000002E-3</v>
      </c>
      <c r="I3027">
        <f t="shared" si="155"/>
        <v>9.7000000000000003E-3</v>
      </c>
    </row>
    <row r="3028" spans="1:9" x14ac:dyDescent="0.3">
      <c r="A3028" s="31">
        <v>40919</v>
      </c>
      <c r="B3028">
        <v>-1.6302860000000001E-3</v>
      </c>
      <c r="C3028">
        <v>20120111</v>
      </c>
      <c r="D3028">
        <v>0.13</v>
      </c>
      <c r="E3028">
        <v>0</v>
      </c>
      <c r="F3028">
        <f t="shared" si="154"/>
        <v>0</v>
      </c>
      <c r="H3028">
        <f t="shared" si="153"/>
        <v>-1.6302860000000001E-3</v>
      </c>
      <c r="I3028">
        <f t="shared" si="155"/>
        <v>1.2999999999999999E-3</v>
      </c>
    </row>
    <row r="3029" spans="1:9" x14ac:dyDescent="0.3">
      <c r="A3029" s="31">
        <v>40920</v>
      </c>
      <c r="B3029">
        <v>-2.745174E-3</v>
      </c>
      <c r="C3029">
        <v>20120112</v>
      </c>
      <c r="D3029">
        <v>0.31</v>
      </c>
      <c r="E3029">
        <v>0</v>
      </c>
      <c r="F3029">
        <f t="shared" si="154"/>
        <v>0</v>
      </c>
      <c r="H3029">
        <f t="shared" si="153"/>
        <v>-2.745174E-3</v>
      </c>
      <c r="I3029">
        <f t="shared" si="155"/>
        <v>3.0999999999999999E-3</v>
      </c>
    </row>
    <row r="3030" spans="1:9" x14ac:dyDescent="0.3">
      <c r="A3030" s="31">
        <v>40921</v>
      </c>
      <c r="B3030">
        <v>-3.7495359999999999E-3</v>
      </c>
      <c r="C3030">
        <v>20120113</v>
      </c>
      <c r="D3030">
        <v>-0.52</v>
      </c>
      <c r="E3030">
        <v>0</v>
      </c>
      <c r="F3030">
        <f t="shared" si="154"/>
        <v>0</v>
      </c>
      <c r="H3030">
        <f t="shared" si="153"/>
        <v>-3.7495359999999999E-3</v>
      </c>
      <c r="I3030">
        <f t="shared" si="155"/>
        <v>-5.1999999999999998E-3</v>
      </c>
    </row>
    <row r="3031" spans="1:9" x14ac:dyDescent="0.3">
      <c r="A3031" s="31">
        <v>40925</v>
      </c>
      <c r="B3031">
        <v>1.1648161000000001E-2</v>
      </c>
      <c r="C3031">
        <v>20120117</v>
      </c>
      <c r="D3031">
        <v>0.36</v>
      </c>
      <c r="E3031">
        <v>0</v>
      </c>
      <c r="F3031">
        <f t="shared" si="154"/>
        <v>0</v>
      </c>
      <c r="H3031">
        <f t="shared" si="153"/>
        <v>1.1648161000000001E-2</v>
      </c>
      <c r="I3031">
        <f t="shared" si="155"/>
        <v>3.5999999999999999E-3</v>
      </c>
    </row>
    <row r="3032" spans="1:9" x14ac:dyDescent="0.3">
      <c r="A3032" s="31">
        <v>40926</v>
      </c>
      <c r="B3032">
        <v>1.0383735999999999E-2</v>
      </c>
      <c r="C3032">
        <v>20120118</v>
      </c>
      <c r="D3032">
        <v>1.22</v>
      </c>
      <c r="E3032">
        <v>0</v>
      </c>
      <c r="F3032">
        <f t="shared" si="154"/>
        <v>0</v>
      </c>
      <c r="H3032">
        <f t="shared" si="153"/>
        <v>1.0383735999999999E-2</v>
      </c>
      <c r="I3032">
        <f t="shared" si="155"/>
        <v>1.2199999999999999E-2</v>
      </c>
    </row>
    <row r="3033" spans="1:9" x14ac:dyDescent="0.3">
      <c r="A3033" s="31">
        <v>40927</v>
      </c>
      <c r="B3033">
        <v>-3.1693170000000001E-3</v>
      </c>
      <c r="C3033">
        <v>20120119</v>
      </c>
      <c r="D3033">
        <v>0.51</v>
      </c>
      <c r="E3033">
        <v>0</v>
      </c>
      <c r="F3033">
        <f t="shared" si="154"/>
        <v>0</v>
      </c>
      <c r="H3033">
        <f t="shared" si="153"/>
        <v>-3.1693170000000001E-3</v>
      </c>
      <c r="I3033">
        <f t="shared" si="155"/>
        <v>5.1000000000000004E-3</v>
      </c>
    </row>
    <row r="3034" spans="1:9" x14ac:dyDescent="0.3">
      <c r="A3034" s="31">
        <v>40928</v>
      </c>
      <c r="B3034">
        <v>-1.7416744000000001E-2</v>
      </c>
      <c r="C3034">
        <v>20120120</v>
      </c>
      <c r="D3034">
        <v>0.03</v>
      </c>
      <c r="E3034">
        <v>0</v>
      </c>
      <c r="F3034">
        <f t="shared" si="154"/>
        <v>0</v>
      </c>
      <c r="H3034">
        <f t="shared" si="153"/>
        <v>-1.7416744000000001E-2</v>
      </c>
      <c r="I3034">
        <f t="shared" si="155"/>
        <v>2.9999999999999997E-4</v>
      </c>
    </row>
    <row r="3035" spans="1:9" x14ac:dyDescent="0.3">
      <c r="A3035" s="31">
        <v>40931</v>
      </c>
      <c r="B3035">
        <v>1.6914130999999999E-2</v>
      </c>
      <c r="C3035">
        <v>20120123</v>
      </c>
      <c r="D3035">
        <v>0.02</v>
      </c>
      <c r="E3035">
        <v>0</v>
      </c>
      <c r="F3035">
        <f t="shared" si="154"/>
        <v>0</v>
      </c>
      <c r="H3035">
        <f t="shared" si="153"/>
        <v>1.6914130999999999E-2</v>
      </c>
      <c r="I3035">
        <f t="shared" si="155"/>
        <v>2.0000000000000001E-4</v>
      </c>
    </row>
    <row r="3036" spans="1:9" x14ac:dyDescent="0.3">
      <c r="A3036" s="31">
        <v>40932</v>
      </c>
      <c r="B3036">
        <v>-1.6375397999999999E-2</v>
      </c>
      <c r="C3036">
        <v>20120124</v>
      </c>
      <c r="D3036">
        <v>0</v>
      </c>
      <c r="E3036">
        <v>0</v>
      </c>
      <c r="F3036">
        <f t="shared" si="154"/>
        <v>0</v>
      </c>
      <c r="H3036">
        <f t="shared" si="153"/>
        <v>-1.6375397999999999E-2</v>
      </c>
      <c r="I3036">
        <f t="shared" si="155"/>
        <v>0</v>
      </c>
    </row>
    <row r="3037" spans="1:9" x14ac:dyDescent="0.3">
      <c r="A3037" s="31">
        <v>40933</v>
      </c>
      <c r="B3037">
        <v>6.2439046999999998E-2</v>
      </c>
      <c r="C3037">
        <v>20120125</v>
      </c>
      <c r="D3037">
        <v>0.91</v>
      </c>
      <c r="E3037">
        <v>0</v>
      </c>
      <c r="F3037">
        <f t="shared" si="154"/>
        <v>0</v>
      </c>
      <c r="H3037">
        <f t="shared" si="153"/>
        <v>6.2439046999999998E-2</v>
      </c>
      <c r="I3037">
        <f t="shared" si="155"/>
        <v>9.1000000000000004E-3</v>
      </c>
    </row>
    <row r="3038" spans="1:9" x14ac:dyDescent="0.3">
      <c r="A3038" s="31">
        <v>40934</v>
      </c>
      <c r="B3038">
        <v>-4.544841E-3</v>
      </c>
      <c r="C3038">
        <v>20120126</v>
      </c>
      <c r="D3038">
        <v>-0.59</v>
      </c>
      <c r="E3038">
        <v>0</v>
      </c>
      <c r="F3038">
        <f t="shared" si="154"/>
        <v>0</v>
      </c>
      <c r="H3038">
        <f t="shared" si="153"/>
        <v>-4.544841E-3</v>
      </c>
      <c r="I3038">
        <f t="shared" si="155"/>
        <v>-5.8999999999999999E-3</v>
      </c>
    </row>
    <row r="3039" spans="1:9" x14ac:dyDescent="0.3">
      <c r="A3039" s="31">
        <v>40935</v>
      </c>
      <c r="B3039">
        <v>5.9599980000000002E-3</v>
      </c>
      <c r="C3039">
        <v>20120127</v>
      </c>
      <c r="D3039">
        <v>0.01</v>
      </c>
      <c r="E3039">
        <v>0</v>
      </c>
      <c r="F3039">
        <f t="shared" si="154"/>
        <v>0</v>
      </c>
      <c r="H3039">
        <f t="shared" si="153"/>
        <v>5.9599980000000002E-3</v>
      </c>
      <c r="I3039">
        <f t="shared" si="155"/>
        <v>1E-4</v>
      </c>
    </row>
    <row r="3040" spans="1:9" x14ac:dyDescent="0.3">
      <c r="A3040" s="31">
        <v>40938</v>
      </c>
      <c r="B3040">
        <v>1.2810792E-2</v>
      </c>
      <c r="C3040">
        <v>20120130</v>
      </c>
      <c r="D3040">
        <v>-0.31</v>
      </c>
      <c r="E3040">
        <v>0</v>
      </c>
      <c r="F3040">
        <f t="shared" si="154"/>
        <v>0</v>
      </c>
      <c r="H3040">
        <f t="shared" si="153"/>
        <v>1.2810792E-2</v>
      </c>
      <c r="I3040">
        <f t="shared" si="155"/>
        <v>-3.0999999999999999E-3</v>
      </c>
    </row>
    <row r="3041" spans="1:9" x14ac:dyDescent="0.3">
      <c r="A3041" s="31">
        <v>40939</v>
      </c>
      <c r="B3041">
        <v>7.6598780000000002E-3</v>
      </c>
      <c r="C3041">
        <v>20120131</v>
      </c>
      <c r="D3041">
        <v>-0.05</v>
      </c>
      <c r="E3041">
        <v>0</v>
      </c>
      <c r="F3041">
        <f t="shared" si="154"/>
        <v>0</v>
      </c>
      <c r="H3041">
        <f t="shared" si="153"/>
        <v>7.6598780000000002E-3</v>
      </c>
      <c r="I3041">
        <f t="shared" si="155"/>
        <v>-5.0000000000000001E-4</v>
      </c>
    </row>
    <row r="3042" spans="1:9" x14ac:dyDescent="0.3">
      <c r="A3042" s="31">
        <v>40940</v>
      </c>
      <c r="B3042">
        <v>-6.3531500000000001E-4</v>
      </c>
      <c r="C3042">
        <v>20120201</v>
      </c>
      <c r="D3042">
        <v>1.1000000000000001</v>
      </c>
      <c r="E3042">
        <v>0</v>
      </c>
      <c r="F3042">
        <f t="shared" si="154"/>
        <v>0</v>
      </c>
      <c r="H3042">
        <f t="shared" si="153"/>
        <v>-6.3531500000000001E-4</v>
      </c>
      <c r="I3042">
        <f t="shared" si="155"/>
        <v>1.1000000000000001E-2</v>
      </c>
    </row>
    <row r="3043" spans="1:9" x14ac:dyDescent="0.3">
      <c r="A3043" s="31">
        <v>40941</v>
      </c>
      <c r="B3043">
        <v>-2.3455300000000002E-3</v>
      </c>
      <c r="C3043">
        <v>20120202</v>
      </c>
      <c r="D3043">
        <v>0.17</v>
      </c>
      <c r="E3043">
        <v>0</v>
      </c>
      <c r="F3043">
        <f t="shared" si="154"/>
        <v>0</v>
      </c>
      <c r="H3043">
        <f t="shared" si="153"/>
        <v>-2.3455300000000002E-3</v>
      </c>
      <c r="I3043">
        <f t="shared" si="155"/>
        <v>1.7000000000000001E-3</v>
      </c>
    </row>
    <row r="3044" spans="1:9" x14ac:dyDescent="0.3">
      <c r="A3044" s="31">
        <v>40942</v>
      </c>
      <c r="B3044">
        <v>1.001933E-2</v>
      </c>
      <c r="C3044">
        <v>20120203</v>
      </c>
      <c r="D3044">
        <v>1.58</v>
      </c>
      <c r="E3044">
        <v>0</v>
      </c>
      <c r="F3044">
        <f t="shared" si="154"/>
        <v>0</v>
      </c>
      <c r="H3044">
        <f t="shared" si="153"/>
        <v>1.001933E-2</v>
      </c>
      <c r="I3044">
        <f t="shared" si="155"/>
        <v>1.5800000000000002E-2</v>
      </c>
    </row>
    <row r="3045" spans="1:9" x14ac:dyDescent="0.3">
      <c r="A3045" s="31">
        <v>40945</v>
      </c>
      <c r="B3045">
        <v>9.3325979999999992E-3</v>
      </c>
      <c r="C3045">
        <v>20120206</v>
      </c>
      <c r="D3045">
        <v>-0.05</v>
      </c>
      <c r="E3045">
        <v>0</v>
      </c>
      <c r="F3045">
        <f t="shared" si="154"/>
        <v>0</v>
      </c>
      <c r="H3045">
        <f t="shared" si="153"/>
        <v>9.3325979999999992E-3</v>
      </c>
      <c r="I3045">
        <f t="shared" si="155"/>
        <v>-5.0000000000000001E-4</v>
      </c>
    </row>
    <row r="3046" spans="1:9" x14ac:dyDescent="0.3">
      <c r="A3046" s="31">
        <v>40946</v>
      </c>
      <c r="B3046">
        <v>1.0474783E-2</v>
      </c>
      <c r="C3046">
        <v>20120207</v>
      </c>
      <c r="D3046">
        <v>0.16</v>
      </c>
      <c r="E3046">
        <v>0</v>
      </c>
      <c r="F3046">
        <f t="shared" si="154"/>
        <v>0</v>
      </c>
      <c r="H3046">
        <f t="shared" si="153"/>
        <v>1.0474783E-2</v>
      </c>
      <c r="I3046">
        <f t="shared" si="155"/>
        <v>1.6000000000000001E-3</v>
      </c>
    </row>
    <row r="3047" spans="1:9" x14ac:dyDescent="0.3">
      <c r="A3047" s="31">
        <v>40947</v>
      </c>
      <c r="B3047">
        <v>1.6743821999999998E-2</v>
      </c>
      <c r="C3047">
        <v>20120208</v>
      </c>
      <c r="D3047">
        <v>0.25</v>
      </c>
      <c r="E3047">
        <v>0</v>
      </c>
      <c r="F3047">
        <f t="shared" si="154"/>
        <v>0</v>
      </c>
      <c r="H3047">
        <f t="shared" si="153"/>
        <v>1.6743821999999998E-2</v>
      </c>
      <c r="I3047">
        <f t="shared" si="155"/>
        <v>2.5000000000000001E-3</v>
      </c>
    </row>
    <row r="3048" spans="1:9" x14ac:dyDescent="0.3">
      <c r="A3048" s="31">
        <v>40948</v>
      </c>
      <c r="B3048">
        <v>3.4593482000000002E-2</v>
      </c>
      <c r="C3048">
        <v>20120209</v>
      </c>
      <c r="D3048">
        <v>0.15</v>
      </c>
      <c r="E3048">
        <v>0</v>
      </c>
      <c r="F3048">
        <f t="shared" si="154"/>
        <v>0</v>
      </c>
      <c r="H3048">
        <f t="shared" si="153"/>
        <v>3.4593482000000002E-2</v>
      </c>
      <c r="I3048">
        <f t="shared" si="155"/>
        <v>1.5E-3</v>
      </c>
    </row>
    <row r="3049" spans="1:9" x14ac:dyDescent="0.3">
      <c r="A3049" s="31">
        <v>40949</v>
      </c>
      <c r="B3049">
        <v>5.0692499999999998E-4</v>
      </c>
      <c r="C3049">
        <v>20120210</v>
      </c>
      <c r="D3049">
        <v>-0.75</v>
      </c>
      <c r="E3049">
        <v>0</v>
      </c>
      <c r="F3049">
        <f t="shared" si="154"/>
        <v>0</v>
      </c>
      <c r="H3049">
        <f t="shared" si="153"/>
        <v>5.0692499999999998E-4</v>
      </c>
      <c r="I3049">
        <f t="shared" si="155"/>
        <v>-7.4999999999999997E-3</v>
      </c>
    </row>
    <row r="3050" spans="1:9" x14ac:dyDescent="0.3">
      <c r="A3050" s="31">
        <v>40952</v>
      </c>
      <c r="B3050">
        <v>1.8604823999999999E-2</v>
      </c>
      <c r="C3050">
        <v>20120213</v>
      </c>
      <c r="D3050">
        <v>0.75</v>
      </c>
      <c r="E3050">
        <v>0</v>
      </c>
      <c r="F3050">
        <f t="shared" si="154"/>
        <v>0</v>
      </c>
      <c r="H3050">
        <f t="shared" si="153"/>
        <v>1.8604823999999999E-2</v>
      </c>
      <c r="I3050">
        <f t="shared" si="155"/>
        <v>7.4999999999999997E-3</v>
      </c>
    </row>
    <row r="3051" spans="1:9" x14ac:dyDescent="0.3">
      <c r="A3051" s="31">
        <v>40953</v>
      </c>
      <c r="B3051">
        <v>1.3648996E-2</v>
      </c>
      <c r="C3051">
        <v>20120214</v>
      </c>
      <c r="D3051">
        <v>-0.09</v>
      </c>
      <c r="E3051">
        <v>0</v>
      </c>
      <c r="F3051">
        <f t="shared" si="154"/>
        <v>0</v>
      </c>
      <c r="H3051">
        <f t="shared" si="153"/>
        <v>1.3648996E-2</v>
      </c>
      <c r="I3051">
        <f t="shared" si="155"/>
        <v>-8.9999999999999998E-4</v>
      </c>
    </row>
    <row r="3052" spans="1:9" x14ac:dyDescent="0.3">
      <c r="A3052" s="31">
        <v>40954</v>
      </c>
      <c r="B3052">
        <v>-2.3142109000000001E-2</v>
      </c>
      <c r="C3052">
        <v>20120215</v>
      </c>
      <c r="D3052">
        <v>-0.5</v>
      </c>
      <c r="E3052">
        <v>0</v>
      </c>
      <c r="F3052">
        <f t="shared" si="154"/>
        <v>0</v>
      </c>
      <c r="H3052">
        <f t="shared" si="153"/>
        <v>-2.3142109000000001E-2</v>
      </c>
      <c r="I3052">
        <f t="shared" si="155"/>
        <v>-5.0000000000000001E-3</v>
      </c>
    </row>
    <row r="3053" spans="1:9" x14ac:dyDescent="0.3">
      <c r="A3053" s="31">
        <v>40955</v>
      </c>
      <c r="B3053">
        <v>9.1224670000000004E-3</v>
      </c>
      <c r="C3053">
        <v>20120216</v>
      </c>
      <c r="D3053">
        <v>1.27</v>
      </c>
      <c r="E3053">
        <v>0</v>
      </c>
      <c r="F3053">
        <f t="shared" si="154"/>
        <v>0</v>
      </c>
      <c r="H3053">
        <f t="shared" si="153"/>
        <v>9.1224670000000004E-3</v>
      </c>
      <c r="I3053">
        <f t="shared" si="155"/>
        <v>1.2699999999999999E-2</v>
      </c>
    </row>
    <row r="3054" spans="1:9" x14ac:dyDescent="0.3">
      <c r="A3054" s="31">
        <v>40956</v>
      </c>
      <c r="B3054">
        <v>-1.7920100000000001E-4</v>
      </c>
      <c r="C3054">
        <v>20120217</v>
      </c>
      <c r="D3054">
        <v>0.16</v>
      </c>
      <c r="E3054">
        <v>0</v>
      </c>
      <c r="F3054">
        <f t="shared" si="154"/>
        <v>0</v>
      </c>
      <c r="H3054">
        <f t="shared" si="153"/>
        <v>-1.7920100000000001E-4</v>
      </c>
      <c r="I3054">
        <f t="shared" si="155"/>
        <v>1.6000000000000001E-3</v>
      </c>
    </row>
    <row r="3055" spans="1:9" x14ac:dyDescent="0.3">
      <c r="A3055" s="31">
        <v>40960</v>
      </c>
      <c r="B3055">
        <v>2.5352467E-2</v>
      </c>
      <c r="C3055">
        <v>20120221</v>
      </c>
      <c r="D3055">
        <v>-0.05</v>
      </c>
      <c r="E3055">
        <v>0</v>
      </c>
      <c r="F3055">
        <f t="shared" si="154"/>
        <v>0</v>
      </c>
      <c r="H3055">
        <f t="shared" si="153"/>
        <v>2.5352467E-2</v>
      </c>
      <c r="I3055">
        <f t="shared" si="155"/>
        <v>-5.0000000000000001E-4</v>
      </c>
    </row>
    <row r="3056" spans="1:9" x14ac:dyDescent="0.3">
      <c r="A3056" s="31">
        <v>40961</v>
      </c>
      <c r="B3056">
        <v>-3.5155830000000001E-3</v>
      </c>
      <c r="C3056">
        <v>20120222</v>
      </c>
      <c r="D3056">
        <v>-0.39</v>
      </c>
      <c r="E3056">
        <v>0</v>
      </c>
      <c r="F3056">
        <f t="shared" si="154"/>
        <v>0</v>
      </c>
      <c r="H3056">
        <f t="shared" si="153"/>
        <v>-3.5155830000000001E-3</v>
      </c>
      <c r="I3056">
        <f t="shared" si="155"/>
        <v>-3.9000000000000003E-3</v>
      </c>
    </row>
    <row r="3057" spans="1:9" x14ac:dyDescent="0.3">
      <c r="A3057" s="31">
        <v>40962</v>
      </c>
      <c r="B3057">
        <v>6.5297769999999996E-3</v>
      </c>
      <c r="C3057">
        <v>20120223</v>
      </c>
      <c r="D3057">
        <v>0.56000000000000005</v>
      </c>
      <c r="E3057">
        <v>0</v>
      </c>
      <c r="F3057">
        <f t="shared" si="154"/>
        <v>0</v>
      </c>
      <c r="H3057">
        <f t="shared" si="153"/>
        <v>6.5297769999999996E-3</v>
      </c>
      <c r="I3057">
        <f t="shared" si="155"/>
        <v>5.6000000000000008E-3</v>
      </c>
    </row>
    <row r="3058" spans="1:9" x14ac:dyDescent="0.3">
      <c r="A3058" s="31">
        <v>40963</v>
      </c>
      <c r="B3058">
        <v>1.1657773999999999E-2</v>
      </c>
      <c r="C3058">
        <v>20120224</v>
      </c>
      <c r="D3058">
        <v>0.15</v>
      </c>
      <c r="E3058">
        <v>0</v>
      </c>
      <c r="F3058">
        <f t="shared" si="154"/>
        <v>0</v>
      </c>
      <c r="H3058">
        <f t="shared" si="153"/>
        <v>1.1657773999999999E-2</v>
      </c>
      <c r="I3058">
        <f t="shared" si="155"/>
        <v>1.5E-3</v>
      </c>
    </row>
    <row r="3059" spans="1:9" x14ac:dyDescent="0.3">
      <c r="A3059" s="31">
        <v>40966</v>
      </c>
      <c r="B3059">
        <v>6.4126579999999999E-3</v>
      </c>
      <c r="C3059">
        <v>20120227</v>
      </c>
      <c r="D3059">
        <v>0.14000000000000001</v>
      </c>
      <c r="E3059">
        <v>0</v>
      </c>
      <c r="F3059">
        <f t="shared" si="154"/>
        <v>0</v>
      </c>
      <c r="H3059">
        <f t="shared" si="153"/>
        <v>6.4126579999999999E-3</v>
      </c>
      <c r="I3059">
        <f t="shared" si="155"/>
        <v>1.4000000000000002E-3</v>
      </c>
    </row>
    <row r="3060" spans="1:9" x14ac:dyDescent="0.3">
      <c r="A3060" s="31">
        <v>40967</v>
      </c>
      <c r="B3060">
        <v>1.8354312000000001E-2</v>
      </c>
      <c r="C3060">
        <v>20120228</v>
      </c>
      <c r="D3060">
        <v>0.28000000000000003</v>
      </c>
      <c r="E3060">
        <v>0</v>
      </c>
      <c r="F3060">
        <f t="shared" si="154"/>
        <v>0</v>
      </c>
      <c r="H3060">
        <f t="shared" si="153"/>
        <v>1.8354312000000001E-2</v>
      </c>
      <c r="I3060">
        <f t="shared" si="155"/>
        <v>2.8000000000000004E-3</v>
      </c>
    </row>
    <row r="3061" spans="1:9" x14ac:dyDescent="0.3">
      <c r="A3061" s="31">
        <v>40968</v>
      </c>
      <c r="B3061">
        <v>1.313018E-2</v>
      </c>
      <c r="C3061">
        <v>20120229</v>
      </c>
      <c r="D3061">
        <v>-0.55000000000000004</v>
      </c>
      <c r="E3061">
        <v>0</v>
      </c>
      <c r="F3061">
        <f t="shared" si="154"/>
        <v>0</v>
      </c>
      <c r="H3061">
        <f t="shared" si="153"/>
        <v>1.313018E-2</v>
      </c>
      <c r="I3061">
        <f t="shared" si="155"/>
        <v>-5.5000000000000005E-3</v>
      </c>
    </row>
    <row r="3062" spans="1:9" x14ac:dyDescent="0.3">
      <c r="A3062" s="31">
        <v>40969</v>
      </c>
      <c r="B3062">
        <v>3.742291E-3</v>
      </c>
      <c r="C3062">
        <v>20120301</v>
      </c>
      <c r="D3062">
        <v>0.64</v>
      </c>
      <c r="E3062">
        <v>0</v>
      </c>
      <c r="F3062">
        <f t="shared" si="154"/>
        <v>0</v>
      </c>
      <c r="H3062">
        <f t="shared" si="153"/>
        <v>3.742291E-3</v>
      </c>
      <c r="I3062">
        <f t="shared" si="155"/>
        <v>6.4000000000000003E-3</v>
      </c>
    </row>
    <row r="3063" spans="1:9" x14ac:dyDescent="0.3">
      <c r="A3063" s="31">
        <v>40970</v>
      </c>
      <c r="B3063">
        <v>1.304061E-3</v>
      </c>
      <c r="C3063">
        <v>20120302</v>
      </c>
      <c r="D3063">
        <v>-0.46</v>
      </c>
      <c r="E3063">
        <v>0</v>
      </c>
      <c r="F3063">
        <f t="shared" si="154"/>
        <v>0</v>
      </c>
      <c r="H3063">
        <f t="shared" si="153"/>
        <v>1.304061E-3</v>
      </c>
      <c r="I3063">
        <f t="shared" si="155"/>
        <v>-4.5999999999999999E-3</v>
      </c>
    </row>
    <row r="3064" spans="1:9" x14ac:dyDescent="0.3">
      <c r="A3064" s="31">
        <v>40973</v>
      </c>
      <c r="B3064">
        <v>-2.2047800999999999E-2</v>
      </c>
      <c r="C3064">
        <v>20120305</v>
      </c>
      <c r="D3064">
        <v>-0.4</v>
      </c>
      <c r="E3064">
        <v>0</v>
      </c>
      <c r="F3064">
        <f t="shared" si="154"/>
        <v>0</v>
      </c>
      <c r="H3064">
        <f t="shared" si="153"/>
        <v>-2.2047800999999999E-2</v>
      </c>
      <c r="I3064">
        <f t="shared" si="155"/>
        <v>-4.0000000000000001E-3</v>
      </c>
    </row>
    <row r="3065" spans="1:9" x14ac:dyDescent="0.3">
      <c r="A3065" s="31">
        <v>40974</v>
      </c>
      <c r="B3065">
        <v>-5.4391999999999999E-3</v>
      </c>
      <c r="C3065">
        <v>20120306</v>
      </c>
      <c r="D3065">
        <v>-1.62</v>
      </c>
      <c r="E3065">
        <v>0</v>
      </c>
      <c r="F3065">
        <f t="shared" si="154"/>
        <v>0</v>
      </c>
      <c r="H3065">
        <f t="shared" si="153"/>
        <v>-5.4391999999999999E-3</v>
      </c>
      <c r="I3065">
        <f t="shared" si="155"/>
        <v>-1.6200000000000003E-2</v>
      </c>
    </row>
    <row r="3066" spans="1:9" x14ac:dyDescent="0.3">
      <c r="A3066" s="31">
        <v>40975</v>
      </c>
      <c r="B3066">
        <v>8.1090899999999996E-4</v>
      </c>
      <c r="C3066">
        <v>20120307</v>
      </c>
      <c r="D3066">
        <v>0.8</v>
      </c>
      <c r="E3066">
        <v>0</v>
      </c>
      <c r="F3066">
        <f t="shared" si="154"/>
        <v>0</v>
      </c>
      <c r="H3066">
        <f t="shared" si="153"/>
        <v>8.1090899999999996E-4</v>
      </c>
      <c r="I3066">
        <f t="shared" si="155"/>
        <v>8.0000000000000002E-3</v>
      </c>
    </row>
    <row r="3067" spans="1:9" x14ac:dyDescent="0.3">
      <c r="A3067" s="31">
        <v>40976</v>
      </c>
      <c r="B3067">
        <v>2.1293011000000001E-2</v>
      </c>
      <c r="C3067">
        <v>20120308</v>
      </c>
      <c r="D3067">
        <v>1.07</v>
      </c>
      <c r="E3067">
        <v>0</v>
      </c>
      <c r="F3067">
        <f t="shared" si="154"/>
        <v>0</v>
      </c>
      <c r="H3067">
        <f t="shared" si="153"/>
        <v>2.1293011000000001E-2</v>
      </c>
      <c r="I3067">
        <f t="shared" si="155"/>
        <v>1.0700000000000001E-2</v>
      </c>
    </row>
    <row r="3068" spans="1:9" x14ac:dyDescent="0.3">
      <c r="A3068" s="31">
        <v>40977</v>
      </c>
      <c r="B3068">
        <v>5.8672539999999997E-3</v>
      </c>
      <c r="C3068">
        <v>20120309</v>
      </c>
      <c r="D3068">
        <v>0.49</v>
      </c>
      <c r="E3068">
        <v>0</v>
      </c>
      <c r="F3068">
        <f t="shared" si="154"/>
        <v>0</v>
      </c>
      <c r="H3068">
        <f t="shared" si="153"/>
        <v>5.8672539999999997E-3</v>
      </c>
      <c r="I3068">
        <f t="shared" si="155"/>
        <v>4.8999999999999998E-3</v>
      </c>
    </row>
    <row r="3069" spans="1:9" x14ac:dyDescent="0.3">
      <c r="A3069" s="31">
        <v>40980</v>
      </c>
      <c r="B3069">
        <v>1.2528233999999999E-2</v>
      </c>
      <c r="C3069">
        <v>20120312</v>
      </c>
      <c r="D3069">
        <v>-7.0000000000000007E-2</v>
      </c>
      <c r="E3069">
        <v>0</v>
      </c>
      <c r="F3069">
        <f t="shared" si="154"/>
        <v>0</v>
      </c>
      <c r="H3069">
        <f t="shared" si="153"/>
        <v>1.2528233999999999E-2</v>
      </c>
      <c r="I3069">
        <f t="shared" si="155"/>
        <v>-7.000000000000001E-4</v>
      </c>
    </row>
    <row r="3070" spans="1:9" x14ac:dyDescent="0.3">
      <c r="A3070" s="31">
        <v>40981</v>
      </c>
      <c r="B3070">
        <v>2.9166622E-2</v>
      </c>
      <c r="C3070">
        <v>20120313</v>
      </c>
      <c r="D3070">
        <v>1.86</v>
      </c>
      <c r="E3070">
        <v>0</v>
      </c>
      <c r="F3070">
        <f t="shared" si="154"/>
        <v>0</v>
      </c>
      <c r="H3070">
        <f t="shared" si="153"/>
        <v>2.9166622E-2</v>
      </c>
      <c r="I3070">
        <f t="shared" si="155"/>
        <v>1.8600000000000002E-2</v>
      </c>
    </row>
    <row r="3071" spans="1:9" x14ac:dyDescent="0.3">
      <c r="A3071" s="31">
        <v>40982</v>
      </c>
      <c r="B3071">
        <v>3.7810318000000002E-2</v>
      </c>
      <c r="C3071">
        <v>20120314</v>
      </c>
      <c r="D3071">
        <v>-0.23</v>
      </c>
      <c r="E3071">
        <v>0</v>
      </c>
      <c r="F3071">
        <f t="shared" si="154"/>
        <v>0</v>
      </c>
      <c r="H3071">
        <f t="shared" si="153"/>
        <v>3.7810318000000002E-2</v>
      </c>
      <c r="I3071">
        <f t="shared" si="155"/>
        <v>-2.3E-3</v>
      </c>
    </row>
    <row r="3072" spans="1:9" x14ac:dyDescent="0.3">
      <c r="A3072" s="31">
        <v>40983</v>
      </c>
      <c r="B3072">
        <v>-6.8184459999999997E-3</v>
      </c>
      <c r="C3072">
        <v>20120315</v>
      </c>
      <c r="D3072">
        <v>0.67</v>
      </c>
      <c r="E3072">
        <v>0</v>
      </c>
      <c r="F3072">
        <f t="shared" si="154"/>
        <v>0</v>
      </c>
      <c r="H3072">
        <f t="shared" si="153"/>
        <v>-6.8184459999999997E-3</v>
      </c>
      <c r="I3072">
        <f t="shared" si="155"/>
        <v>6.7000000000000002E-3</v>
      </c>
    </row>
    <row r="3073" spans="1:9" x14ac:dyDescent="0.3">
      <c r="A3073" s="31">
        <v>40984</v>
      </c>
      <c r="B3073">
        <v>1.7093999999999999E-5</v>
      </c>
      <c r="C3073">
        <v>20120316</v>
      </c>
      <c r="D3073">
        <v>0.06</v>
      </c>
      <c r="E3073">
        <v>0</v>
      </c>
      <c r="F3073">
        <f t="shared" si="154"/>
        <v>0</v>
      </c>
      <c r="H3073">
        <f t="shared" si="153"/>
        <v>1.7093999999999999E-5</v>
      </c>
      <c r="I3073">
        <f t="shared" si="155"/>
        <v>5.9999999999999995E-4</v>
      </c>
    </row>
    <row r="3074" spans="1:9" x14ac:dyDescent="0.3">
      <c r="A3074" s="31">
        <v>40987</v>
      </c>
      <c r="B3074">
        <v>2.6521112999999999E-2</v>
      </c>
      <c r="C3074">
        <v>20120319</v>
      </c>
      <c r="D3074">
        <v>0.41</v>
      </c>
      <c r="E3074">
        <v>0</v>
      </c>
      <c r="F3074">
        <f t="shared" si="154"/>
        <v>0</v>
      </c>
      <c r="H3074">
        <f t="shared" si="153"/>
        <v>2.6521112999999999E-2</v>
      </c>
      <c r="I3074">
        <f t="shared" si="155"/>
        <v>4.0999999999999995E-3</v>
      </c>
    </row>
    <row r="3075" spans="1:9" x14ac:dyDescent="0.3">
      <c r="A3075" s="31">
        <v>40988</v>
      </c>
      <c r="B3075">
        <v>8.0852549999999995E-3</v>
      </c>
      <c r="C3075">
        <v>20120320</v>
      </c>
      <c r="D3075">
        <v>-0.39</v>
      </c>
      <c r="E3075">
        <v>0</v>
      </c>
      <c r="F3075">
        <f t="shared" si="154"/>
        <v>0</v>
      </c>
      <c r="H3075">
        <f t="shared" ref="H3075:H3138" si="156">B3075-F3075</f>
        <v>8.0852549999999995E-3</v>
      </c>
      <c r="I3075">
        <f t="shared" si="155"/>
        <v>-3.9000000000000003E-3</v>
      </c>
    </row>
    <row r="3076" spans="1:9" x14ac:dyDescent="0.3">
      <c r="A3076" s="31">
        <v>40989</v>
      </c>
      <c r="B3076">
        <v>-5.7099840000000004E-3</v>
      </c>
      <c r="C3076">
        <v>20120321</v>
      </c>
      <c r="D3076">
        <v>-0.1</v>
      </c>
      <c r="E3076">
        <v>0</v>
      </c>
      <c r="F3076">
        <f t="shared" ref="F3076:F3139" si="157">E3076/100</f>
        <v>0</v>
      </c>
      <c r="H3076">
        <f t="shared" si="156"/>
        <v>-5.7099840000000004E-3</v>
      </c>
      <c r="I3076">
        <f t="shared" ref="I3076:I3139" si="158">D3076/100</f>
        <v>-1E-3</v>
      </c>
    </row>
    <row r="3077" spans="1:9" x14ac:dyDescent="0.3">
      <c r="A3077" s="31">
        <v>40990</v>
      </c>
      <c r="B3077">
        <v>-5.2447689999999998E-3</v>
      </c>
      <c r="C3077">
        <v>20120322</v>
      </c>
      <c r="D3077">
        <v>-0.74</v>
      </c>
      <c r="E3077">
        <v>0</v>
      </c>
      <c r="F3077">
        <f t="shared" si="157"/>
        <v>0</v>
      </c>
      <c r="H3077">
        <f t="shared" si="156"/>
        <v>-5.2447689999999998E-3</v>
      </c>
      <c r="I3077">
        <f t="shared" si="158"/>
        <v>-7.4000000000000003E-3</v>
      </c>
    </row>
    <row r="3078" spans="1:9" x14ac:dyDescent="0.3">
      <c r="A3078" s="31">
        <v>40991</v>
      </c>
      <c r="B3078">
        <v>-5.4894360000000003E-3</v>
      </c>
      <c r="C3078">
        <v>20120323</v>
      </c>
      <c r="D3078">
        <v>0.39</v>
      </c>
      <c r="E3078">
        <v>0</v>
      </c>
      <c r="F3078">
        <f t="shared" si="157"/>
        <v>0</v>
      </c>
      <c r="H3078">
        <f t="shared" si="156"/>
        <v>-5.4894360000000003E-3</v>
      </c>
      <c r="I3078">
        <f t="shared" si="158"/>
        <v>3.9000000000000003E-3</v>
      </c>
    </row>
    <row r="3079" spans="1:9" x14ac:dyDescent="0.3">
      <c r="A3079" s="31">
        <v>40994</v>
      </c>
      <c r="B3079">
        <v>1.8337375999999999E-2</v>
      </c>
      <c r="C3079">
        <v>20120326</v>
      </c>
      <c r="D3079">
        <v>1.45</v>
      </c>
      <c r="E3079">
        <v>0</v>
      </c>
      <c r="F3079">
        <f t="shared" si="157"/>
        <v>0</v>
      </c>
      <c r="H3079">
        <f t="shared" si="156"/>
        <v>1.8337375999999999E-2</v>
      </c>
      <c r="I3079">
        <f t="shared" si="158"/>
        <v>1.4499999999999999E-2</v>
      </c>
    </row>
    <row r="3080" spans="1:9" x14ac:dyDescent="0.3">
      <c r="A3080" s="31">
        <v>40995</v>
      </c>
      <c r="B3080">
        <v>1.2356255999999999E-2</v>
      </c>
      <c r="C3080">
        <v>20120327</v>
      </c>
      <c r="D3080">
        <v>-0.3</v>
      </c>
      <c r="E3080">
        <v>0</v>
      </c>
      <c r="F3080">
        <f t="shared" si="157"/>
        <v>0</v>
      </c>
      <c r="H3080">
        <f t="shared" si="156"/>
        <v>1.2356255999999999E-2</v>
      </c>
      <c r="I3080">
        <f t="shared" si="158"/>
        <v>-3.0000000000000001E-3</v>
      </c>
    </row>
    <row r="3081" spans="1:9" x14ac:dyDescent="0.3">
      <c r="A3081" s="31">
        <v>40996</v>
      </c>
      <c r="B3081">
        <v>5.1100360000000001E-3</v>
      </c>
      <c r="C3081">
        <v>20120328</v>
      </c>
      <c r="D3081">
        <v>-0.51</v>
      </c>
      <c r="E3081">
        <v>0</v>
      </c>
      <c r="F3081">
        <f t="shared" si="157"/>
        <v>0</v>
      </c>
      <c r="H3081">
        <f t="shared" si="156"/>
        <v>5.1100360000000001E-3</v>
      </c>
      <c r="I3081">
        <f t="shared" si="158"/>
        <v>-5.1000000000000004E-3</v>
      </c>
    </row>
    <row r="3082" spans="1:9" x14ac:dyDescent="0.3">
      <c r="A3082" s="31">
        <v>40997</v>
      </c>
      <c r="B3082">
        <v>-1.2564376E-2</v>
      </c>
      <c r="C3082">
        <v>20120329</v>
      </c>
      <c r="D3082">
        <v>-0.16</v>
      </c>
      <c r="E3082">
        <v>0</v>
      </c>
      <c r="F3082">
        <f t="shared" si="157"/>
        <v>0</v>
      </c>
      <c r="H3082">
        <f t="shared" si="156"/>
        <v>-1.2564376E-2</v>
      </c>
      <c r="I3082">
        <f t="shared" si="158"/>
        <v>-1.6000000000000001E-3</v>
      </c>
    </row>
    <row r="3083" spans="1:9" x14ac:dyDescent="0.3">
      <c r="A3083" s="31">
        <v>40998</v>
      </c>
      <c r="B3083">
        <v>-1.6905515999999999E-2</v>
      </c>
      <c r="C3083">
        <v>20120330</v>
      </c>
      <c r="D3083">
        <v>0.28000000000000003</v>
      </c>
      <c r="E3083">
        <v>0</v>
      </c>
      <c r="F3083">
        <f t="shared" si="157"/>
        <v>0</v>
      </c>
      <c r="H3083">
        <f t="shared" si="156"/>
        <v>-1.6905515999999999E-2</v>
      </c>
      <c r="I3083">
        <f t="shared" si="158"/>
        <v>2.8000000000000004E-3</v>
      </c>
    </row>
    <row r="3084" spans="1:9" x14ac:dyDescent="0.3">
      <c r="A3084" s="31">
        <v>41001</v>
      </c>
      <c r="B3084">
        <v>3.1823895999999997E-2</v>
      </c>
      <c r="C3084">
        <v>20120402</v>
      </c>
      <c r="D3084">
        <v>0.77</v>
      </c>
      <c r="E3084">
        <v>0</v>
      </c>
      <c r="F3084">
        <f t="shared" si="157"/>
        <v>0</v>
      </c>
      <c r="H3084">
        <f t="shared" si="156"/>
        <v>3.1823895999999997E-2</v>
      </c>
      <c r="I3084">
        <f t="shared" si="158"/>
        <v>7.7000000000000002E-3</v>
      </c>
    </row>
    <row r="3085" spans="1:9" x14ac:dyDescent="0.3">
      <c r="A3085" s="31">
        <v>41002</v>
      </c>
      <c r="B3085">
        <v>1.7280121999999998E-2</v>
      </c>
      <c r="C3085">
        <v>20120403</v>
      </c>
      <c r="D3085">
        <v>-0.34</v>
      </c>
      <c r="E3085">
        <v>0</v>
      </c>
      <c r="F3085">
        <f t="shared" si="157"/>
        <v>0</v>
      </c>
      <c r="H3085">
        <f t="shared" si="156"/>
        <v>1.7280121999999998E-2</v>
      </c>
      <c r="I3085">
        <f t="shared" si="158"/>
        <v>-3.4000000000000002E-3</v>
      </c>
    </row>
    <row r="3086" spans="1:9" x14ac:dyDescent="0.3">
      <c r="A3086" s="31">
        <v>41003</v>
      </c>
      <c r="B3086">
        <v>-7.9609889999999999E-3</v>
      </c>
      <c r="C3086">
        <v>20120404</v>
      </c>
      <c r="D3086">
        <v>-1.1100000000000001</v>
      </c>
      <c r="E3086">
        <v>0</v>
      </c>
      <c r="F3086">
        <f t="shared" si="157"/>
        <v>0</v>
      </c>
      <c r="H3086">
        <f t="shared" si="156"/>
        <v>-7.9609889999999999E-3</v>
      </c>
      <c r="I3086">
        <f t="shared" si="158"/>
        <v>-1.11E-2</v>
      </c>
    </row>
    <row r="3087" spans="1:9" x14ac:dyDescent="0.3">
      <c r="A3087" s="31">
        <v>41004</v>
      </c>
      <c r="B3087">
        <v>1.5008561E-2</v>
      </c>
      <c r="C3087">
        <v>20120405</v>
      </c>
      <c r="D3087">
        <v>-0.03</v>
      </c>
      <c r="E3087">
        <v>0</v>
      </c>
      <c r="F3087">
        <f t="shared" si="157"/>
        <v>0</v>
      </c>
      <c r="H3087">
        <f t="shared" si="156"/>
        <v>1.5008561E-2</v>
      </c>
      <c r="I3087">
        <f t="shared" si="158"/>
        <v>-2.9999999999999997E-4</v>
      </c>
    </row>
    <row r="3088" spans="1:9" x14ac:dyDescent="0.3">
      <c r="A3088" s="31">
        <v>41008</v>
      </c>
      <c r="B3088">
        <v>4.0240939999999998E-3</v>
      </c>
      <c r="C3088">
        <v>20120409</v>
      </c>
      <c r="D3088">
        <v>-1.21</v>
      </c>
      <c r="E3088">
        <v>0</v>
      </c>
      <c r="F3088">
        <f t="shared" si="157"/>
        <v>0</v>
      </c>
      <c r="H3088">
        <f t="shared" si="156"/>
        <v>4.0240939999999998E-3</v>
      </c>
      <c r="I3088">
        <f t="shared" si="158"/>
        <v>-1.21E-2</v>
      </c>
    </row>
    <row r="3089" spans="1:9" x14ac:dyDescent="0.3">
      <c r="A3089" s="31">
        <v>41009</v>
      </c>
      <c r="B3089">
        <v>-1.2243966E-2</v>
      </c>
      <c r="C3089">
        <v>20120410</v>
      </c>
      <c r="D3089">
        <v>-1.85</v>
      </c>
      <c r="E3089">
        <v>0</v>
      </c>
      <c r="F3089">
        <f t="shared" si="157"/>
        <v>0</v>
      </c>
      <c r="H3089">
        <f t="shared" si="156"/>
        <v>-1.2243966E-2</v>
      </c>
      <c r="I3089">
        <f t="shared" si="158"/>
        <v>-1.8500000000000003E-2</v>
      </c>
    </row>
    <row r="3090" spans="1:9" x14ac:dyDescent="0.3">
      <c r="A3090" s="31">
        <v>41010</v>
      </c>
      <c r="B3090">
        <v>-3.5643659999999998E-3</v>
      </c>
      <c r="C3090">
        <v>20120411</v>
      </c>
      <c r="D3090">
        <v>0.85</v>
      </c>
      <c r="E3090">
        <v>0</v>
      </c>
      <c r="F3090">
        <f t="shared" si="157"/>
        <v>0</v>
      </c>
      <c r="H3090">
        <f t="shared" si="156"/>
        <v>-3.5643659999999998E-3</v>
      </c>
      <c r="I3090">
        <f t="shared" si="158"/>
        <v>8.5000000000000006E-3</v>
      </c>
    </row>
    <row r="3091" spans="1:9" x14ac:dyDescent="0.3">
      <c r="A3091" s="31">
        <v>41011</v>
      </c>
      <c r="B3091">
        <v>-5.4774710000000002E-3</v>
      </c>
      <c r="C3091">
        <v>20120412</v>
      </c>
      <c r="D3091">
        <v>1.44</v>
      </c>
      <c r="E3091">
        <v>0</v>
      </c>
      <c r="F3091">
        <f t="shared" si="157"/>
        <v>0</v>
      </c>
      <c r="H3091">
        <f t="shared" si="156"/>
        <v>-5.4774710000000002E-3</v>
      </c>
      <c r="I3091">
        <f t="shared" si="158"/>
        <v>1.44E-2</v>
      </c>
    </row>
    <row r="3092" spans="1:9" x14ac:dyDescent="0.3">
      <c r="A3092" s="31">
        <v>41012</v>
      </c>
      <c r="B3092">
        <v>-2.8164552999999998E-2</v>
      </c>
      <c r="C3092">
        <v>20120413</v>
      </c>
      <c r="D3092">
        <v>-1.25</v>
      </c>
      <c r="E3092">
        <v>0</v>
      </c>
      <c r="F3092">
        <f t="shared" si="157"/>
        <v>0</v>
      </c>
      <c r="H3092">
        <f t="shared" si="156"/>
        <v>-2.8164552999999998E-2</v>
      </c>
      <c r="I3092">
        <f t="shared" si="158"/>
        <v>-1.2500000000000001E-2</v>
      </c>
    </row>
    <row r="3093" spans="1:9" x14ac:dyDescent="0.3">
      <c r="A3093" s="31">
        <v>41015</v>
      </c>
      <c r="B3093">
        <v>-4.1471797999999997E-2</v>
      </c>
      <c r="C3093">
        <v>20120416</v>
      </c>
      <c r="D3093">
        <v>-0.09</v>
      </c>
      <c r="E3093">
        <v>0</v>
      </c>
      <c r="F3093">
        <f t="shared" si="157"/>
        <v>0</v>
      </c>
      <c r="H3093">
        <f t="shared" si="156"/>
        <v>-4.1471797999999997E-2</v>
      </c>
      <c r="I3093">
        <f t="shared" si="158"/>
        <v>-8.9999999999999998E-4</v>
      </c>
    </row>
    <row r="3094" spans="1:9" x14ac:dyDescent="0.3">
      <c r="A3094" s="31">
        <v>41016</v>
      </c>
      <c r="B3094">
        <v>5.0971348E-2</v>
      </c>
      <c r="C3094">
        <v>20120417</v>
      </c>
      <c r="D3094">
        <v>1.55</v>
      </c>
      <c r="E3094">
        <v>0</v>
      </c>
      <c r="F3094">
        <f t="shared" si="157"/>
        <v>0</v>
      </c>
      <c r="H3094">
        <f t="shared" si="156"/>
        <v>5.0971348E-2</v>
      </c>
      <c r="I3094">
        <f t="shared" si="158"/>
        <v>1.55E-2</v>
      </c>
    </row>
    <row r="3095" spans="1:9" x14ac:dyDescent="0.3">
      <c r="A3095" s="31">
        <v>41017</v>
      </c>
      <c r="B3095">
        <v>-2.2305810000000001E-3</v>
      </c>
      <c r="C3095">
        <v>20120418</v>
      </c>
      <c r="D3095">
        <v>-0.43</v>
      </c>
      <c r="E3095">
        <v>0</v>
      </c>
      <c r="F3095">
        <f t="shared" si="157"/>
        <v>0</v>
      </c>
      <c r="H3095">
        <f t="shared" si="156"/>
        <v>-2.2305810000000001E-3</v>
      </c>
      <c r="I3095">
        <f t="shared" si="158"/>
        <v>-4.3E-3</v>
      </c>
    </row>
    <row r="3096" spans="1:9" x14ac:dyDescent="0.3">
      <c r="A3096" s="31">
        <v>41018</v>
      </c>
      <c r="B3096">
        <v>-3.4355826999999999E-2</v>
      </c>
      <c r="C3096">
        <v>20120419</v>
      </c>
      <c r="D3096">
        <v>-0.56999999999999995</v>
      </c>
      <c r="E3096">
        <v>0</v>
      </c>
      <c r="F3096">
        <f t="shared" si="157"/>
        <v>0</v>
      </c>
      <c r="H3096">
        <f t="shared" si="156"/>
        <v>-3.4355826999999999E-2</v>
      </c>
      <c r="I3096">
        <f t="shared" si="158"/>
        <v>-5.6999999999999993E-3</v>
      </c>
    </row>
    <row r="3097" spans="1:9" x14ac:dyDescent="0.3">
      <c r="A3097" s="31">
        <v>41019</v>
      </c>
      <c r="B3097">
        <v>-2.4615318000000001E-2</v>
      </c>
      <c r="C3097">
        <v>20120420</v>
      </c>
      <c r="D3097">
        <v>0.11</v>
      </c>
      <c r="E3097">
        <v>0</v>
      </c>
      <c r="F3097">
        <f t="shared" si="157"/>
        <v>0</v>
      </c>
      <c r="H3097">
        <f t="shared" si="156"/>
        <v>-2.4615318000000001E-2</v>
      </c>
      <c r="I3097">
        <f t="shared" si="158"/>
        <v>1.1000000000000001E-3</v>
      </c>
    </row>
    <row r="3098" spans="1:9" x14ac:dyDescent="0.3">
      <c r="A3098" s="31">
        <v>41022</v>
      </c>
      <c r="B3098">
        <v>-2.2338800000000002E-3</v>
      </c>
      <c r="C3098">
        <v>20120423</v>
      </c>
      <c r="D3098">
        <v>-0.95</v>
      </c>
      <c r="E3098">
        <v>0</v>
      </c>
      <c r="F3098">
        <f t="shared" si="157"/>
        <v>0</v>
      </c>
      <c r="H3098">
        <f t="shared" si="156"/>
        <v>-2.2338800000000002E-3</v>
      </c>
      <c r="I3098">
        <f t="shared" si="158"/>
        <v>-9.4999999999999998E-3</v>
      </c>
    </row>
    <row r="3099" spans="1:9" x14ac:dyDescent="0.3">
      <c r="A3099" s="31">
        <v>41023</v>
      </c>
      <c r="B3099">
        <v>-1.9975481999999999E-2</v>
      </c>
      <c r="C3099">
        <v>20120424</v>
      </c>
      <c r="D3099">
        <v>0.28999999999999998</v>
      </c>
      <c r="E3099">
        <v>0</v>
      </c>
      <c r="F3099">
        <f t="shared" si="157"/>
        <v>0</v>
      </c>
      <c r="H3099">
        <f t="shared" si="156"/>
        <v>-1.9975481999999999E-2</v>
      </c>
      <c r="I3099">
        <f t="shared" si="158"/>
        <v>2.8999999999999998E-3</v>
      </c>
    </row>
    <row r="3100" spans="1:9" x14ac:dyDescent="0.3">
      <c r="A3100" s="31">
        <v>41024</v>
      </c>
      <c r="B3100">
        <v>8.8741288000000002E-2</v>
      </c>
      <c r="C3100">
        <v>20120425</v>
      </c>
      <c r="D3100">
        <v>1.44</v>
      </c>
      <c r="E3100">
        <v>0</v>
      </c>
      <c r="F3100">
        <f t="shared" si="157"/>
        <v>0</v>
      </c>
      <c r="H3100">
        <f t="shared" si="156"/>
        <v>8.8741288000000002E-2</v>
      </c>
      <c r="I3100">
        <f t="shared" si="158"/>
        <v>1.44E-2</v>
      </c>
    </row>
    <row r="3101" spans="1:9" x14ac:dyDescent="0.3">
      <c r="A3101" s="31">
        <v>41025</v>
      </c>
      <c r="B3101">
        <v>-3.770472E-3</v>
      </c>
      <c r="C3101">
        <v>20120426</v>
      </c>
      <c r="D3101">
        <v>0.75</v>
      </c>
      <c r="E3101">
        <v>0</v>
      </c>
      <c r="F3101">
        <f t="shared" si="157"/>
        <v>0</v>
      </c>
      <c r="H3101">
        <f t="shared" si="156"/>
        <v>-3.770472E-3</v>
      </c>
      <c r="I3101">
        <f t="shared" si="158"/>
        <v>7.4999999999999997E-3</v>
      </c>
    </row>
    <row r="3102" spans="1:9" x14ac:dyDescent="0.3">
      <c r="A3102" s="31">
        <v>41026</v>
      </c>
      <c r="B3102">
        <v>-7.7340990000000004E-3</v>
      </c>
      <c r="C3102">
        <v>20120427</v>
      </c>
      <c r="D3102">
        <v>0.35</v>
      </c>
      <c r="E3102">
        <v>0</v>
      </c>
      <c r="F3102">
        <f t="shared" si="157"/>
        <v>0</v>
      </c>
      <c r="H3102">
        <f t="shared" si="156"/>
        <v>-7.7340990000000004E-3</v>
      </c>
      <c r="I3102">
        <f t="shared" si="158"/>
        <v>3.4999999999999996E-3</v>
      </c>
    </row>
    <row r="3103" spans="1:9" x14ac:dyDescent="0.3">
      <c r="A3103" s="31">
        <v>41029</v>
      </c>
      <c r="B3103">
        <v>-3.1542319999999999E-2</v>
      </c>
      <c r="C3103">
        <v>20120430</v>
      </c>
      <c r="D3103">
        <v>-0.49</v>
      </c>
      <c r="E3103">
        <v>0</v>
      </c>
      <c r="F3103">
        <f t="shared" si="157"/>
        <v>0</v>
      </c>
      <c r="H3103">
        <f t="shared" si="156"/>
        <v>-3.1542319999999999E-2</v>
      </c>
      <c r="I3103">
        <f t="shared" si="158"/>
        <v>-4.8999999999999998E-3</v>
      </c>
    </row>
    <row r="3104" spans="1:9" x14ac:dyDescent="0.3">
      <c r="A3104" s="31">
        <v>41030</v>
      </c>
      <c r="B3104">
        <v>-3.1678750000000001E-3</v>
      </c>
      <c r="C3104">
        <v>20120501</v>
      </c>
      <c r="D3104">
        <v>0.48</v>
      </c>
      <c r="E3104">
        <v>0</v>
      </c>
      <c r="F3104">
        <f t="shared" si="157"/>
        <v>0</v>
      </c>
      <c r="H3104">
        <f t="shared" si="156"/>
        <v>-3.1678750000000001E-3</v>
      </c>
      <c r="I3104">
        <f t="shared" si="158"/>
        <v>4.7999999999999996E-3</v>
      </c>
    </row>
    <row r="3105" spans="1:9" x14ac:dyDescent="0.3">
      <c r="A3105" s="31">
        <v>41031</v>
      </c>
      <c r="B3105">
        <v>6.6136010000000002E-3</v>
      </c>
      <c r="C3105">
        <v>20120502</v>
      </c>
      <c r="D3105">
        <v>-0.15</v>
      </c>
      <c r="E3105">
        <v>0</v>
      </c>
      <c r="F3105">
        <f t="shared" si="157"/>
        <v>0</v>
      </c>
      <c r="H3105">
        <f t="shared" si="156"/>
        <v>6.6136010000000002E-3</v>
      </c>
      <c r="I3105">
        <f t="shared" si="158"/>
        <v>-1.5E-3</v>
      </c>
    </row>
    <row r="3106" spans="1:9" x14ac:dyDescent="0.3">
      <c r="A3106" s="31">
        <v>41032</v>
      </c>
      <c r="B3106">
        <v>-7.0991730000000003E-3</v>
      </c>
      <c r="C3106">
        <v>20120503</v>
      </c>
      <c r="D3106">
        <v>-0.92</v>
      </c>
      <c r="E3106">
        <v>0</v>
      </c>
      <c r="F3106">
        <f t="shared" si="157"/>
        <v>0</v>
      </c>
      <c r="H3106">
        <f t="shared" si="156"/>
        <v>-7.0991730000000003E-3</v>
      </c>
      <c r="I3106">
        <f t="shared" si="158"/>
        <v>-9.1999999999999998E-3</v>
      </c>
    </row>
    <row r="3107" spans="1:9" x14ac:dyDescent="0.3">
      <c r="A3107" s="31">
        <v>41033</v>
      </c>
      <c r="B3107">
        <v>-2.8479612000000001E-2</v>
      </c>
      <c r="C3107">
        <v>20120504</v>
      </c>
      <c r="D3107">
        <v>-1.62</v>
      </c>
      <c r="E3107">
        <v>0</v>
      </c>
      <c r="F3107">
        <f t="shared" si="157"/>
        <v>0</v>
      </c>
      <c r="H3107">
        <f t="shared" si="156"/>
        <v>-2.8479612000000001E-2</v>
      </c>
      <c r="I3107">
        <f t="shared" si="158"/>
        <v>-1.6200000000000003E-2</v>
      </c>
    </row>
    <row r="3108" spans="1:9" x14ac:dyDescent="0.3">
      <c r="A3108" s="31">
        <v>41036</v>
      </c>
      <c r="B3108">
        <v>7.4833800000000004E-3</v>
      </c>
      <c r="C3108">
        <v>20120507</v>
      </c>
      <c r="D3108">
        <v>0.04</v>
      </c>
      <c r="E3108">
        <v>0</v>
      </c>
      <c r="F3108">
        <f t="shared" si="157"/>
        <v>0</v>
      </c>
      <c r="H3108">
        <f t="shared" si="156"/>
        <v>7.4833800000000004E-3</v>
      </c>
      <c r="I3108">
        <f t="shared" si="158"/>
        <v>4.0000000000000002E-4</v>
      </c>
    </row>
    <row r="3109" spans="1:9" x14ac:dyDescent="0.3">
      <c r="A3109" s="31">
        <v>41037</v>
      </c>
      <c r="B3109">
        <v>-2.2827630000000002E-3</v>
      </c>
      <c r="C3109">
        <v>20120508</v>
      </c>
      <c r="D3109">
        <v>-0.41</v>
      </c>
      <c r="E3109">
        <v>0</v>
      </c>
      <c r="F3109">
        <f t="shared" si="157"/>
        <v>0</v>
      </c>
      <c r="H3109">
        <f t="shared" si="156"/>
        <v>-2.2827630000000002E-3</v>
      </c>
      <c r="I3109">
        <f t="shared" si="158"/>
        <v>-4.0999999999999995E-3</v>
      </c>
    </row>
    <row r="3110" spans="1:9" x14ac:dyDescent="0.3">
      <c r="A3110" s="31">
        <v>41038</v>
      </c>
      <c r="B3110">
        <v>1.7600059999999999E-3</v>
      </c>
      <c r="C3110">
        <v>20120509</v>
      </c>
      <c r="D3110">
        <v>-0.62</v>
      </c>
      <c r="E3110">
        <v>0</v>
      </c>
      <c r="F3110">
        <f t="shared" si="157"/>
        <v>0</v>
      </c>
      <c r="H3110">
        <f t="shared" si="156"/>
        <v>1.7600059999999999E-3</v>
      </c>
      <c r="I3110">
        <f t="shared" si="158"/>
        <v>-6.1999999999999998E-3</v>
      </c>
    </row>
    <row r="3111" spans="1:9" x14ac:dyDescent="0.3">
      <c r="A3111" s="31">
        <v>41039</v>
      </c>
      <c r="B3111">
        <v>2.354311E-3</v>
      </c>
      <c r="C3111">
        <v>20120510</v>
      </c>
      <c r="D3111">
        <v>0.28999999999999998</v>
      </c>
      <c r="E3111">
        <v>0</v>
      </c>
      <c r="F3111">
        <f t="shared" si="157"/>
        <v>0</v>
      </c>
      <c r="H3111">
        <f t="shared" si="156"/>
        <v>2.354311E-3</v>
      </c>
      <c r="I3111">
        <f t="shared" si="158"/>
        <v>2.8999999999999998E-3</v>
      </c>
    </row>
    <row r="3112" spans="1:9" x14ac:dyDescent="0.3">
      <c r="A3112" s="31">
        <v>41040</v>
      </c>
      <c r="B3112">
        <v>-6.6781139999999998E-3</v>
      </c>
      <c r="C3112">
        <v>20120511</v>
      </c>
      <c r="D3112">
        <v>-0.28999999999999998</v>
      </c>
      <c r="E3112">
        <v>0</v>
      </c>
      <c r="F3112">
        <f t="shared" si="157"/>
        <v>0</v>
      </c>
      <c r="H3112">
        <f t="shared" si="156"/>
        <v>-6.6781139999999998E-3</v>
      </c>
      <c r="I3112">
        <f t="shared" si="158"/>
        <v>-2.8999999999999998E-3</v>
      </c>
    </row>
    <row r="3113" spans="1:9" x14ac:dyDescent="0.3">
      <c r="A3113" s="31">
        <v>41043</v>
      </c>
      <c r="B3113">
        <v>-1.4981296999999999E-2</v>
      </c>
      <c r="C3113">
        <v>20120514</v>
      </c>
      <c r="D3113">
        <v>-1.1399999999999999</v>
      </c>
      <c r="E3113">
        <v>0</v>
      </c>
      <c r="F3113">
        <f t="shared" si="157"/>
        <v>0</v>
      </c>
      <c r="H3113">
        <f t="shared" si="156"/>
        <v>-1.4981296999999999E-2</v>
      </c>
      <c r="I3113">
        <f t="shared" si="158"/>
        <v>-1.1399999999999999E-2</v>
      </c>
    </row>
    <row r="3114" spans="1:9" x14ac:dyDescent="0.3">
      <c r="A3114" s="31">
        <v>41044</v>
      </c>
      <c r="B3114">
        <v>-9.0465909999999997E-3</v>
      </c>
      <c r="C3114">
        <v>20120515</v>
      </c>
      <c r="D3114">
        <v>-0.52</v>
      </c>
      <c r="E3114">
        <v>0</v>
      </c>
      <c r="F3114">
        <f t="shared" si="157"/>
        <v>0</v>
      </c>
      <c r="H3114">
        <f t="shared" si="156"/>
        <v>-9.0465909999999997E-3</v>
      </c>
      <c r="I3114">
        <f t="shared" si="158"/>
        <v>-5.1999999999999998E-3</v>
      </c>
    </row>
    <row r="3115" spans="1:9" x14ac:dyDescent="0.3">
      <c r="A3115" s="31">
        <v>41045</v>
      </c>
      <c r="B3115">
        <v>-1.2826023000000001E-2</v>
      </c>
      <c r="C3115">
        <v>20120516</v>
      </c>
      <c r="D3115">
        <v>-0.44</v>
      </c>
      <c r="E3115">
        <v>0</v>
      </c>
      <c r="F3115">
        <f t="shared" si="157"/>
        <v>0</v>
      </c>
      <c r="H3115">
        <f t="shared" si="156"/>
        <v>-1.2826023000000001E-2</v>
      </c>
      <c r="I3115">
        <f t="shared" si="158"/>
        <v>-4.4000000000000003E-3</v>
      </c>
    </row>
    <row r="3116" spans="1:9" x14ac:dyDescent="0.3">
      <c r="A3116" s="31">
        <v>41046</v>
      </c>
      <c r="B3116">
        <v>-2.9217628999999998E-2</v>
      </c>
      <c r="C3116">
        <v>20120517</v>
      </c>
      <c r="D3116">
        <v>-1.64</v>
      </c>
      <c r="E3116">
        <v>0</v>
      </c>
      <c r="F3116">
        <f t="shared" si="157"/>
        <v>0</v>
      </c>
      <c r="H3116">
        <f t="shared" si="156"/>
        <v>-2.9217628999999998E-2</v>
      </c>
      <c r="I3116">
        <f t="shared" si="158"/>
        <v>-1.6399999999999998E-2</v>
      </c>
    </row>
    <row r="3117" spans="1:9" x14ac:dyDescent="0.3">
      <c r="A3117" s="31">
        <v>41047</v>
      </c>
      <c r="B3117">
        <v>4.9047299999999995E-4</v>
      </c>
      <c r="C3117">
        <v>20120518</v>
      </c>
      <c r="D3117">
        <v>-0.8</v>
      </c>
      <c r="E3117">
        <v>0</v>
      </c>
      <c r="F3117">
        <f t="shared" si="157"/>
        <v>0</v>
      </c>
      <c r="H3117">
        <f t="shared" si="156"/>
        <v>4.9047299999999995E-4</v>
      </c>
      <c r="I3117">
        <f t="shared" si="158"/>
        <v>-8.0000000000000002E-3</v>
      </c>
    </row>
    <row r="3118" spans="1:9" x14ac:dyDescent="0.3">
      <c r="A3118" s="31">
        <v>41050</v>
      </c>
      <c r="B3118">
        <v>5.8260160999999998E-2</v>
      </c>
      <c r="C3118">
        <v>20120521</v>
      </c>
      <c r="D3118">
        <v>1.69</v>
      </c>
      <c r="E3118">
        <v>0</v>
      </c>
      <c r="F3118">
        <f t="shared" si="157"/>
        <v>0</v>
      </c>
      <c r="H3118">
        <f t="shared" si="156"/>
        <v>5.8260160999999998E-2</v>
      </c>
      <c r="I3118">
        <f t="shared" si="158"/>
        <v>1.6899999999999998E-2</v>
      </c>
    </row>
    <row r="3119" spans="1:9" x14ac:dyDescent="0.3">
      <c r="A3119" s="31">
        <v>41051</v>
      </c>
      <c r="B3119">
        <v>-7.6789809999999997E-3</v>
      </c>
      <c r="C3119">
        <v>20120522</v>
      </c>
      <c r="D3119">
        <v>0</v>
      </c>
      <c r="E3119">
        <v>0</v>
      </c>
      <c r="F3119">
        <f t="shared" si="157"/>
        <v>0</v>
      </c>
      <c r="H3119">
        <f t="shared" si="156"/>
        <v>-7.6789809999999997E-3</v>
      </c>
      <c r="I3119">
        <f t="shared" si="158"/>
        <v>0</v>
      </c>
    </row>
    <row r="3120" spans="1:9" x14ac:dyDescent="0.3">
      <c r="A3120" s="31">
        <v>41052</v>
      </c>
      <c r="B3120">
        <v>2.4399926999999998E-2</v>
      </c>
      <c r="C3120">
        <v>20120523</v>
      </c>
      <c r="D3120">
        <v>0.26</v>
      </c>
      <c r="E3120">
        <v>0</v>
      </c>
      <c r="F3120">
        <f t="shared" si="157"/>
        <v>0</v>
      </c>
      <c r="H3120">
        <f t="shared" si="156"/>
        <v>2.4399926999999998E-2</v>
      </c>
      <c r="I3120">
        <f t="shared" si="158"/>
        <v>2.5999999999999999E-3</v>
      </c>
    </row>
    <row r="3121" spans="1:9" x14ac:dyDescent="0.3">
      <c r="A3121" s="31">
        <v>41053</v>
      </c>
      <c r="B3121">
        <v>-9.1839420000000005E-3</v>
      </c>
      <c r="C3121">
        <v>20120524</v>
      </c>
      <c r="D3121">
        <v>0.16</v>
      </c>
      <c r="E3121">
        <v>0</v>
      </c>
      <c r="F3121">
        <f t="shared" si="157"/>
        <v>0</v>
      </c>
      <c r="H3121">
        <f t="shared" si="156"/>
        <v>-9.1839420000000005E-3</v>
      </c>
      <c r="I3121">
        <f t="shared" si="158"/>
        <v>1.6000000000000001E-3</v>
      </c>
    </row>
    <row r="3122" spans="1:9" x14ac:dyDescent="0.3">
      <c r="A3122" s="31">
        <v>41054</v>
      </c>
      <c r="B3122">
        <v>-5.3598480000000004E-3</v>
      </c>
      <c r="C3122">
        <v>20120525</v>
      </c>
      <c r="D3122">
        <v>-0.16</v>
      </c>
      <c r="E3122">
        <v>0</v>
      </c>
      <c r="F3122">
        <f t="shared" si="157"/>
        <v>0</v>
      </c>
      <c r="H3122">
        <f t="shared" si="156"/>
        <v>-5.3598480000000004E-3</v>
      </c>
      <c r="I3122">
        <f t="shared" si="158"/>
        <v>-1.6000000000000001E-3</v>
      </c>
    </row>
    <row r="3123" spans="1:9" x14ac:dyDescent="0.3">
      <c r="A3123" s="31">
        <v>41058</v>
      </c>
      <c r="B3123">
        <v>1.7748922E-2</v>
      </c>
      <c r="C3123">
        <v>20120529</v>
      </c>
      <c r="D3123">
        <v>1.1399999999999999</v>
      </c>
      <c r="E3123">
        <v>0</v>
      </c>
      <c r="F3123">
        <f t="shared" si="157"/>
        <v>0</v>
      </c>
      <c r="H3123">
        <f t="shared" si="156"/>
        <v>1.7748922E-2</v>
      </c>
      <c r="I3123">
        <f t="shared" si="158"/>
        <v>1.1399999999999999E-2</v>
      </c>
    </row>
    <row r="3124" spans="1:9" x14ac:dyDescent="0.3">
      <c r="A3124" s="31">
        <v>41059</v>
      </c>
      <c r="B3124">
        <v>1.2057181E-2</v>
      </c>
      <c r="C3124">
        <v>20120530</v>
      </c>
      <c r="D3124">
        <v>-1.47</v>
      </c>
      <c r="E3124">
        <v>0</v>
      </c>
      <c r="F3124">
        <f t="shared" si="157"/>
        <v>0</v>
      </c>
      <c r="H3124">
        <f t="shared" si="156"/>
        <v>1.2057181E-2</v>
      </c>
      <c r="I3124">
        <f t="shared" si="158"/>
        <v>-1.47E-2</v>
      </c>
    </row>
    <row r="3125" spans="1:9" x14ac:dyDescent="0.3">
      <c r="A3125" s="31">
        <v>41060</v>
      </c>
      <c r="B3125">
        <v>-2.4863210000000001E-3</v>
      </c>
      <c r="C3125">
        <v>20120531</v>
      </c>
      <c r="D3125">
        <v>-0.23</v>
      </c>
      <c r="E3125">
        <v>0</v>
      </c>
      <c r="F3125">
        <f t="shared" si="157"/>
        <v>0</v>
      </c>
      <c r="H3125">
        <f t="shared" si="156"/>
        <v>-2.4863210000000001E-3</v>
      </c>
      <c r="I3125">
        <f t="shared" si="158"/>
        <v>-2.3E-3</v>
      </c>
    </row>
    <row r="3126" spans="1:9" x14ac:dyDescent="0.3">
      <c r="A3126" s="31">
        <v>41061</v>
      </c>
      <c r="B3126">
        <v>-2.8975457E-2</v>
      </c>
      <c r="C3126">
        <v>20120601</v>
      </c>
      <c r="D3126">
        <v>-2.6</v>
      </c>
      <c r="E3126">
        <v>0</v>
      </c>
      <c r="F3126">
        <f t="shared" si="157"/>
        <v>0</v>
      </c>
      <c r="H3126">
        <f t="shared" si="156"/>
        <v>-2.8975457E-2</v>
      </c>
      <c r="I3126">
        <f t="shared" si="158"/>
        <v>-2.6000000000000002E-2</v>
      </c>
    </row>
    <row r="3127" spans="1:9" x14ac:dyDescent="0.3">
      <c r="A3127" s="31">
        <v>41064</v>
      </c>
      <c r="B3127">
        <v>5.8824359999999996E-3</v>
      </c>
      <c r="C3127">
        <v>20120604</v>
      </c>
      <c r="D3127">
        <v>-0.05</v>
      </c>
      <c r="E3127">
        <v>0</v>
      </c>
      <c r="F3127">
        <f t="shared" si="157"/>
        <v>0</v>
      </c>
      <c r="H3127">
        <f t="shared" si="156"/>
        <v>5.8824359999999996E-3</v>
      </c>
      <c r="I3127">
        <f t="shared" si="158"/>
        <v>-5.0000000000000001E-4</v>
      </c>
    </row>
    <row r="3128" spans="1:9" x14ac:dyDescent="0.3">
      <c r="A3128" s="31">
        <v>41065</v>
      </c>
      <c r="B3128">
        <v>-2.5872529999999999E-3</v>
      </c>
      <c r="C3128">
        <v>20120605</v>
      </c>
      <c r="D3128">
        <v>0.68</v>
      </c>
      <c r="E3128">
        <v>0</v>
      </c>
      <c r="F3128">
        <f t="shared" si="157"/>
        <v>0</v>
      </c>
      <c r="H3128">
        <f t="shared" si="156"/>
        <v>-2.5872529999999999E-3</v>
      </c>
      <c r="I3128">
        <f t="shared" si="158"/>
        <v>6.8000000000000005E-3</v>
      </c>
    </row>
    <row r="3129" spans="1:9" x14ac:dyDescent="0.3">
      <c r="A3129" s="31">
        <v>41066</v>
      </c>
      <c r="B3129">
        <v>1.5333235000000001E-2</v>
      </c>
      <c r="C3129">
        <v>20120606</v>
      </c>
      <c r="D3129">
        <v>2.3199999999999998</v>
      </c>
      <c r="E3129">
        <v>0</v>
      </c>
      <c r="F3129">
        <f t="shared" si="157"/>
        <v>0</v>
      </c>
      <c r="H3129">
        <f t="shared" si="156"/>
        <v>1.5333235000000001E-2</v>
      </c>
      <c r="I3129">
        <f t="shared" si="158"/>
        <v>2.3199999999999998E-2</v>
      </c>
    </row>
    <row r="3130" spans="1:9" x14ac:dyDescent="0.3">
      <c r="A3130" s="31">
        <v>41067</v>
      </c>
      <c r="B3130">
        <v>4.5488499999999998E-4</v>
      </c>
      <c r="C3130">
        <v>20120607</v>
      </c>
      <c r="D3130">
        <v>-0.1</v>
      </c>
      <c r="E3130">
        <v>0</v>
      </c>
      <c r="F3130">
        <f t="shared" si="157"/>
        <v>0</v>
      </c>
      <c r="H3130">
        <f t="shared" si="156"/>
        <v>4.5488499999999998E-4</v>
      </c>
      <c r="I3130">
        <f t="shared" si="158"/>
        <v>-1E-3</v>
      </c>
    </row>
    <row r="3131" spans="1:9" x14ac:dyDescent="0.3">
      <c r="A3131" s="31">
        <v>41068</v>
      </c>
      <c r="B3131">
        <v>1.5042392999999999E-2</v>
      </c>
      <c r="C3131">
        <v>20120608</v>
      </c>
      <c r="D3131">
        <v>0.85</v>
      </c>
      <c r="E3131">
        <v>0</v>
      </c>
      <c r="F3131">
        <f t="shared" si="157"/>
        <v>0</v>
      </c>
      <c r="H3131">
        <f t="shared" si="156"/>
        <v>1.5042392999999999E-2</v>
      </c>
      <c r="I3131">
        <f t="shared" si="158"/>
        <v>8.5000000000000006E-3</v>
      </c>
    </row>
    <row r="3132" spans="1:9" x14ac:dyDescent="0.3">
      <c r="A3132" s="31">
        <v>41071</v>
      </c>
      <c r="B3132">
        <v>-1.5767205999999999E-2</v>
      </c>
      <c r="C3132">
        <v>20120611</v>
      </c>
      <c r="D3132">
        <v>-1.4</v>
      </c>
      <c r="E3132">
        <v>0</v>
      </c>
      <c r="F3132">
        <f t="shared" si="157"/>
        <v>0</v>
      </c>
      <c r="H3132">
        <f t="shared" si="156"/>
        <v>-1.5767205999999999E-2</v>
      </c>
      <c r="I3132">
        <f t="shared" si="158"/>
        <v>-1.3999999999999999E-2</v>
      </c>
    </row>
    <row r="3133" spans="1:9" x14ac:dyDescent="0.3">
      <c r="A3133" s="31">
        <v>41072</v>
      </c>
      <c r="B3133">
        <v>8.7364360000000002E-3</v>
      </c>
      <c r="C3133">
        <v>20120612</v>
      </c>
      <c r="D3133">
        <v>1.1599999999999999</v>
      </c>
      <c r="E3133">
        <v>0</v>
      </c>
      <c r="F3133">
        <f t="shared" si="157"/>
        <v>0</v>
      </c>
      <c r="H3133">
        <f t="shared" si="156"/>
        <v>8.7364360000000002E-3</v>
      </c>
      <c r="I3133">
        <f t="shared" si="158"/>
        <v>1.1599999999999999E-2</v>
      </c>
    </row>
    <row r="3134" spans="1:9" x14ac:dyDescent="0.3">
      <c r="A3134" s="31">
        <v>41073</v>
      </c>
      <c r="B3134">
        <v>-6.9425160000000001E-3</v>
      </c>
      <c r="C3134">
        <v>20120613</v>
      </c>
      <c r="D3134">
        <v>-0.77</v>
      </c>
      <c r="E3134">
        <v>0</v>
      </c>
      <c r="F3134">
        <f t="shared" si="157"/>
        <v>0</v>
      </c>
      <c r="H3134">
        <f t="shared" si="156"/>
        <v>-6.9425160000000001E-3</v>
      </c>
      <c r="I3134">
        <f t="shared" si="158"/>
        <v>-7.7000000000000002E-3</v>
      </c>
    </row>
    <row r="3135" spans="1:9" x14ac:dyDescent="0.3">
      <c r="A3135" s="31">
        <v>41074</v>
      </c>
      <c r="B3135">
        <v>-1.100993E-3</v>
      </c>
      <c r="C3135">
        <v>20120614</v>
      </c>
      <c r="D3135">
        <v>1.04</v>
      </c>
      <c r="E3135">
        <v>0</v>
      </c>
      <c r="F3135">
        <f t="shared" si="157"/>
        <v>0</v>
      </c>
      <c r="H3135">
        <f t="shared" si="156"/>
        <v>-1.100993E-3</v>
      </c>
      <c r="I3135">
        <f t="shared" si="158"/>
        <v>1.04E-2</v>
      </c>
    </row>
    <row r="3136" spans="1:9" x14ac:dyDescent="0.3">
      <c r="A3136" s="31">
        <v>41075</v>
      </c>
      <c r="B3136">
        <v>4.5491489999999997E-3</v>
      </c>
      <c r="C3136">
        <v>20120615</v>
      </c>
      <c r="D3136">
        <v>1.07</v>
      </c>
      <c r="E3136">
        <v>0</v>
      </c>
      <c r="F3136">
        <f t="shared" si="157"/>
        <v>0</v>
      </c>
      <c r="H3136">
        <f t="shared" si="156"/>
        <v>4.5491489999999997E-3</v>
      </c>
      <c r="I3136">
        <f t="shared" si="158"/>
        <v>1.0700000000000001E-2</v>
      </c>
    </row>
    <row r="3137" spans="1:9" x14ac:dyDescent="0.3">
      <c r="A3137" s="31">
        <v>41078</v>
      </c>
      <c r="B3137">
        <v>2.0291613E-2</v>
      </c>
      <c r="C3137">
        <v>20120618</v>
      </c>
      <c r="D3137">
        <v>0.21</v>
      </c>
      <c r="E3137">
        <v>0</v>
      </c>
      <c r="F3137">
        <f t="shared" si="157"/>
        <v>0</v>
      </c>
      <c r="H3137">
        <f t="shared" si="156"/>
        <v>2.0291613E-2</v>
      </c>
      <c r="I3137">
        <f t="shared" si="158"/>
        <v>2.0999999999999999E-3</v>
      </c>
    </row>
    <row r="3138" spans="1:9" x14ac:dyDescent="0.3">
      <c r="A3138" s="31">
        <v>41079</v>
      </c>
      <c r="B3138">
        <v>2.7825189999999998E-3</v>
      </c>
      <c r="C3138">
        <v>20120619</v>
      </c>
      <c r="D3138">
        <v>1.0900000000000001</v>
      </c>
      <c r="E3138">
        <v>0</v>
      </c>
      <c r="F3138">
        <f t="shared" si="157"/>
        <v>0</v>
      </c>
      <c r="H3138">
        <f t="shared" si="156"/>
        <v>2.7825189999999998E-3</v>
      </c>
      <c r="I3138">
        <f t="shared" si="158"/>
        <v>1.09E-2</v>
      </c>
    </row>
    <row r="3139" spans="1:9" x14ac:dyDescent="0.3">
      <c r="A3139" s="31">
        <v>41080</v>
      </c>
      <c r="B3139">
        <v>-2.8411930000000001E-3</v>
      </c>
      <c r="C3139">
        <v>20120620</v>
      </c>
      <c r="D3139">
        <v>-0.14000000000000001</v>
      </c>
      <c r="E3139">
        <v>0</v>
      </c>
      <c r="F3139">
        <f t="shared" si="157"/>
        <v>0</v>
      </c>
      <c r="H3139">
        <f t="shared" ref="H3139:H3202" si="159">B3139-F3139</f>
        <v>-2.8411930000000001E-3</v>
      </c>
      <c r="I3139">
        <f t="shared" si="158"/>
        <v>-1.4000000000000002E-3</v>
      </c>
    </row>
    <row r="3140" spans="1:9" x14ac:dyDescent="0.3">
      <c r="A3140" s="31">
        <v>41081</v>
      </c>
      <c r="B3140">
        <v>-1.3779203E-2</v>
      </c>
      <c r="C3140">
        <v>20120621</v>
      </c>
      <c r="D3140">
        <v>-2.2599999999999998</v>
      </c>
      <c r="E3140">
        <v>0</v>
      </c>
      <c r="F3140">
        <f t="shared" ref="F3140:F3203" si="160">E3140/100</f>
        <v>0</v>
      </c>
      <c r="H3140">
        <f t="shared" si="159"/>
        <v>-1.3779203E-2</v>
      </c>
      <c r="I3140">
        <f t="shared" ref="I3140:I3203" si="161">D3140/100</f>
        <v>-2.2599999999999999E-2</v>
      </c>
    </row>
    <row r="3141" spans="1:9" x14ac:dyDescent="0.3">
      <c r="A3141" s="31">
        <v>41082</v>
      </c>
      <c r="B3141">
        <v>7.6687259999999998E-3</v>
      </c>
      <c r="C3141">
        <v>20120622</v>
      </c>
      <c r="D3141">
        <v>0.79</v>
      </c>
      <c r="E3141">
        <v>0</v>
      </c>
      <c r="F3141">
        <f t="shared" si="160"/>
        <v>0</v>
      </c>
      <c r="H3141">
        <f t="shared" si="159"/>
        <v>7.6687259999999998E-3</v>
      </c>
      <c r="I3141">
        <f t="shared" si="161"/>
        <v>7.9000000000000008E-3</v>
      </c>
    </row>
    <row r="3142" spans="1:9" x14ac:dyDescent="0.3">
      <c r="A3142" s="31">
        <v>41085</v>
      </c>
      <c r="B3142">
        <v>-1.9472534E-2</v>
      </c>
      <c r="C3142">
        <v>20120625</v>
      </c>
      <c r="D3142">
        <v>-1.62</v>
      </c>
      <c r="E3142">
        <v>0</v>
      </c>
      <c r="F3142">
        <f t="shared" si="160"/>
        <v>0</v>
      </c>
      <c r="H3142">
        <f t="shared" si="159"/>
        <v>-1.9472534E-2</v>
      </c>
      <c r="I3142">
        <f t="shared" si="161"/>
        <v>-1.6200000000000003E-2</v>
      </c>
    </row>
    <row r="3143" spans="1:9" x14ac:dyDescent="0.3">
      <c r="A3143" s="31">
        <v>41086</v>
      </c>
      <c r="B3143">
        <v>2.2075799999999998E-3</v>
      </c>
      <c r="C3143">
        <v>20120626</v>
      </c>
      <c r="D3143">
        <v>0.52</v>
      </c>
      <c r="E3143">
        <v>0</v>
      </c>
      <c r="F3143">
        <f t="shared" si="160"/>
        <v>0</v>
      </c>
      <c r="H3143">
        <f t="shared" si="159"/>
        <v>2.2075799999999998E-3</v>
      </c>
      <c r="I3143">
        <f t="shared" si="161"/>
        <v>5.1999999999999998E-3</v>
      </c>
    </row>
    <row r="3144" spans="1:9" x14ac:dyDescent="0.3">
      <c r="A3144" s="31">
        <v>41087</v>
      </c>
      <c r="B3144">
        <v>4.3266909999999997E-3</v>
      </c>
      <c r="C3144">
        <v>20120627</v>
      </c>
      <c r="D3144">
        <v>0.92</v>
      </c>
      <c r="E3144">
        <v>0</v>
      </c>
      <c r="F3144">
        <f t="shared" si="160"/>
        <v>0</v>
      </c>
      <c r="H3144">
        <f t="shared" si="159"/>
        <v>4.3266909999999997E-3</v>
      </c>
      <c r="I3144">
        <f t="shared" si="161"/>
        <v>9.1999999999999998E-3</v>
      </c>
    </row>
    <row r="3145" spans="1:9" x14ac:dyDescent="0.3">
      <c r="A3145" s="31">
        <v>41088</v>
      </c>
      <c r="B3145">
        <v>-9.4865309999999994E-3</v>
      </c>
      <c r="C3145">
        <v>20120628</v>
      </c>
      <c r="D3145">
        <v>-0.24</v>
      </c>
      <c r="E3145">
        <v>0</v>
      </c>
      <c r="F3145">
        <f t="shared" si="160"/>
        <v>0</v>
      </c>
      <c r="H3145">
        <f t="shared" si="159"/>
        <v>-9.4865309999999994E-3</v>
      </c>
      <c r="I3145">
        <f t="shared" si="161"/>
        <v>-2.3999999999999998E-3</v>
      </c>
    </row>
    <row r="3146" spans="1:9" x14ac:dyDescent="0.3">
      <c r="A3146" s="31">
        <v>41089</v>
      </c>
      <c r="B3146">
        <v>2.6271877999999999E-2</v>
      </c>
      <c r="C3146">
        <v>20120629</v>
      </c>
      <c r="D3146">
        <v>2.5499999999999998</v>
      </c>
      <c r="E3146">
        <v>0</v>
      </c>
      <c r="F3146">
        <f t="shared" si="160"/>
        <v>0</v>
      </c>
      <c r="H3146">
        <f t="shared" si="159"/>
        <v>2.6271877999999999E-2</v>
      </c>
      <c r="I3146">
        <f t="shared" si="161"/>
        <v>2.5499999999999998E-2</v>
      </c>
    </row>
    <row r="3147" spans="1:9" x14ac:dyDescent="0.3">
      <c r="A3147" s="31">
        <v>41092</v>
      </c>
      <c r="B3147">
        <v>1.4589075E-2</v>
      </c>
      <c r="C3147">
        <v>20120702</v>
      </c>
      <c r="D3147">
        <v>0.33</v>
      </c>
      <c r="E3147">
        <v>0</v>
      </c>
      <c r="F3147">
        <f t="shared" si="160"/>
        <v>0</v>
      </c>
      <c r="H3147">
        <f t="shared" si="159"/>
        <v>1.4589075E-2</v>
      </c>
      <c r="I3147">
        <f t="shared" si="161"/>
        <v>3.3E-3</v>
      </c>
    </row>
    <row r="3148" spans="1:9" x14ac:dyDescent="0.3">
      <c r="A3148" s="31">
        <v>41093</v>
      </c>
      <c r="B3148">
        <v>1.1628220999999999E-2</v>
      </c>
      <c r="C3148">
        <v>20120703</v>
      </c>
      <c r="D3148">
        <v>0.76</v>
      </c>
      <c r="E3148">
        <v>0</v>
      </c>
      <c r="F3148">
        <f t="shared" si="160"/>
        <v>0</v>
      </c>
      <c r="H3148">
        <f t="shared" si="159"/>
        <v>1.1628220999999999E-2</v>
      </c>
      <c r="I3148">
        <f t="shared" si="161"/>
        <v>7.6E-3</v>
      </c>
    </row>
    <row r="3149" spans="1:9" x14ac:dyDescent="0.3">
      <c r="A3149" s="31">
        <v>41095</v>
      </c>
      <c r="B3149">
        <v>1.7567323999999999E-2</v>
      </c>
      <c r="C3149">
        <v>20120705</v>
      </c>
      <c r="D3149">
        <v>-0.36</v>
      </c>
      <c r="E3149">
        <v>0</v>
      </c>
      <c r="F3149">
        <f t="shared" si="160"/>
        <v>0</v>
      </c>
      <c r="H3149">
        <f t="shared" si="159"/>
        <v>1.7567323999999999E-2</v>
      </c>
      <c r="I3149">
        <f t="shared" si="161"/>
        <v>-3.5999999999999999E-3</v>
      </c>
    </row>
    <row r="3150" spans="1:9" x14ac:dyDescent="0.3">
      <c r="A3150" s="31">
        <v>41096</v>
      </c>
      <c r="B3150">
        <v>-6.6563880000000001E-3</v>
      </c>
      <c r="C3150">
        <v>20120706</v>
      </c>
      <c r="D3150">
        <v>-0.99</v>
      </c>
      <c r="E3150">
        <v>0</v>
      </c>
      <c r="F3150">
        <f t="shared" si="160"/>
        <v>0</v>
      </c>
      <c r="H3150">
        <f t="shared" si="159"/>
        <v>-6.6563880000000001E-3</v>
      </c>
      <c r="I3150">
        <f t="shared" si="161"/>
        <v>-9.8999999999999991E-3</v>
      </c>
    </row>
    <row r="3151" spans="1:9" x14ac:dyDescent="0.3">
      <c r="A3151" s="31">
        <v>41099</v>
      </c>
      <c r="B3151">
        <v>1.3220455000000001E-2</v>
      </c>
      <c r="C3151">
        <v>20120709</v>
      </c>
      <c r="D3151">
        <v>-0.23</v>
      </c>
      <c r="E3151">
        <v>0</v>
      </c>
      <c r="F3151">
        <f t="shared" si="160"/>
        <v>0</v>
      </c>
      <c r="H3151">
        <f t="shared" si="159"/>
        <v>1.3220455000000001E-2</v>
      </c>
      <c r="I3151">
        <f t="shared" si="161"/>
        <v>-2.3E-3</v>
      </c>
    </row>
    <row r="3152" spans="1:9" x14ac:dyDescent="0.3">
      <c r="A3152" s="31">
        <v>41100</v>
      </c>
      <c r="B3152">
        <v>-9.2524600000000005E-3</v>
      </c>
      <c r="C3152">
        <v>20120710</v>
      </c>
      <c r="D3152">
        <v>-0.84</v>
      </c>
      <c r="E3152">
        <v>0</v>
      </c>
      <c r="F3152">
        <f t="shared" si="160"/>
        <v>0</v>
      </c>
      <c r="H3152">
        <f t="shared" si="159"/>
        <v>-9.2524600000000005E-3</v>
      </c>
      <c r="I3152">
        <f t="shared" si="161"/>
        <v>-8.3999999999999995E-3</v>
      </c>
    </row>
    <row r="3153" spans="1:9" x14ac:dyDescent="0.3">
      <c r="A3153" s="31">
        <v>41101</v>
      </c>
      <c r="B3153">
        <v>-6.2150069999999998E-3</v>
      </c>
      <c r="C3153">
        <v>20120711</v>
      </c>
      <c r="D3153">
        <v>-0.08</v>
      </c>
      <c r="E3153">
        <v>0</v>
      </c>
      <c r="F3153">
        <f t="shared" si="160"/>
        <v>0</v>
      </c>
      <c r="H3153">
        <f t="shared" si="159"/>
        <v>-6.2150069999999998E-3</v>
      </c>
      <c r="I3153">
        <f t="shared" si="161"/>
        <v>-8.0000000000000004E-4</v>
      </c>
    </row>
    <row r="3154" spans="1:9" x14ac:dyDescent="0.3">
      <c r="A3154" s="31">
        <v>41102</v>
      </c>
      <c r="B3154">
        <v>-9.1490630000000007E-3</v>
      </c>
      <c r="C3154">
        <v>20120712</v>
      </c>
      <c r="D3154">
        <v>-0.5</v>
      </c>
      <c r="E3154">
        <v>0</v>
      </c>
      <c r="F3154">
        <f t="shared" si="160"/>
        <v>0</v>
      </c>
      <c r="H3154">
        <f t="shared" si="159"/>
        <v>-9.1490630000000007E-3</v>
      </c>
      <c r="I3154">
        <f t="shared" si="161"/>
        <v>-5.0000000000000001E-3</v>
      </c>
    </row>
    <row r="3155" spans="1:9" x14ac:dyDescent="0.3">
      <c r="A3155" s="31">
        <v>41103</v>
      </c>
      <c r="B3155">
        <v>1.0135158E-2</v>
      </c>
      <c r="C3155">
        <v>20120713</v>
      </c>
      <c r="D3155">
        <v>1.62</v>
      </c>
      <c r="E3155">
        <v>0</v>
      </c>
      <c r="F3155">
        <f t="shared" si="160"/>
        <v>0</v>
      </c>
      <c r="H3155">
        <f t="shared" si="159"/>
        <v>1.0135158E-2</v>
      </c>
      <c r="I3155">
        <f t="shared" si="161"/>
        <v>1.6200000000000003E-2</v>
      </c>
    </row>
    <row r="3156" spans="1:9" x14ac:dyDescent="0.3">
      <c r="A3156" s="31">
        <v>41106</v>
      </c>
      <c r="B3156">
        <v>3.2067749999999998E-3</v>
      </c>
      <c r="C3156">
        <v>20120716</v>
      </c>
      <c r="D3156">
        <v>-0.31</v>
      </c>
      <c r="E3156">
        <v>0</v>
      </c>
      <c r="F3156">
        <f t="shared" si="160"/>
        <v>0</v>
      </c>
      <c r="H3156">
        <f t="shared" si="159"/>
        <v>3.2067749999999998E-3</v>
      </c>
      <c r="I3156">
        <f t="shared" si="161"/>
        <v>-3.0999999999999999E-3</v>
      </c>
    </row>
    <row r="3157" spans="1:9" x14ac:dyDescent="0.3">
      <c r="A3157" s="31">
        <v>41107</v>
      </c>
      <c r="B3157">
        <v>4.9478999999999998E-5</v>
      </c>
      <c r="C3157">
        <v>20120717</v>
      </c>
      <c r="D3157">
        <v>0.67</v>
      </c>
      <c r="E3157">
        <v>0</v>
      </c>
      <c r="F3157">
        <f t="shared" si="160"/>
        <v>0</v>
      </c>
      <c r="H3157">
        <f t="shared" si="159"/>
        <v>4.9478999999999998E-5</v>
      </c>
      <c r="I3157">
        <f t="shared" si="161"/>
        <v>6.7000000000000002E-3</v>
      </c>
    </row>
    <row r="3158" spans="1:9" x14ac:dyDescent="0.3">
      <c r="A3158" s="31">
        <v>41108</v>
      </c>
      <c r="B3158">
        <v>-1.120362E-3</v>
      </c>
      <c r="C3158">
        <v>20120718</v>
      </c>
      <c r="D3158">
        <v>0.71</v>
      </c>
      <c r="E3158">
        <v>0</v>
      </c>
      <c r="F3158">
        <f t="shared" si="160"/>
        <v>0</v>
      </c>
      <c r="H3158">
        <f t="shared" si="159"/>
        <v>-1.120362E-3</v>
      </c>
      <c r="I3158">
        <f t="shared" si="161"/>
        <v>7.0999999999999995E-3</v>
      </c>
    </row>
    <row r="3159" spans="1:9" x14ac:dyDescent="0.3">
      <c r="A3159" s="31">
        <v>41109</v>
      </c>
      <c r="B3159">
        <v>1.3294621E-2</v>
      </c>
      <c r="C3159">
        <v>20120719</v>
      </c>
      <c r="D3159">
        <v>0.27</v>
      </c>
      <c r="E3159">
        <v>0</v>
      </c>
      <c r="F3159">
        <f t="shared" si="160"/>
        <v>0</v>
      </c>
      <c r="H3159">
        <f t="shared" si="159"/>
        <v>1.3294621E-2</v>
      </c>
      <c r="I3159">
        <f t="shared" si="161"/>
        <v>2.7000000000000001E-3</v>
      </c>
    </row>
    <row r="3160" spans="1:9" x14ac:dyDescent="0.3">
      <c r="A3160" s="31">
        <v>41110</v>
      </c>
      <c r="B3160">
        <v>-1.6310749999999999E-2</v>
      </c>
      <c r="C3160">
        <v>20120720</v>
      </c>
      <c r="D3160">
        <v>-1.06</v>
      </c>
      <c r="E3160">
        <v>0</v>
      </c>
      <c r="F3160">
        <f t="shared" si="160"/>
        <v>0</v>
      </c>
      <c r="H3160">
        <f t="shared" si="159"/>
        <v>-1.6310749999999999E-2</v>
      </c>
      <c r="I3160">
        <f t="shared" si="161"/>
        <v>-1.06E-2</v>
      </c>
    </row>
    <row r="3161" spans="1:9" x14ac:dyDescent="0.3">
      <c r="A3161" s="31">
        <v>41113</v>
      </c>
      <c r="B3161">
        <v>-7.7771100000000005E-4</v>
      </c>
      <c r="C3161">
        <v>20120723</v>
      </c>
      <c r="D3161">
        <v>-1.02</v>
      </c>
      <c r="E3161">
        <v>0</v>
      </c>
      <c r="F3161">
        <f t="shared" si="160"/>
        <v>0</v>
      </c>
      <c r="H3161">
        <f t="shared" si="159"/>
        <v>-7.7771100000000005E-4</v>
      </c>
      <c r="I3161">
        <f t="shared" si="161"/>
        <v>-1.0200000000000001E-2</v>
      </c>
    </row>
    <row r="3162" spans="1:9" x14ac:dyDescent="0.3">
      <c r="A3162" s="31">
        <v>41114</v>
      </c>
      <c r="B3162">
        <v>-4.819294E-3</v>
      </c>
      <c r="C3162">
        <v>20120724</v>
      </c>
      <c r="D3162">
        <v>-0.99</v>
      </c>
      <c r="E3162">
        <v>0</v>
      </c>
      <c r="F3162">
        <f t="shared" si="160"/>
        <v>0</v>
      </c>
      <c r="H3162">
        <f t="shared" si="159"/>
        <v>-4.819294E-3</v>
      </c>
      <c r="I3162">
        <f t="shared" si="161"/>
        <v>-9.8999999999999991E-3</v>
      </c>
    </row>
    <row r="3163" spans="1:9" x14ac:dyDescent="0.3">
      <c r="A3163" s="31">
        <v>41115</v>
      </c>
      <c r="B3163">
        <v>-4.3183806999999998E-2</v>
      </c>
      <c r="C3163">
        <v>20120725</v>
      </c>
      <c r="D3163">
        <v>-0.01</v>
      </c>
      <c r="E3163">
        <v>0</v>
      </c>
      <c r="F3163">
        <f t="shared" si="160"/>
        <v>0</v>
      </c>
      <c r="H3163">
        <f t="shared" si="159"/>
        <v>-4.3183806999999998E-2</v>
      </c>
      <c r="I3163">
        <f t="shared" si="161"/>
        <v>-1E-4</v>
      </c>
    </row>
    <row r="3164" spans="1:9" x14ac:dyDescent="0.3">
      <c r="A3164" s="31">
        <v>41116</v>
      </c>
      <c r="B3164">
        <v>-1.5647E-4</v>
      </c>
      <c r="C3164">
        <v>20120726</v>
      </c>
      <c r="D3164">
        <v>1.53</v>
      </c>
      <c r="E3164">
        <v>0</v>
      </c>
      <c r="F3164">
        <f t="shared" si="160"/>
        <v>0</v>
      </c>
      <c r="H3164">
        <f t="shared" si="159"/>
        <v>-1.5647E-4</v>
      </c>
      <c r="I3164">
        <f t="shared" si="161"/>
        <v>1.5300000000000001E-2</v>
      </c>
    </row>
    <row r="3165" spans="1:9" x14ac:dyDescent="0.3">
      <c r="A3165" s="31">
        <v>41117</v>
      </c>
      <c r="B3165">
        <v>1.7881937000000001E-2</v>
      </c>
      <c r="C3165">
        <v>20120727</v>
      </c>
      <c r="D3165">
        <v>1.96</v>
      </c>
      <c r="E3165">
        <v>0</v>
      </c>
      <c r="F3165">
        <f t="shared" si="160"/>
        <v>0</v>
      </c>
      <c r="H3165">
        <f t="shared" si="159"/>
        <v>1.7881937000000001E-2</v>
      </c>
      <c r="I3165">
        <f t="shared" si="161"/>
        <v>1.9599999999999999E-2</v>
      </c>
    </row>
    <row r="3166" spans="1:9" x14ac:dyDescent="0.3">
      <c r="A3166" s="31">
        <v>41120</v>
      </c>
      <c r="B3166">
        <v>1.6867277999999999E-2</v>
      </c>
      <c r="C3166">
        <v>20120730</v>
      </c>
      <c r="D3166">
        <v>-0.13</v>
      </c>
      <c r="E3166">
        <v>0</v>
      </c>
      <c r="F3166">
        <f t="shared" si="160"/>
        <v>0</v>
      </c>
      <c r="H3166">
        <f t="shared" si="159"/>
        <v>1.6867277999999999E-2</v>
      </c>
      <c r="I3166">
        <f t="shared" si="161"/>
        <v>-1.2999999999999999E-3</v>
      </c>
    </row>
    <row r="3167" spans="1:9" x14ac:dyDescent="0.3">
      <c r="A3167" s="31">
        <v>41121</v>
      </c>
      <c r="B3167">
        <v>2.6435607999999999E-2</v>
      </c>
      <c r="C3167">
        <v>20120731</v>
      </c>
      <c r="D3167">
        <v>-0.47</v>
      </c>
      <c r="E3167">
        <v>0</v>
      </c>
      <c r="F3167">
        <f t="shared" si="160"/>
        <v>0</v>
      </c>
      <c r="H3167">
        <f t="shared" si="159"/>
        <v>2.6435607999999999E-2</v>
      </c>
      <c r="I3167">
        <f t="shared" si="161"/>
        <v>-4.6999999999999993E-3</v>
      </c>
    </row>
    <row r="3168" spans="1:9" x14ac:dyDescent="0.3">
      <c r="A3168" s="31">
        <v>41122</v>
      </c>
      <c r="B3168">
        <v>-6.4673719999999999E-3</v>
      </c>
      <c r="C3168">
        <v>20120801</v>
      </c>
      <c r="D3168">
        <v>-0.5</v>
      </c>
      <c r="E3168">
        <v>0</v>
      </c>
      <c r="F3168">
        <f t="shared" si="160"/>
        <v>0</v>
      </c>
      <c r="H3168">
        <f t="shared" si="159"/>
        <v>-6.4673719999999999E-3</v>
      </c>
      <c r="I3168">
        <f t="shared" si="161"/>
        <v>-5.0000000000000001E-3</v>
      </c>
    </row>
    <row r="3169" spans="1:9" x14ac:dyDescent="0.3">
      <c r="A3169" s="31">
        <v>41123</v>
      </c>
      <c r="B3169">
        <v>1.614971E-3</v>
      </c>
      <c r="C3169">
        <v>20120802</v>
      </c>
      <c r="D3169">
        <v>-0.69</v>
      </c>
      <c r="E3169">
        <v>0</v>
      </c>
      <c r="F3169">
        <f t="shared" si="160"/>
        <v>0</v>
      </c>
      <c r="H3169">
        <f t="shared" si="159"/>
        <v>1.614971E-3</v>
      </c>
      <c r="I3169">
        <f t="shared" si="161"/>
        <v>-6.8999999999999999E-3</v>
      </c>
    </row>
    <row r="3170" spans="1:9" x14ac:dyDescent="0.3">
      <c r="A3170" s="31">
        <v>41124</v>
      </c>
      <c r="B3170">
        <v>1.3014420000000001E-2</v>
      </c>
      <c r="C3170">
        <v>20120803</v>
      </c>
      <c r="D3170">
        <v>1.99</v>
      </c>
      <c r="E3170">
        <v>0</v>
      </c>
      <c r="F3170">
        <f t="shared" si="160"/>
        <v>0</v>
      </c>
      <c r="H3170">
        <f t="shared" si="159"/>
        <v>1.3014420000000001E-2</v>
      </c>
      <c r="I3170">
        <f t="shared" si="161"/>
        <v>1.9900000000000001E-2</v>
      </c>
    </row>
    <row r="3171" spans="1:9" x14ac:dyDescent="0.3">
      <c r="A3171" s="31">
        <v>41127</v>
      </c>
      <c r="B3171">
        <v>1.1125509E-2</v>
      </c>
      <c r="C3171">
        <v>20120806</v>
      </c>
      <c r="D3171">
        <v>0.34</v>
      </c>
      <c r="E3171">
        <v>0</v>
      </c>
      <c r="F3171">
        <f t="shared" si="160"/>
        <v>0</v>
      </c>
      <c r="H3171">
        <f t="shared" si="159"/>
        <v>1.1125509E-2</v>
      </c>
      <c r="I3171">
        <f t="shared" si="161"/>
        <v>3.4000000000000002E-3</v>
      </c>
    </row>
    <row r="3172" spans="1:9" x14ac:dyDescent="0.3">
      <c r="A3172" s="31">
        <v>41128</v>
      </c>
      <c r="B3172">
        <v>-2.6278790000000001E-3</v>
      </c>
      <c r="C3172">
        <v>20120807</v>
      </c>
      <c r="D3172">
        <v>0.64</v>
      </c>
      <c r="E3172">
        <v>0</v>
      </c>
      <c r="F3172">
        <f t="shared" si="160"/>
        <v>0</v>
      </c>
      <c r="H3172">
        <f t="shared" si="159"/>
        <v>-2.6278790000000001E-3</v>
      </c>
      <c r="I3172">
        <f t="shared" si="161"/>
        <v>6.4000000000000003E-3</v>
      </c>
    </row>
    <row r="3173" spans="1:9" x14ac:dyDescent="0.3">
      <c r="A3173" s="31">
        <v>41129</v>
      </c>
      <c r="B3173">
        <v>-1.697524E-3</v>
      </c>
      <c r="C3173">
        <v>20120808</v>
      </c>
      <c r="D3173">
        <v>0.09</v>
      </c>
      <c r="E3173">
        <v>0</v>
      </c>
      <c r="F3173">
        <f t="shared" si="160"/>
        <v>0</v>
      </c>
      <c r="H3173">
        <f t="shared" si="159"/>
        <v>-1.697524E-3</v>
      </c>
      <c r="I3173">
        <f t="shared" si="161"/>
        <v>8.9999999999999998E-4</v>
      </c>
    </row>
    <row r="3174" spans="1:9" x14ac:dyDescent="0.3">
      <c r="A3174" s="31">
        <v>41130</v>
      </c>
      <c r="B3174">
        <v>5.6786939999999998E-3</v>
      </c>
      <c r="C3174">
        <v>20120809</v>
      </c>
      <c r="D3174">
        <v>0.12</v>
      </c>
      <c r="E3174">
        <v>0</v>
      </c>
      <c r="F3174">
        <f t="shared" si="160"/>
        <v>0</v>
      </c>
      <c r="H3174">
        <f t="shared" si="159"/>
        <v>5.6786939999999998E-3</v>
      </c>
      <c r="I3174">
        <f t="shared" si="161"/>
        <v>1.1999999999999999E-3</v>
      </c>
    </row>
    <row r="3175" spans="1:9" x14ac:dyDescent="0.3">
      <c r="A3175" s="31">
        <v>41131</v>
      </c>
      <c r="B3175">
        <v>1.5627270000000001E-3</v>
      </c>
      <c r="C3175">
        <v>20120810</v>
      </c>
      <c r="D3175">
        <v>0.17</v>
      </c>
      <c r="E3175">
        <v>0</v>
      </c>
      <c r="F3175">
        <f t="shared" si="160"/>
        <v>0</v>
      </c>
      <c r="H3175">
        <f t="shared" si="159"/>
        <v>1.5627270000000001E-3</v>
      </c>
      <c r="I3175">
        <f t="shared" si="161"/>
        <v>1.7000000000000001E-3</v>
      </c>
    </row>
    <row r="3176" spans="1:9" x14ac:dyDescent="0.3">
      <c r="A3176" s="31">
        <v>41134</v>
      </c>
      <c r="B3176">
        <v>1.3350470999999999E-2</v>
      </c>
      <c r="C3176">
        <v>20120813</v>
      </c>
      <c r="D3176">
        <v>-0.14000000000000001</v>
      </c>
      <c r="E3176">
        <v>0</v>
      </c>
      <c r="F3176">
        <f t="shared" si="160"/>
        <v>0</v>
      </c>
      <c r="H3176">
        <f t="shared" si="159"/>
        <v>1.3350470999999999E-2</v>
      </c>
      <c r="I3176">
        <f t="shared" si="161"/>
        <v>-1.4000000000000002E-3</v>
      </c>
    </row>
    <row r="3177" spans="1:9" x14ac:dyDescent="0.3">
      <c r="A3177" s="31">
        <v>41135</v>
      </c>
      <c r="B3177">
        <v>2.6825439999999998E-3</v>
      </c>
      <c r="C3177">
        <v>20120814</v>
      </c>
      <c r="D3177">
        <v>-0.03</v>
      </c>
      <c r="E3177">
        <v>0</v>
      </c>
      <c r="F3177">
        <f t="shared" si="160"/>
        <v>0</v>
      </c>
      <c r="H3177">
        <f t="shared" si="159"/>
        <v>2.6825439999999998E-3</v>
      </c>
      <c r="I3177">
        <f t="shared" si="161"/>
        <v>-2.9999999999999997E-4</v>
      </c>
    </row>
    <row r="3178" spans="1:9" x14ac:dyDescent="0.3">
      <c r="A3178" s="31">
        <v>41136</v>
      </c>
      <c r="B3178">
        <v>-1.3614040000000001E-3</v>
      </c>
      <c r="C3178">
        <v>20120815</v>
      </c>
      <c r="D3178">
        <v>0.27</v>
      </c>
      <c r="E3178">
        <v>0</v>
      </c>
      <c r="F3178">
        <f t="shared" si="160"/>
        <v>0</v>
      </c>
      <c r="H3178">
        <f t="shared" si="159"/>
        <v>-1.3614040000000001E-3</v>
      </c>
      <c r="I3178">
        <f t="shared" si="161"/>
        <v>2.7000000000000001E-3</v>
      </c>
    </row>
    <row r="3179" spans="1:9" x14ac:dyDescent="0.3">
      <c r="A3179" s="31">
        <v>41137</v>
      </c>
      <c r="B3179">
        <v>8.7345389999999995E-3</v>
      </c>
      <c r="C3179">
        <v>20120816</v>
      </c>
      <c r="D3179">
        <v>0.75</v>
      </c>
      <c r="E3179">
        <v>0</v>
      </c>
      <c r="F3179">
        <f t="shared" si="160"/>
        <v>0</v>
      </c>
      <c r="H3179">
        <f t="shared" si="159"/>
        <v>8.7345389999999995E-3</v>
      </c>
      <c r="I3179">
        <f t="shared" si="161"/>
        <v>7.4999999999999997E-3</v>
      </c>
    </row>
    <row r="3180" spans="1:9" x14ac:dyDescent="0.3">
      <c r="A3180" s="31">
        <v>41138</v>
      </c>
      <c r="B3180">
        <v>1.8496334999999999E-2</v>
      </c>
      <c r="C3180">
        <v>20120817</v>
      </c>
      <c r="D3180">
        <v>0.27</v>
      </c>
      <c r="E3180">
        <v>0</v>
      </c>
      <c r="F3180">
        <f t="shared" si="160"/>
        <v>0</v>
      </c>
      <c r="H3180">
        <f t="shared" si="159"/>
        <v>1.8496334999999999E-2</v>
      </c>
      <c r="I3180">
        <f t="shared" si="161"/>
        <v>2.7000000000000001E-3</v>
      </c>
    </row>
    <row r="3181" spans="1:9" x14ac:dyDescent="0.3">
      <c r="A3181" s="31">
        <v>41141</v>
      </c>
      <c r="B3181">
        <v>2.6291894E-2</v>
      </c>
      <c r="C3181">
        <v>20120820</v>
      </c>
      <c r="D3181">
        <v>-0.06</v>
      </c>
      <c r="E3181">
        <v>0</v>
      </c>
      <c r="F3181">
        <f t="shared" si="160"/>
        <v>0</v>
      </c>
      <c r="H3181">
        <f t="shared" si="159"/>
        <v>2.6291894E-2</v>
      </c>
      <c r="I3181">
        <f t="shared" si="161"/>
        <v>-5.9999999999999995E-4</v>
      </c>
    </row>
    <row r="3182" spans="1:9" x14ac:dyDescent="0.3">
      <c r="A3182" s="31">
        <v>41142</v>
      </c>
      <c r="B3182">
        <v>-1.3663102E-2</v>
      </c>
      <c r="C3182">
        <v>20120821</v>
      </c>
      <c r="D3182">
        <v>-0.31</v>
      </c>
      <c r="E3182">
        <v>0</v>
      </c>
      <c r="F3182">
        <f t="shared" si="160"/>
        <v>0</v>
      </c>
      <c r="H3182">
        <f t="shared" si="159"/>
        <v>-1.3663102E-2</v>
      </c>
      <c r="I3182">
        <f t="shared" si="161"/>
        <v>-3.0999999999999999E-3</v>
      </c>
    </row>
    <row r="3183" spans="1:9" x14ac:dyDescent="0.3">
      <c r="A3183" s="31">
        <v>41143</v>
      </c>
      <c r="B3183">
        <v>1.9522520000000002E-2</v>
      </c>
      <c r="C3183">
        <v>20120822</v>
      </c>
      <c r="D3183">
        <v>0</v>
      </c>
      <c r="E3183">
        <v>0</v>
      </c>
      <c r="F3183">
        <f t="shared" si="160"/>
        <v>0</v>
      </c>
      <c r="H3183">
        <f t="shared" si="159"/>
        <v>1.9522520000000002E-2</v>
      </c>
      <c r="I3183">
        <f t="shared" si="161"/>
        <v>0</v>
      </c>
    </row>
    <row r="3184" spans="1:9" x14ac:dyDescent="0.3">
      <c r="A3184" s="31">
        <v>41144</v>
      </c>
      <c r="B3184">
        <v>-9.3291520000000003E-3</v>
      </c>
      <c r="C3184">
        <v>20120823</v>
      </c>
      <c r="D3184">
        <v>-0.78</v>
      </c>
      <c r="E3184">
        <v>0</v>
      </c>
      <c r="F3184">
        <f t="shared" si="160"/>
        <v>0</v>
      </c>
      <c r="H3184">
        <f t="shared" si="159"/>
        <v>-9.3291520000000003E-3</v>
      </c>
      <c r="I3184">
        <f t="shared" si="161"/>
        <v>-7.8000000000000005E-3</v>
      </c>
    </row>
    <row r="3185" spans="1:9" x14ac:dyDescent="0.3">
      <c r="A3185" s="31">
        <v>41145</v>
      </c>
      <c r="B3185">
        <v>8.9337900000000003E-4</v>
      </c>
      <c r="C3185">
        <v>20120824</v>
      </c>
      <c r="D3185">
        <v>0.61</v>
      </c>
      <c r="E3185">
        <v>0</v>
      </c>
      <c r="F3185">
        <f t="shared" si="160"/>
        <v>0</v>
      </c>
      <c r="H3185">
        <f t="shared" si="159"/>
        <v>8.9337900000000003E-4</v>
      </c>
      <c r="I3185">
        <f t="shared" si="161"/>
        <v>6.0999999999999995E-3</v>
      </c>
    </row>
    <row r="3186" spans="1:9" x14ac:dyDescent="0.3">
      <c r="A3186" s="31">
        <v>41148</v>
      </c>
      <c r="B3186">
        <v>1.8784069E-2</v>
      </c>
      <c r="C3186">
        <v>20120827</v>
      </c>
      <c r="D3186">
        <v>-0.06</v>
      </c>
      <c r="E3186">
        <v>0</v>
      </c>
      <c r="F3186">
        <f t="shared" si="160"/>
        <v>0</v>
      </c>
      <c r="H3186">
        <f t="shared" si="159"/>
        <v>1.8784069E-2</v>
      </c>
      <c r="I3186">
        <f t="shared" si="161"/>
        <v>-5.9999999999999995E-4</v>
      </c>
    </row>
    <row r="3187" spans="1:9" x14ac:dyDescent="0.3">
      <c r="A3187" s="31">
        <v>41149</v>
      </c>
      <c r="B3187">
        <v>-1.3023990000000001E-3</v>
      </c>
      <c r="C3187">
        <v>20120828</v>
      </c>
      <c r="D3187">
        <v>0.01</v>
      </c>
      <c r="E3187">
        <v>0</v>
      </c>
      <c r="F3187">
        <f t="shared" si="160"/>
        <v>0</v>
      </c>
      <c r="H3187">
        <f t="shared" si="159"/>
        <v>-1.3023990000000001E-3</v>
      </c>
      <c r="I3187">
        <f t="shared" si="161"/>
        <v>1E-4</v>
      </c>
    </row>
    <row r="3188" spans="1:9" x14ac:dyDescent="0.3">
      <c r="A3188" s="31">
        <v>41150</v>
      </c>
      <c r="B3188">
        <v>-1.9768590000000001E-3</v>
      </c>
      <c r="C3188">
        <v>20120829</v>
      </c>
      <c r="D3188">
        <v>0.15</v>
      </c>
      <c r="E3188">
        <v>0</v>
      </c>
      <c r="F3188">
        <f t="shared" si="160"/>
        <v>0</v>
      </c>
      <c r="H3188">
        <f t="shared" si="159"/>
        <v>-1.9768590000000001E-3</v>
      </c>
      <c r="I3188">
        <f t="shared" si="161"/>
        <v>1.5E-3</v>
      </c>
    </row>
    <row r="3189" spans="1:9" x14ac:dyDescent="0.3">
      <c r="A3189" s="31">
        <v>41151</v>
      </c>
      <c r="B3189">
        <v>-1.4251681E-2</v>
      </c>
      <c r="C3189">
        <v>20120830</v>
      </c>
      <c r="D3189">
        <v>-0.8</v>
      </c>
      <c r="E3189">
        <v>0</v>
      </c>
      <c r="F3189">
        <f t="shared" si="160"/>
        <v>0</v>
      </c>
      <c r="H3189">
        <f t="shared" si="159"/>
        <v>-1.4251681E-2</v>
      </c>
      <c r="I3189">
        <f t="shared" si="161"/>
        <v>-8.0000000000000002E-3</v>
      </c>
    </row>
    <row r="3190" spans="1:9" x14ac:dyDescent="0.3">
      <c r="A3190" s="31">
        <v>41152</v>
      </c>
      <c r="B3190">
        <v>2.0666899999999999E-3</v>
      </c>
      <c r="C3190">
        <v>20120831</v>
      </c>
      <c r="D3190">
        <v>0.52</v>
      </c>
      <c r="E3190">
        <v>0</v>
      </c>
      <c r="F3190">
        <f t="shared" si="160"/>
        <v>0</v>
      </c>
      <c r="H3190">
        <f t="shared" si="159"/>
        <v>2.0666899999999999E-3</v>
      </c>
      <c r="I3190">
        <f t="shared" si="161"/>
        <v>5.1999999999999998E-3</v>
      </c>
    </row>
    <row r="3191" spans="1:9" x14ac:dyDescent="0.3">
      <c r="A3191" s="31">
        <v>41156</v>
      </c>
      <c r="B3191">
        <v>1.4626271E-2</v>
      </c>
      <c r="C3191">
        <v>20120904</v>
      </c>
      <c r="D3191">
        <v>0.08</v>
      </c>
      <c r="E3191">
        <v>0</v>
      </c>
      <c r="F3191">
        <f t="shared" si="160"/>
        <v>0</v>
      </c>
      <c r="H3191">
        <f t="shared" si="159"/>
        <v>1.4626271E-2</v>
      </c>
      <c r="I3191">
        <f t="shared" si="161"/>
        <v>8.0000000000000004E-4</v>
      </c>
    </row>
    <row r="3192" spans="1:9" x14ac:dyDescent="0.3">
      <c r="A3192" s="31">
        <v>41157</v>
      </c>
      <c r="B3192">
        <v>-7.02252E-3</v>
      </c>
      <c r="C3192">
        <v>20120905</v>
      </c>
      <c r="D3192">
        <v>-0.05</v>
      </c>
      <c r="E3192">
        <v>0</v>
      </c>
      <c r="F3192">
        <f t="shared" si="160"/>
        <v>0</v>
      </c>
      <c r="H3192">
        <f t="shared" si="159"/>
        <v>-7.02252E-3</v>
      </c>
      <c r="I3192">
        <f t="shared" si="161"/>
        <v>-5.0000000000000001E-4</v>
      </c>
    </row>
    <row r="3193" spans="1:9" x14ac:dyDescent="0.3">
      <c r="A3193" s="31">
        <v>41158</v>
      </c>
      <c r="B3193">
        <v>9.0118909999999993E-3</v>
      </c>
      <c r="C3193">
        <v>20120906</v>
      </c>
      <c r="D3193">
        <v>2.0699999999999998</v>
      </c>
      <c r="E3193">
        <v>0</v>
      </c>
      <c r="F3193">
        <f t="shared" si="160"/>
        <v>0</v>
      </c>
      <c r="H3193">
        <f t="shared" si="159"/>
        <v>9.0118909999999993E-3</v>
      </c>
      <c r="I3193">
        <f t="shared" si="161"/>
        <v>2.07E-2</v>
      </c>
    </row>
    <row r="3194" spans="1:9" x14ac:dyDescent="0.3">
      <c r="A3194" s="31">
        <v>41159</v>
      </c>
      <c r="B3194">
        <v>6.1661509999999999E-3</v>
      </c>
      <c r="C3194">
        <v>20120907</v>
      </c>
      <c r="D3194">
        <v>0.45</v>
      </c>
      <c r="E3194">
        <v>0</v>
      </c>
      <c r="F3194">
        <f t="shared" si="160"/>
        <v>0</v>
      </c>
      <c r="H3194">
        <f t="shared" si="159"/>
        <v>6.1661509999999999E-3</v>
      </c>
      <c r="I3194">
        <f t="shared" si="161"/>
        <v>4.5000000000000005E-3</v>
      </c>
    </row>
    <row r="3195" spans="1:9" x14ac:dyDescent="0.3">
      <c r="A3195" s="31">
        <v>41162</v>
      </c>
      <c r="B3195">
        <v>-2.6012598000000001E-2</v>
      </c>
      <c r="C3195">
        <v>20120910</v>
      </c>
      <c r="D3195">
        <v>-0.56999999999999995</v>
      </c>
      <c r="E3195">
        <v>0</v>
      </c>
      <c r="F3195">
        <f t="shared" si="160"/>
        <v>0</v>
      </c>
      <c r="H3195">
        <f t="shared" si="159"/>
        <v>-2.6012598000000001E-2</v>
      </c>
      <c r="I3195">
        <f t="shared" si="161"/>
        <v>-5.6999999999999993E-3</v>
      </c>
    </row>
    <row r="3196" spans="1:9" x14ac:dyDescent="0.3">
      <c r="A3196" s="31">
        <v>41163</v>
      </c>
      <c r="B3196">
        <v>-3.2440530000000002E-3</v>
      </c>
      <c r="C3196">
        <v>20120911</v>
      </c>
      <c r="D3196">
        <v>0.28000000000000003</v>
      </c>
      <c r="E3196">
        <v>0</v>
      </c>
      <c r="F3196">
        <f t="shared" si="160"/>
        <v>0</v>
      </c>
      <c r="H3196">
        <f t="shared" si="159"/>
        <v>-3.2440530000000002E-3</v>
      </c>
      <c r="I3196">
        <f t="shared" si="161"/>
        <v>2.8000000000000004E-3</v>
      </c>
    </row>
    <row r="3197" spans="1:9" x14ac:dyDescent="0.3">
      <c r="A3197" s="31">
        <v>41164</v>
      </c>
      <c r="B3197">
        <v>1.3926869E-2</v>
      </c>
      <c r="C3197">
        <v>20120912</v>
      </c>
      <c r="D3197">
        <v>0.27</v>
      </c>
      <c r="E3197">
        <v>0</v>
      </c>
      <c r="F3197">
        <f t="shared" si="160"/>
        <v>0</v>
      </c>
      <c r="H3197">
        <f t="shared" si="159"/>
        <v>1.3926869E-2</v>
      </c>
      <c r="I3197">
        <f t="shared" si="161"/>
        <v>2.7000000000000001E-3</v>
      </c>
    </row>
    <row r="3198" spans="1:9" x14ac:dyDescent="0.3">
      <c r="A3198" s="31">
        <v>41165</v>
      </c>
      <c r="B3198">
        <v>1.9692742999999999E-2</v>
      </c>
      <c r="C3198">
        <v>20120913</v>
      </c>
      <c r="D3198">
        <v>1.56</v>
      </c>
      <c r="E3198">
        <v>0</v>
      </c>
      <c r="F3198">
        <f t="shared" si="160"/>
        <v>0</v>
      </c>
      <c r="H3198">
        <f t="shared" si="159"/>
        <v>1.9692742999999999E-2</v>
      </c>
      <c r="I3198">
        <f t="shared" si="161"/>
        <v>1.5600000000000001E-2</v>
      </c>
    </row>
    <row r="3199" spans="1:9" x14ac:dyDescent="0.3">
      <c r="A3199" s="31">
        <v>41166</v>
      </c>
      <c r="B3199">
        <v>1.2152697E-2</v>
      </c>
      <c r="C3199">
        <v>20120914</v>
      </c>
      <c r="D3199">
        <v>0.54</v>
      </c>
      <c r="E3199">
        <v>0</v>
      </c>
      <c r="F3199">
        <f t="shared" si="160"/>
        <v>0</v>
      </c>
      <c r="H3199">
        <f t="shared" si="159"/>
        <v>1.2152697E-2</v>
      </c>
      <c r="I3199">
        <f t="shared" si="161"/>
        <v>5.4000000000000003E-3</v>
      </c>
    </row>
    <row r="3200" spans="1:9" x14ac:dyDescent="0.3">
      <c r="A3200" s="31">
        <v>41169</v>
      </c>
      <c r="B3200">
        <v>1.2297443E-2</v>
      </c>
      <c r="C3200">
        <v>20120917</v>
      </c>
      <c r="D3200">
        <v>-0.42</v>
      </c>
      <c r="E3200">
        <v>0</v>
      </c>
      <c r="F3200">
        <f t="shared" si="160"/>
        <v>0</v>
      </c>
      <c r="H3200">
        <f t="shared" si="159"/>
        <v>1.2297443E-2</v>
      </c>
      <c r="I3200">
        <f t="shared" si="161"/>
        <v>-4.1999999999999997E-3</v>
      </c>
    </row>
    <row r="3201" spans="1:9" x14ac:dyDescent="0.3">
      <c r="A3201" s="31">
        <v>41170</v>
      </c>
      <c r="B3201">
        <v>3.0423339999999998E-3</v>
      </c>
      <c r="C3201">
        <v>20120918</v>
      </c>
      <c r="D3201">
        <v>-0.15</v>
      </c>
      <c r="E3201">
        <v>0</v>
      </c>
      <c r="F3201">
        <f t="shared" si="160"/>
        <v>0</v>
      </c>
      <c r="H3201">
        <f t="shared" si="159"/>
        <v>3.0423339999999998E-3</v>
      </c>
      <c r="I3201">
        <f t="shared" si="161"/>
        <v>-1.5E-3</v>
      </c>
    </row>
    <row r="3202" spans="1:9" x14ac:dyDescent="0.3">
      <c r="A3202" s="31">
        <v>41171</v>
      </c>
      <c r="B3202">
        <v>2.7069300000000002E-4</v>
      </c>
      <c r="C3202">
        <v>20120919</v>
      </c>
      <c r="D3202">
        <v>0.18</v>
      </c>
      <c r="E3202">
        <v>0</v>
      </c>
      <c r="F3202">
        <f t="shared" si="160"/>
        <v>0</v>
      </c>
      <c r="H3202">
        <f t="shared" si="159"/>
        <v>2.7069300000000002E-4</v>
      </c>
      <c r="I3202">
        <f t="shared" si="161"/>
        <v>1.8E-3</v>
      </c>
    </row>
    <row r="3203" spans="1:9" x14ac:dyDescent="0.3">
      <c r="A3203" s="31">
        <v>41172</v>
      </c>
      <c r="B3203">
        <v>-4.8425630000000002E-3</v>
      </c>
      <c r="C3203">
        <v>20120920</v>
      </c>
      <c r="D3203">
        <v>-0.13</v>
      </c>
      <c r="E3203">
        <v>0</v>
      </c>
      <c r="F3203">
        <f t="shared" si="160"/>
        <v>0</v>
      </c>
      <c r="H3203">
        <f t="shared" ref="H3203:H3266" si="162">B3203-F3203</f>
        <v>-4.8425630000000002E-3</v>
      </c>
      <c r="I3203">
        <f t="shared" si="161"/>
        <v>-1.2999999999999999E-3</v>
      </c>
    </row>
    <row r="3204" spans="1:9" x14ac:dyDescent="0.3">
      <c r="A3204" s="31">
        <v>41173</v>
      </c>
      <c r="B3204">
        <v>1.9965059999999999E-3</v>
      </c>
      <c r="C3204">
        <v>20120921</v>
      </c>
      <c r="D3204">
        <v>0.04</v>
      </c>
      <c r="E3204">
        <v>0</v>
      </c>
      <c r="F3204">
        <f t="shared" ref="F3204:F3267" si="163">E3204/100</f>
        <v>0</v>
      </c>
      <c r="H3204">
        <f t="shared" si="162"/>
        <v>1.9965059999999999E-3</v>
      </c>
      <c r="I3204">
        <f t="shared" ref="I3204:I3267" si="164">D3204/100</f>
        <v>4.0000000000000002E-4</v>
      </c>
    </row>
    <row r="3205" spans="1:9" x14ac:dyDescent="0.3">
      <c r="A3205" s="31">
        <v>41176</v>
      </c>
      <c r="B3205">
        <v>-1.3291043000000001E-2</v>
      </c>
      <c r="C3205">
        <v>20120924</v>
      </c>
      <c r="D3205">
        <v>-0.26</v>
      </c>
      <c r="E3205">
        <v>0</v>
      </c>
      <c r="F3205">
        <f t="shared" si="163"/>
        <v>0</v>
      </c>
      <c r="H3205">
        <f t="shared" si="162"/>
        <v>-1.3291043000000001E-2</v>
      </c>
      <c r="I3205">
        <f t="shared" si="164"/>
        <v>-2.5999999999999999E-3</v>
      </c>
    </row>
    <row r="3206" spans="1:9" x14ac:dyDescent="0.3">
      <c r="A3206" s="31">
        <v>41177</v>
      </c>
      <c r="B3206">
        <v>-2.4971410999999999E-2</v>
      </c>
      <c r="C3206">
        <v>20120925</v>
      </c>
      <c r="D3206">
        <v>-1.1100000000000001</v>
      </c>
      <c r="E3206">
        <v>0</v>
      </c>
      <c r="F3206">
        <f t="shared" si="163"/>
        <v>0</v>
      </c>
      <c r="H3206">
        <f t="shared" si="162"/>
        <v>-2.4971410999999999E-2</v>
      </c>
      <c r="I3206">
        <f t="shared" si="164"/>
        <v>-1.11E-2</v>
      </c>
    </row>
    <row r="3207" spans="1:9" x14ac:dyDescent="0.3">
      <c r="A3207" s="31">
        <v>41178</v>
      </c>
      <c r="B3207">
        <v>-1.2412011000000001E-2</v>
      </c>
      <c r="C3207">
        <v>20120926</v>
      </c>
      <c r="D3207">
        <v>-0.56999999999999995</v>
      </c>
      <c r="E3207">
        <v>0</v>
      </c>
      <c r="F3207">
        <f t="shared" si="163"/>
        <v>0</v>
      </c>
      <c r="H3207">
        <f t="shared" si="162"/>
        <v>-1.2412011000000001E-2</v>
      </c>
      <c r="I3207">
        <f t="shared" si="164"/>
        <v>-5.6999999999999993E-3</v>
      </c>
    </row>
    <row r="3208" spans="1:9" x14ac:dyDescent="0.3">
      <c r="A3208" s="31">
        <v>41179</v>
      </c>
      <c r="B3208">
        <v>2.4264131000000001E-2</v>
      </c>
      <c r="C3208">
        <v>20120927</v>
      </c>
      <c r="D3208">
        <v>0.99</v>
      </c>
      <c r="E3208">
        <v>0</v>
      </c>
      <c r="F3208">
        <f t="shared" si="163"/>
        <v>0</v>
      </c>
      <c r="H3208">
        <f t="shared" si="162"/>
        <v>2.4264131000000001E-2</v>
      </c>
      <c r="I3208">
        <f t="shared" si="164"/>
        <v>9.8999999999999991E-3</v>
      </c>
    </row>
    <row r="3209" spans="1:9" x14ac:dyDescent="0.3">
      <c r="A3209" s="31">
        <v>41180</v>
      </c>
      <c r="B3209">
        <v>-2.0863949999999999E-2</v>
      </c>
      <c r="C3209">
        <v>20120928</v>
      </c>
      <c r="D3209">
        <v>-0.46</v>
      </c>
      <c r="E3209">
        <v>0</v>
      </c>
      <c r="F3209">
        <f t="shared" si="163"/>
        <v>0</v>
      </c>
      <c r="H3209">
        <f t="shared" si="162"/>
        <v>-2.0863949999999999E-2</v>
      </c>
      <c r="I3209">
        <f t="shared" si="164"/>
        <v>-4.5999999999999999E-3</v>
      </c>
    </row>
    <row r="3210" spans="1:9" x14ac:dyDescent="0.3">
      <c r="A3210" s="31">
        <v>41183</v>
      </c>
      <c r="B3210">
        <v>-1.1564845000000001E-2</v>
      </c>
      <c r="C3210">
        <v>20121001</v>
      </c>
      <c r="D3210">
        <v>0.26</v>
      </c>
      <c r="E3210">
        <v>0</v>
      </c>
      <c r="F3210">
        <f t="shared" si="163"/>
        <v>0</v>
      </c>
      <c r="H3210">
        <f t="shared" si="162"/>
        <v>-1.1564845000000001E-2</v>
      </c>
      <c r="I3210">
        <f t="shared" si="164"/>
        <v>2.5999999999999999E-3</v>
      </c>
    </row>
    <row r="3211" spans="1:9" x14ac:dyDescent="0.3">
      <c r="A3211" s="31">
        <v>41184</v>
      </c>
      <c r="B3211">
        <v>2.9117560000000002E-3</v>
      </c>
      <c r="C3211">
        <v>20121002</v>
      </c>
      <c r="D3211">
        <v>0.1</v>
      </c>
      <c r="E3211">
        <v>0</v>
      </c>
      <c r="F3211">
        <f t="shared" si="163"/>
        <v>0</v>
      </c>
      <c r="H3211">
        <f t="shared" si="162"/>
        <v>2.9117560000000002E-3</v>
      </c>
      <c r="I3211">
        <f t="shared" si="164"/>
        <v>1E-3</v>
      </c>
    </row>
    <row r="3212" spans="1:9" x14ac:dyDescent="0.3">
      <c r="A3212" s="31">
        <v>41185</v>
      </c>
      <c r="B3212">
        <v>1.5333223999999999E-2</v>
      </c>
      <c r="C3212">
        <v>20121003</v>
      </c>
      <c r="D3212">
        <v>0.36</v>
      </c>
      <c r="E3212">
        <v>0</v>
      </c>
      <c r="F3212">
        <f t="shared" si="163"/>
        <v>0</v>
      </c>
      <c r="H3212">
        <f t="shared" si="162"/>
        <v>1.5333223999999999E-2</v>
      </c>
      <c r="I3212">
        <f t="shared" si="164"/>
        <v>3.5999999999999999E-3</v>
      </c>
    </row>
    <row r="3213" spans="1:9" x14ac:dyDescent="0.3">
      <c r="A3213" s="31">
        <v>41186</v>
      </c>
      <c r="B3213">
        <v>-6.9253470000000001E-3</v>
      </c>
      <c r="C3213">
        <v>20121004</v>
      </c>
      <c r="D3213">
        <v>0.76</v>
      </c>
      <c r="E3213">
        <v>0</v>
      </c>
      <c r="F3213">
        <f t="shared" si="163"/>
        <v>0</v>
      </c>
      <c r="H3213">
        <f t="shared" si="162"/>
        <v>-6.9253470000000001E-3</v>
      </c>
      <c r="I3213">
        <f t="shared" si="164"/>
        <v>7.6E-3</v>
      </c>
    </row>
    <row r="3214" spans="1:9" x14ac:dyDescent="0.3">
      <c r="A3214" s="31">
        <v>41187</v>
      </c>
      <c r="B3214">
        <v>-2.1310679999999999E-2</v>
      </c>
      <c r="C3214">
        <v>20121005</v>
      </c>
      <c r="D3214">
        <v>-0.03</v>
      </c>
      <c r="E3214">
        <v>0</v>
      </c>
      <c r="F3214">
        <f t="shared" si="163"/>
        <v>0</v>
      </c>
      <c r="H3214">
        <f t="shared" si="162"/>
        <v>-2.1310679999999999E-2</v>
      </c>
      <c r="I3214">
        <f t="shared" si="164"/>
        <v>-2.9999999999999997E-4</v>
      </c>
    </row>
    <row r="3215" spans="1:9" x14ac:dyDescent="0.3">
      <c r="A3215" s="31">
        <v>41190</v>
      </c>
      <c r="B3215">
        <v>-2.2096635999999999E-2</v>
      </c>
      <c r="C3215">
        <v>20121008</v>
      </c>
      <c r="D3215">
        <v>-0.36</v>
      </c>
      <c r="E3215">
        <v>0</v>
      </c>
      <c r="F3215">
        <f t="shared" si="163"/>
        <v>0</v>
      </c>
      <c r="H3215">
        <f t="shared" si="162"/>
        <v>-2.2096635999999999E-2</v>
      </c>
      <c r="I3215">
        <f t="shared" si="164"/>
        <v>-3.5999999999999999E-3</v>
      </c>
    </row>
    <row r="3216" spans="1:9" x14ac:dyDescent="0.3">
      <c r="A3216" s="31">
        <v>41191</v>
      </c>
      <c r="B3216">
        <v>-3.6354059999999999E-3</v>
      </c>
      <c r="C3216">
        <v>20121009</v>
      </c>
      <c r="D3216">
        <v>-1.05</v>
      </c>
      <c r="E3216">
        <v>0</v>
      </c>
      <c r="F3216">
        <f t="shared" si="163"/>
        <v>0</v>
      </c>
      <c r="H3216">
        <f t="shared" si="162"/>
        <v>-3.6354059999999999E-3</v>
      </c>
      <c r="I3216">
        <f t="shared" si="164"/>
        <v>-1.0500000000000001E-2</v>
      </c>
    </row>
    <row r="3217" spans="1:9" x14ac:dyDescent="0.3">
      <c r="A3217" s="31">
        <v>41192</v>
      </c>
      <c r="B3217">
        <v>7.957848E-3</v>
      </c>
      <c r="C3217">
        <v>20121010</v>
      </c>
      <c r="D3217">
        <v>-0.57999999999999996</v>
      </c>
      <c r="E3217">
        <v>0</v>
      </c>
      <c r="F3217">
        <f t="shared" si="163"/>
        <v>0</v>
      </c>
      <c r="H3217">
        <f t="shared" si="162"/>
        <v>7.957848E-3</v>
      </c>
      <c r="I3217">
        <f t="shared" si="164"/>
        <v>-5.7999999999999996E-3</v>
      </c>
    </row>
    <row r="3218" spans="1:9" x14ac:dyDescent="0.3">
      <c r="A3218" s="31">
        <v>41193</v>
      </c>
      <c r="B3218">
        <v>-1.9987202999999999E-2</v>
      </c>
      <c r="C3218">
        <v>20121011</v>
      </c>
      <c r="D3218">
        <v>0.11</v>
      </c>
      <c r="E3218">
        <v>0</v>
      </c>
      <c r="F3218">
        <f t="shared" si="163"/>
        <v>0</v>
      </c>
      <c r="H3218">
        <f t="shared" si="162"/>
        <v>-1.9987202999999999E-2</v>
      </c>
      <c r="I3218">
        <f t="shared" si="164"/>
        <v>1.1000000000000001E-3</v>
      </c>
    </row>
    <row r="3219" spans="1:9" x14ac:dyDescent="0.3">
      <c r="A3219" s="31">
        <v>41194</v>
      </c>
      <c r="B3219">
        <v>2.5696759999999999E-3</v>
      </c>
      <c r="C3219">
        <v>20121012</v>
      </c>
      <c r="D3219">
        <v>-0.34</v>
      </c>
      <c r="E3219">
        <v>0</v>
      </c>
      <c r="F3219">
        <f t="shared" si="163"/>
        <v>0</v>
      </c>
      <c r="H3219">
        <f t="shared" si="162"/>
        <v>2.5696759999999999E-3</v>
      </c>
      <c r="I3219">
        <f t="shared" si="164"/>
        <v>-3.4000000000000002E-3</v>
      </c>
    </row>
    <row r="3220" spans="1:9" x14ac:dyDescent="0.3">
      <c r="A3220" s="31">
        <v>41197</v>
      </c>
      <c r="B3220">
        <v>8.0131939999999995E-3</v>
      </c>
      <c r="C3220">
        <v>20121015</v>
      </c>
      <c r="D3220">
        <v>0.79</v>
      </c>
      <c r="E3220">
        <v>0</v>
      </c>
      <c r="F3220">
        <f t="shared" si="163"/>
        <v>0</v>
      </c>
      <c r="H3220">
        <f t="shared" si="162"/>
        <v>8.0131939999999995E-3</v>
      </c>
      <c r="I3220">
        <f t="shared" si="164"/>
        <v>7.9000000000000008E-3</v>
      </c>
    </row>
    <row r="3221" spans="1:9" x14ac:dyDescent="0.3">
      <c r="A3221" s="31">
        <v>41198</v>
      </c>
      <c r="B3221">
        <v>2.3682132000000002E-2</v>
      </c>
      <c r="C3221">
        <v>20121016</v>
      </c>
      <c r="D3221">
        <v>1</v>
      </c>
      <c r="E3221">
        <v>0</v>
      </c>
      <c r="F3221">
        <f t="shared" si="163"/>
        <v>0</v>
      </c>
      <c r="H3221">
        <f t="shared" si="162"/>
        <v>2.3682132000000002E-2</v>
      </c>
      <c r="I3221">
        <f t="shared" si="164"/>
        <v>0.01</v>
      </c>
    </row>
    <row r="3222" spans="1:9" x14ac:dyDescent="0.3">
      <c r="A3222" s="31">
        <v>41199</v>
      </c>
      <c r="B3222">
        <v>-7.9700740000000006E-3</v>
      </c>
      <c r="C3222">
        <v>20121017</v>
      </c>
      <c r="D3222">
        <v>0.49</v>
      </c>
      <c r="E3222">
        <v>0</v>
      </c>
      <c r="F3222">
        <f t="shared" si="163"/>
        <v>0</v>
      </c>
      <c r="H3222">
        <f t="shared" si="162"/>
        <v>-7.9700740000000006E-3</v>
      </c>
      <c r="I3222">
        <f t="shared" si="164"/>
        <v>4.8999999999999998E-3</v>
      </c>
    </row>
    <row r="3223" spans="1:9" x14ac:dyDescent="0.3">
      <c r="A3223" s="31">
        <v>41200</v>
      </c>
      <c r="B3223">
        <v>-1.8574805999999999E-2</v>
      </c>
      <c r="C3223">
        <v>20121018</v>
      </c>
      <c r="D3223">
        <v>-0.31</v>
      </c>
      <c r="E3223">
        <v>0</v>
      </c>
      <c r="F3223">
        <f t="shared" si="163"/>
        <v>0</v>
      </c>
      <c r="H3223">
        <f t="shared" si="162"/>
        <v>-1.8574805999999999E-2</v>
      </c>
      <c r="I3223">
        <f t="shared" si="164"/>
        <v>-3.0999999999999999E-3</v>
      </c>
    </row>
    <row r="3224" spans="1:9" x14ac:dyDescent="0.3">
      <c r="A3224" s="31">
        <v>41201</v>
      </c>
      <c r="B3224">
        <v>-3.6039434000000002E-2</v>
      </c>
      <c r="C3224">
        <v>20121019</v>
      </c>
      <c r="D3224">
        <v>-1.68</v>
      </c>
      <c r="E3224">
        <v>0</v>
      </c>
      <c r="F3224">
        <f t="shared" si="163"/>
        <v>0</v>
      </c>
      <c r="H3224">
        <f t="shared" si="162"/>
        <v>-3.6039434000000002E-2</v>
      </c>
      <c r="I3224">
        <f t="shared" si="164"/>
        <v>-1.6799999999999999E-2</v>
      </c>
    </row>
    <row r="3225" spans="1:9" x14ac:dyDescent="0.3">
      <c r="A3225" s="31">
        <v>41204</v>
      </c>
      <c r="B3225">
        <v>3.9666145999999999E-2</v>
      </c>
      <c r="C3225">
        <v>20121022</v>
      </c>
      <c r="D3225">
        <v>0.01</v>
      </c>
      <c r="E3225">
        <v>0</v>
      </c>
      <c r="F3225">
        <f t="shared" si="163"/>
        <v>0</v>
      </c>
      <c r="H3225">
        <f t="shared" si="162"/>
        <v>3.9666145999999999E-2</v>
      </c>
      <c r="I3225">
        <f t="shared" si="164"/>
        <v>1E-4</v>
      </c>
    </row>
    <row r="3226" spans="1:9" x14ac:dyDescent="0.3">
      <c r="A3226" s="31">
        <v>41205</v>
      </c>
      <c r="B3226">
        <v>-3.2608267000000003E-2</v>
      </c>
      <c r="C3226">
        <v>20121023</v>
      </c>
      <c r="D3226">
        <v>-1.29</v>
      </c>
      <c r="E3226">
        <v>0</v>
      </c>
      <c r="F3226">
        <f t="shared" si="163"/>
        <v>0</v>
      </c>
      <c r="H3226">
        <f t="shared" si="162"/>
        <v>-3.2608267000000003E-2</v>
      </c>
      <c r="I3226">
        <f t="shared" si="164"/>
        <v>-1.29E-2</v>
      </c>
    </row>
    <row r="3227" spans="1:9" x14ac:dyDescent="0.3">
      <c r="A3227" s="31">
        <v>41206</v>
      </c>
      <c r="B3227">
        <v>5.6649200000000004E-3</v>
      </c>
      <c r="C3227">
        <v>20121024</v>
      </c>
      <c r="D3227">
        <v>-0.28000000000000003</v>
      </c>
      <c r="E3227">
        <v>0</v>
      </c>
      <c r="F3227">
        <f t="shared" si="163"/>
        <v>0</v>
      </c>
      <c r="H3227">
        <f t="shared" si="162"/>
        <v>5.6649200000000004E-3</v>
      </c>
      <c r="I3227">
        <f t="shared" si="164"/>
        <v>-2.8000000000000004E-3</v>
      </c>
    </row>
    <row r="3228" spans="1:9" x14ac:dyDescent="0.3">
      <c r="A3228" s="31">
        <v>41207</v>
      </c>
      <c r="B3228">
        <v>-1.1821721E-2</v>
      </c>
      <c r="C3228">
        <v>20121025</v>
      </c>
      <c r="D3228">
        <v>0.27</v>
      </c>
      <c r="E3228">
        <v>0</v>
      </c>
      <c r="F3228">
        <f t="shared" si="163"/>
        <v>0</v>
      </c>
      <c r="H3228">
        <f t="shared" si="162"/>
        <v>-1.1821721E-2</v>
      </c>
      <c r="I3228">
        <f t="shared" si="164"/>
        <v>2.7000000000000001E-3</v>
      </c>
    </row>
    <row r="3229" spans="1:9" x14ac:dyDescent="0.3">
      <c r="A3229" s="31">
        <v>41208</v>
      </c>
      <c r="B3229">
        <v>-9.0856110000000004E-3</v>
      </c>
      <c r="C3229">
        <v>20121026</v>
      </c>
      <c r="D3229">
        <v>-7.0000000000000007E-2</v>
      </c>
      <c r="E3229">
        <v>0</v>
      </c>
      <c r="F3229">
        <f t="shared" si="163"/>
        <v>0</v>
      </c>
      <c r="H3229">
        <f t="shared" si="162"/>
        <v>-9.0856110000000004E-3</v>
      </c>
      <c r="I3229">
        <f t="shared" si="164"/>
        <v>-7.000000000000001E-4</v>
      </c>
    </row>
    <row r="3230" spans="1:9" x14ac:dyDescent="0.3">
      <c r="A3230" s="31">
        <v>41213</v>
      </c>
      <c r="B3230">
        <v>-1.4370848E-2</v>
      </c>
      <c r="C3230">
        <v>20121031</v>
      </c>
      <c r="D3230">
        <v>0.14000000000000001</v>
      </c>
      <c r="E3230">
        <v>0</v>
      </c>
      <c r="F3230">
        <f t="shared" si="163"/>
        <v>0</v>
      </c>
      <c r="H3230">
        <f t="shared" si="162"/>
        <v>-1.4370848E-2</v>
      </c>
      <c r="I3230">
        <f t="shared" si="164"/>
        <v>1.4000000000000002E-3</v>
      </c>
    </row>
    <row r="3231" spans="1:9" x14ac:dyDescent="0.3">
      <c r="A3231" s="31">
        <v>41214</v>
      </c>
      <c r="B3231">
        <v>2.0491659999999998E-3</v>
      </c>
      <c r="C3231">
        <v>20121101</v>
      </c>
      <c r="D3231">
        <v>1.19</v>
      </c>
      <c r="E3231">
        <v>0</v>
      </c>
      <c r="F3231">
        <f t="shared" si="163"/>
        <v>0</v>
      </c>
      <c r="H3231">
        <f t="shared" si="162"/>
        <v>2.0491659999999998E-3</v>
      </c>
      <c r="I3231">
        <f t="shared" si="164"/>
        <v>1.1899999999999999E-2</v>
      </c>
    </row>
    <row r="3232" spans="1:9" x14ac:dyDescent="0.3">
      <c r="A3232" s="31">
        <v>41215</v>
      </c>
      <c r="B3232">
        <v>-3.3090711000000002E-2</v>
      </c>
      <c r="C3232">
        <v>20121102</v>
      </c>
      <c r="D3232">
        <v>-1.04</v>
      </c>
      <c r="E3232">
        <v>0</v>
      </c>
      <c r="F3232">
        <f t="shared" si="163"/>
        <v>0</v>
      </c>
      <c r="H3232">
        <f t="shared" si="162"/>
        <v>-3.3090711000000002E-2</v>
      </c>
      <c r="I3232">
        <f t="shared" si="164"/>
        <v>-1.04E-2</v>
      </c>
    </row>
    <row r="3233" spans="1:9" x14ac:dyDescent="0.3">
      <c r="A3233" s="31">
        <v>41218</v>
      </c>
      <c r="B3233">
        <v>1.3559476000000001E-2</v>
      </c>
      <c r="C3233">
        <v>20121105</v>
      </c>
      <c r="D3233">
        <v>0.28000000000000003</v>
      </c>
      <c r="E3233">
        <v>0</v>
      </c>
      <c r="F3233">
        <f t="shared" si="163"/>
        <v>0</v>
      </c>
      <c r="H3233">
        <f t="shared" si="162"/>
        <v>1.3559476000000001E-2</v>
      </c>
      <c r="I3233">
        <f t="shared" si="164"/>
        <v>2.8000000000000004E-3</v>
      </c>
    </row>
    <row r="3234" spans="1:9" x14ac:dyDescent="0.3">
      <c r="A3234" s="31">
        <v>41219</v>
      </c>
      <c r="B3234">
        <v>-3.0303499999999998E-3</v>
      </c>
      <c r="C3234">
        <v>20121106</v>
      </c>
      <c r="D3234">
        <v>0.8</v>
      </c>
      <c r="E3234">
        <v>0</v>
      </c>
      <c r="F3234">
        <f t="shared" si="163"/>
        <v>0</v>
      </c>
      <c r="H3234">
        <f t="shared" si="162"/>
        <v>-3.0303499999999998E-3</v>
      </c>
      <c r="I3234">
        <f t="shared" si="164"/>
        <v>8.0000000000000002E-3</v>
      </c>
    </row>
    <row r="3235" spans="1:9" x14ac:dyDescent="0.3">
      <c r="A3235" s="31">
        <v>41220</v>
      </c>
      <c r="B3235">
        <v>-3.8084610999999997E-2</v>
      </c>
      <c r="C3235">
        <v>20121107</v>
      </c>
      <c r="D3235">
        <v>-2.31</v>
      </c>
      <c r="E3235">
        <v>0</v>
      </c>
      <c r="F3235">
        <f t="shared" si="163"/>
        <v>0</v>
      </c>
      <c r="H3235">
        <f t="shared" si="162"/>
        <v>-3.8084610999999997E-2</v>
      </c>
      <c r="I3235">
        <f t="shared" si="164"/>
        <v>-2.3099999999999999E-2</v>
      </c>
    </row>
    <row r="3236" spans="1:9" x14ac:dyDescent="0.3">
      <c r="A3236" s="31">
        <v>41221</v>
      </c>
      <c r="B3236">
        <v>-3.6293589000000001E-2</v>
      </c>
      <c r="C3236">
        <v>20121108</v>
      </c>
      <c r="D3236">
        <v>-1.24</v>
      </c>
      <c r="E3236">
        <v>0</v>
      </c>
      <c r="F3236">
        <f t="shared" si="163"/>
        <v>0</v>
      </c>
      <c r="H3236">
        <f t="shared" si="162"/>
        <v>-3.6293589000000001E-2</v>
      </c>
      <c r="I3236">
        <f t="shared" si="164"/>
        <v>-1.24E-2</v>
      </c>
    </row>
    <row r="3237" spans="1:9" x14ac:dyDescent="0.3">
      <c r="A3237" s="31">
        <v>41222</v>
      </c>
      <c r="B3237">
        <v>1.7312872999999999E-2</v>
      </c>
      <c r="C3237">
        <v>20121109</v>
      </c>
      <c r="D3237">
        <v>0.15</v>
      </c>
      <c r="E3237">
        <v>0</v>
      </c>
      <c r="F3237">
        <f t="shared" si="163"/>
        <v>0</v>
      </c>
      <c r="H3237">
        <f t="shared" si="162"/>
        <v>1.7312872999999999E-2</v>
      </c>
      <c r="I3237">
        <f t="shared" si="164"/>
        <v>1.5E-3</v>
      </c>
    </row>
    <row r="3238" spans="1:9" x14ac:dyDescent="0.3">
      <c r="A3238" s="31">
        <v>41225</v>
      </c>
      <c r="B3238">
        <v>-7.7322060000000001E-3</v>
      </c>
      <c r="C3238">
        <v>20121112</v>
      </c>
      <c r="D3238">
        <v>0</v>
      </c>
      <c r="E3238">
        <v>0</v>
      </c>
      <c r="F3238">
        <f t="shared" si="163"/>
        <v>0</v>
      </c>
      <c r="H3238">
        <f t="shared" si="162"/>
        <v>-7.7322060000000001E-3</v>
      </c>
      <c r="I3238">
        <f t="shared" si="164"/>
        <v>0</v>
      </c>
    </row>
    <row r="3239" spans="1:9" x14ac:dyDescent="0.3">
      <c r="A3239" s="31">
        <v>41226</v>
      </c>
      <c r="B3239">
        <v>1.2525700000000001E-4</v>
      </c>
      <c r="C3239">
        <v>20121113</v>
      </c>
      <c r="D3239">
        <v>-0.4</v>
      </c>
      <c r="E3239">
        <v>0</v>
      </c>
      <c r="F3239">
        <f t="shared" si="163"/>
        <v>0</v>
      </c>
      <c r="H3239">
        <f t="shared" si="162"/>
        <v>1.2525700000000001E-4</v>
      </c>
      <c r="I3239">
        <f t="shared" si="164"/>
        <v>-4.0000000000000001E-3</v>
      </c>
    </row>
    <row r="3240" spans="1:9" x14ac:dyDescent="0.3">
      <c r="A3240" s="31">
        <v>41227</v>
      </c>
      <c r="B3240">
        <v>-1.1084963999999999E-2</v>
      </c>
      <c r="C3240">
        <v>20121114</v>
      </c>
      <c r="D3240">
        <v>-1.4</v>
      </c>
      <c r="E3240">
        <v>0</v>
      </c>
      <c r="F3240">
        <f t="shared" si="163"/>
        <v>0</v>
      </c>
      <c r="H3240">
        <f t="shared" si="162"/>
        <v>-1.1084963999999999E-2</v>
      </c>
      <c r="I3240">
        <f t="shared" si="164"/>
        <v>-1.3999999999999999E-2</v>
      </c>
    </row>
    <row r="3241" spans="1:9" x14ac:dyDescent="0.3">
      <c r="A3241" s="31">
        <v>41228</v>
      </c>
      <c r="B3241">
        <v>-2.0973047000000002E-2</v>
      </c>
      <c r="C3241">
        <v>20121115</v>
      </c>
      <c r="D3241">
        <v>-0.24</v>
      </c>
      <c r="E3241">
        <v>0</v>
      </c>
      <c r="F3241">
        <f t="shared" si="163"/>
        <v>0</v>
      </c>
      <c r="H3241">
        <f t="shared" si="162"/>
        <v>-2.0973047000000002E-2</v>
      </c>
      <c r="I3241">
        <f t="shared" si="164"/>
        <v>-2.3999999999999998E-3</v>
      </c>
    </row>
    <row r="3242" spans="1:9" x14ac:dyDescent="0.3">
      <c r="A3242" s="31">
        <v>41229</v>
      </c>
      <c r="B3242">
        <v>3.9153440000000003E-3</v>
      </c>
      <c r="C3242">
        <v>20121116</v>
      </c>
      <c r="D3242">
        <v>0.57999999999999996</v>
      </c>
      <c r="E3242">
        <v>0</v>
      </c>
      <c r="F3242">
        <f t="shared" si="163"/>
        <v>0</v>
      </c>
      <c r="H3242">
        <f t="shared" si="162"/>
        <v>3.9153440000000003E-3</v>
      </c>
      <c r="I3242">
        <f t="shared" si="164"/>
        <v>5.7999999999999996E-3</v>
      </c>
    </row>
    <row r="3243" spans="1:9" x14ac:dyDescent="0.3">
      <c r="A3243" s="31">
        <v>41232</v>
      </c>
      <c r="B3243">
        <v>7.2112165000000006E-2</v>
      </c>
      <c r="C3243">
        <v>20121119</v>
      </c>
      <c r="D3243">
        <v>1.98</v>
      </c>
      <c r="E3243">
        <v>0</v>
      </c>
      <c r="F3243">
        <f t="shared" si="163"/>
        <v>0</v>
      </c>
      <c r="H3243">
        <f t="shared" si="162"/>
        <v>7.2112165000000006E-2</v>
      </c>
      <c r="I3243">
        <f t="shared" si="164"/>
        <v>1.9799999999999998E-2</v>
      </c>
    </row>
    <row r="3244" spans="1:9" x14ac:dyDescent="0.3">
      <c r="A3244" s="31">
        <v>41233</v>
      </c>
      <c r="B3244">
        <v>-8.5139369999999992E-3</v>
      </c>
      <c r="C3244">
        <v>20121120</v>
      </c>
      <c r="D3244">
        <v>0.11</v>
      </c>
      <c r="E3244">
        <v>0</v>
      </c>
      <c r="F3244">
        <f t="shared" si="163"/>
        <v>0</v>
      </c>
      <c r="H3244">
        <f t="shared" si="162"/>
        <v>-8.5139369999999992E-3</v>
      </c>
      <c r="I3244">
        <f t="shared" si="164"/>
        <v>1.1000000000000001E-3</v>
      </c>
    </row>
    <row r="3245" spans="1:9" x14ac:dyDescent="0.3">
      <c r="A3245" s="31">
        <v>41234</v>
      </c>
      <c r="B3245">
        <v>1.402393E-3</v>
      </c>
      <c r="C3245">
        <v>20121121</v>
      </c>
      <c r="D3245">
        <v>0.31</v>
      </c>
      <c r="E3245">
        <v>0</v>
      </c>
      <c r="F3245">
        <f t="shared" si="163"/>
        <v>0</v>
      </c>
      <c r="H3245">
        <f t="shared" si="162"/>
        <v>1.402393E-3</v>
      </c>
      <c r="I3245">
        <f t="shared" si="164"/>
        <v>3.0999999999999999E-3</v>
      </c>
    </row>
    <row r="3246" spans="1:9" x14ac:dyDescent="0.3">
      <c r="A3246" s="31">
        <v>41236</v>
      </c>
      <c r="B3246">
        <v>1.7447013000000001E-2</v>
      </c>
      <c r="C3246">
        <v>20121123</v>
      </c>
      <c r="D3246">
        <v>1.28</v>
      </c>
      <c r="E3246">
        <v>0</v>
      </c>
      <c r="F3246">
        <f t="shared" si="163"/>
        <v>0</v>
      </c>
      <c r="H3246">
        <f t="shared" si="162"/>
        <v>1.7447013000000001E-2</v>
      </c>
      <c r="I3246">
        <f t="shared" si="164"/>
        <v>1.2800000000000001E-2</v>
      </c>
    </row>
    <row r="3247" spans="1:9" x14ac:dyDescent="0.3">
      <c r="A3247" s="31">
        <v>41239</v>
      </c>
      <c r="B3247">
        <v>3.1548607999999999E-2</v>
      </c>
      <c r="C3247">
        <v>20121126</v>
      </c>
      <c r="D3247">
        <v>-0.14000000000000001</v>
      </c>
      <c r="E3247">
        <v>0</v>
      </c>
      <c r="F3247">
        <f t="shared" si="163"/>
        <v>0</v>
      </c>
      <c r="H3247">
        <f t="shared" si="162"/>
        <v>3.1548607999999999E-2</v>
      </c>
      <c r="I3247">
        <f t="shared" si="164"/>
        <v>-1.4000000000000002E-3</v>
      </c>
    </row>
    <row r="3248" spans="1:9" x14ac:dyDescent="0.3">
      <c r="A3248" s="31">
        <v>41240</v>
      </c>
      <c r="B3248">
        <v>-8.0572660000000004E-3</v>
      </c>
      <c r="C3248">
        <v>20121127</v>
      </c>
      <c r="D3248">
        <v>-0.43</v>
      </c>
      <c r="E3248">
        <v>0</v>
      </c>
      <c r="F3248">
        <f t="shared" si="163"/>
        <v>0</v>
      </c>
      <c r="H3248">
        <f t="shared" si="162"/>
        <v>-8.0572660000000004E-3</v>
      </c>
      <c r="I3248">
        <f t="shared" si="164"/>
        <v>-4.3E-3</v>
      </c>
    </row>
    <row r="3249" spans="1:9" x14ac:dyDescent="0.3">
      <c r="A3249" s="31">
        <v>41241</v>
      </c>
      <c r="B3249">
        <v>-3.146528E-3</v>
      </c>
      <c r="C3249">
        <v>20121128</v>
      </c>
      <c r="D3249">
        <v>0.83</v>
      </c>
      <c r="E3249">
        <v>0</v>
      </c>
      <c r="F3249">
        <f t="shared" si="163"/>
        <v>0</v>
      </c>
      <c r="H3249">
        <f t="shared" si="162"/>
        <v>-3.146528E-3</v>
      </c>
      <c r="I3249">
        <f t="shared" si="164"/>
        <v>8.3000000000000001E-3</v>
      </c>
    </row>
    <row r="3250" spans="1:9" x14ac:dyDescent="0.3">
      <c r="A3250" s="31">
        <v>41242</v>
      </c>
      <c r="B3250">
        <v>1.1013111000000001E-2</v>
      </c>
      <c r="C3250">
        <v>20121129</v>
      </c>
      <c r="D3250">
        <v>0.54</v>
      </c>
      <c r="E3250">
        <v>0</v>
      </c>
      <c r="F3250">
        <f t="shared" si="163"/>
        <v>0</v>
      </c>
      <c r="H3250">
        <f t="shared" si="162"/>
        <v>1.1013111000000001E-2</v>
      </c>
      <c r="I3250">
        <f t="shared" si="164"/>
        <v>5.4000000000000003E-3</v>
      </c>
    </row>
    <row r="3251" spans="1:9" x14ac:dyDescent="0.3">
      <c r="A3251" s="31">
        <v>41243</v>
      </c>
      <c r="B3251">
        <v>-6.9226890000000001E-3</v>
      </c>
      <c r="C3251">
        <v>20121130</v>
      </c>
      <c r="D3251">
        <v>0.02</v>
      </c>
      <c r="E3251">
        <v>0</v>
      </c>
      <c r="F3251">
        <f t="shared" si="163"/>
        <v>0</v>
      </c>
      <c r="H3251">
        <f t="shared" si="162"/>
        <v>-6.9226890000000001E-3</v>
      </c>
      <c r="I3251">
        <f t="shared" si="164"/>
        <v>2.0000000000000001E-4</v>
      </c>
    </row>
    <row r="3252" spans="1:9" x14ac:dyDescent="0.3">
      <c r="A3252" s="31">
        <v>41246</v>
      </c>
      <c r="B3252">
        <v>1.5547650000000001E-3</v>
      </c>
      <c r="C3252">
        <v>20121203</v>
      </c>
      <c r="D3252">
        <v>-0.46</v>
      </c>
      <c r="E3252">
        <v>1E-3</v>
      </c>
      <c r="F3252">
        <f t="shared" si="163"/>
        <v>1.0000000000000001E-5</v>
      </c>
      <c r="H3252">
        <f t="shared" si="162"/>
        <v>1.544765E-3</v>
      </c>
      <c r="I3252">
        <f t="shared" si="164"/>
        <v>-4.5999999999999999E-3</v>
      </c>
    </row>
    <row r="3253" spans="1:9" x14ac:dyDescent="0.3">
      <c r="A3253" s="31">
        <v>41247</v>
      </c>
      <c r="B3253">
        <v>-1.7647185999999999E-2</v>
      </c>
      <c r="C3253">
        <v>20121204</v>
      </c>
      <c r="D3253">
        <v>-0.16</v>
      </c>
      <c r="E3253">
        <v>1E-3</v>
      </c>
      <c r="F3253">
        <f t="shared" si="163"/>
        <v>1.0000000000000001E-5</v>
      </c>
      <c r="H3253">
        <f t="shared" si="162"/>
        <v>-1.7657185999999998E-2</v>
      </c>
      <c r="I3253">
        <f t="shared" si="164"/>
        <v>-1.6000000000000001E-3</v>
      </c>
    </row>
    <row r="3254" spans="1:9" x14ac:dyDescent="0.3">
      <c r="A3254" s="31">
        <v>41248</v>
      </c>
      <c r="B3254">
        <v>-6.4345568000000006E-2</v>
      </c>
      <c r="C3254">
        <v>20121205</v>
      </c>
      <c r="D3254">
        <v>0.17</v>
      </c>
      <c r="E3254">
        <v>1E-3</v>
      </c>
      <c r="F3254">
        <f t="shared" si="163"/>
        <v>1.0000000000000001E-5</v>
      </c>
      <c r="H3254">
        <f t="shared" si="162"/>
        <v>-6.4355568000000002E-2</v>
      </c>
      <c r="I3254">
        <f t="shared" si="164"/>
        <v>1.7000000000000001E-3</v>
      </c>
    </row>
    <row r="3255" spans="1:9" x14ac:dyDescent="0.3">
      <c r="A3255" s="31">
        <v>41249</v>
      </c>
      <c r="B3255">
        <v>1.5687323999999999E-2</v>
      </c>
      <c r="C3255">
        <v>20121206</v>
      </c>
      <c r="D3255">
        <v>0.31</v>
      </c>
      <c r="E3255">
        <v>1E-3</v>
      </c>
      <c r="F3255">
        <f t="shared" si="163"/>
        <v>1.0000000000000001E-5</v>
      </c>
      <c r="H3255">
        <f t="shared" si="162"/>
        <v>1.5677323999999999E-2</v>
      </c>
      <c r="I3255">
        <f t="shared" si="164"/>
        <v>3.0999999999999999E-3</v>
      </c>
    </row>
    <row r="3256" spans="1:9" x14ac:dyDescent="0.3">
      <c r="A3256" s="31">
        <v>41250</v>
      </c>
      <c r="B3256">
        <v>-2.5572675999999999E-2</v>
      </c>
      <c r="C3256">
        <v>20121207</v>
      </c>
      <c r="D3256">
        <v>0.27</v>
      </c>
      <c r="E3256">
        <v>1E-3</v>
      </c>
      <c r="F3256">
        <f t="shared" si="163"/>
        <v>1.0000000000000001E-5</v>
      </c>
      <c r="H3256">
        <f t="shared" si="162"/>
        <v>-2.5582675999999999E-2</v>
      </c>
      <c r="I3256">
        <f t="shared" si="164"/>
        <v>2.7000000000000001E-3</v>
      </c>
    </row>
    <row r="3257" spans="1:9" x14ac:dyDescent="0.3">
      <c r="A3257" s="31">
        <v>41253</v>
      </c>
      <c r="B3257">
        <v>-6.430524E-3</v>
      </c>
      <c r="C3257">
        <v>20121210</v>
      </c>
      <c r="D3257">
        <v>0.11</v>
      </c>
      <c r="E3257">
        <v>1E-3</v>
      </c>
      <c r="F3257">
        <f t="shared" si="163"/>
        <v>1.0000000000000001E-5</v>
      </c>
      <c r="H3257">
        <f t="shared" si="162"/>
        <v>-6.4405239999999996E-3</v>
      </c>
      <c r="I3257">
        <f t="shared" si="164"/>
        <v>1.1000000000000001E-3</v>
      </c>
    </row>
    <row r="3258" spans="1:9" x14ac:dyDescent="0.3">
      <c r="A3258" s="31">
        <v>41254</v>
      </c>
      <c r="B3258">
        <v>2.1832051000000002E-2</v>
      </c>
      <c r="C3258">
        <v>20121211</v>
      </c>
      <c r="D3258">
        <v>0.68</v>
      </c>
      <c r="E3258">
        <v>1E-3</v>
      </c>
      <c r="F3258">
        <f t="shared" si="163"/>
        <v>1.0000000000000001E-5</v>
      </c>
      <c r="H3258">
        <f t="shared" si="162"/>
        <v>2.1822051000000002E-2</v>
      </c>
      <c r="I3258">
        <f t="shared" si="164"/>
        <v>6.8000000000000005E-3</v>
      </c>
    </row>
    <row r="3259" spans="1:9" x14ac:dyDescent="0.3">
      <c r="A3259" s="31">
        <v>41255</v>
      </c>
      <c r="B3259">
        <v>-4.4108860000000001E-3</v>
      </c>
      <c r="C3259">
        <v>20121212</v>
      </c>
      <c r="D3259">
        <v>-0.02</v>
      </c>
      <c r="E3259">
        <v>1E-3</v>
      </c>
      <c r="F3259">
        <f t="shared" si="163"/>
        <v>1.0000000000000001E-5</v>
      </c>
      <c r="H3259">
        <f t="shared" si="162"/>
        <v>-4.4208859999999997E-3</v>
      </c>
      <c r="I3259">
        <f t="shared" si="164"/>
        <v>-2.0000000000000001E-4</v>
      </c>
    </row>
    <row r="3260" spans="1:9" x14ac:dyDescent="0.3">
      <c r="A3260" s="31">
        <v>41256</v>
      </c>
      <c r="B3260">
        <v>-1.7272722000000001E-2</v>
      </c>
      <c r="C3260">
        <v>20121213</v>
      </c>
      <c r="D3260">
        <v>-0.56999999999999995</v>
      </c>
      <c r="E3260">
        <v>1E-3</v>
      </c>
      <c r="F3260">
        <f t="shared" si="163"/>
        <v>1.0000000000000001E-5</v>
      </c>
      <c r="H3260">
        <f t="shared" si="162"/>
        <v>-1.7282722E-2</v>
      </c>
      <c r="I3260">
        <f t="shared" si="164"/>
        <v>-5.6999999999999993E-3</v>
      </c>
    </row>
    <row r="3261" spans="1:9" x14ac:dyDescent="0.3">
      <c r="A3261" s="31">
        <v>41257</v>
      </c>
      <c r="B3261">
        <v>-3.7561584000000002E-2</v>
      </c>
      <c r="C3261">
        <v>20121214</v>
      </c>
      <c r="D3261">
        <v>-0.34</v>
      </c>
      <c r="E3261">
        <v>1E-3</v>
      </c>
      <c r="F3261">
        <f t="shared" si="163"/>
        <v>1.0000000000000001E-5</v>
      </c>
      <c r="H3261">
        <f t="shared" si="162"/>
        <v>-3.7571584000000005E-2</v>
      </c>
      <c r="I3261">
        <f t="shared" si="164"/>
        <v>-3.4000000000000002E-3</v>
      </c>
    </row>
    <row r="3262" spans="1:9" x14ac:dyDescent="0.3">
      <c r="A3262" s="31">
        <v>41260</v>
      </c>
      <c r="B3262">
        <v>1.7724826999999999E-2</v>
      </c>
      <c r="C3262">
        <v>20121217</v>
      </c>
      <c r="D3262">
        <v>1.1599999999999999</v>
      </c>
      <c r="E3262">
        <v>1E-3</v>
      </c>
      <c r="F3262">
        <f t="shared" si="163"/>
        <v>1.0000000000000001E-5</v>
      </c>
      <c r="H3262">
        <f t="shared" si="162"/>
        <v>1.7714826999999999E-2</v>
      </c>
      <c r="I3262">
        <f t="shared" si="164"/>
        <v>1.1599999999999999E-2</v>
      </c>
    </row>
    <row r="3263" spans="1:9" x14ac:dyDescent="0.3">
      <c r="A3263" s="31">
        <v>41261</v>
      </c>
      <c r="B3263">
        <v>2.9046137E-2</v>
      </c>
      <c r="C3263">
        <v>20121218</v>
      </c>
      <c r="D3263">
        <v>1.2</v>
      </c>
      <c r="E3263">
        <v>1E-3</v>
      </c>
      <c r="F3263">
        <f t="shared" si="163"/>
        <v>1.0000000000000001E-5</v>
      </c>
      <c r="H3263">
        <f t="shared" si="162"/>
        <v>2.9036137E-2</v>
      </c>
      <c r="I3263">
        <f t="shared" si="164"/>
        <v>1.2E-2</v>
      </c>
    </row>
    <row r="3264" spans="1:9" x14ac:dyDescent="0.3">
      <c r="A3264" s="31">
        <v>41262</v>
      </c>
      <c r="B3264">
        <v>-1.4216194999999999E-2</v>
      </c>
      <c r="C3264">
        <v>20121219</v>
      </c>
      <c r="D3264">
        <v>-0.6</v>
      </c>
      <c r="E3264">
        <v>1E-3</v>
      </c>
      <c r="F3264">
        <f t="shared" si="163"/>
        <v>1.0000000000000001E-5</v>
      </c>
      <c r="H3264">
        <f t="shared" si="162"/>
        <v>-1.4226194999999999E-2</v>
      </c>
      <c r="I3264">
        <f t="shared" si="164"/>
        <v>-6.0000000000000001E-3</v>
      </c>
    </row>
    <row r="3265" spans="1:9" x14ac:dyDescent="0.3">
      <c r="A3265" s="31">
        <v>41263</v>
      </c>
      <c r="B3265">
        <v>-8.7016639999999996E-3</v>
      </c>
      <c r="C3265">
        <v>20121220</v>
      </c>
      <c r="D3265">
        <v>0.53</v>
      </c>
      <c r="E3265">
        <v>1E-3</v>
      </c>
      <c r="F3265">
        <f t="shared" si="163"/>
        <v>1.0000000000000001E-5</v>
      </c>
      <c r="H3265">
        <f t="shared" si="162"/>
        <v>-8.7116639999999992E-3</v>
      </c>
      <c r="I3265">
        <f t="shared" si="164"/>
        <v>5.3E-3</v>
      </c>
    </row>
    <row r="3266" spans="1:9" x14ac:dyDescent="0.3">
      <c r="A3266" s="31">
        <v>41264</v>
      </c>
      <c r="B3266">
        <v>-4.600476E-3</v>
      </c>
      <c r="C3266">
        <v>20121221</v>
      </c>
      <c r="D3266">
        <v>-0.88</v>
      </c>
      <c r="E3266">
        <v>1E-3</v>
      </c>
      <c r="F3266">
        <f t="shared" si="163"/>
        <v>1.0000000000000001E-5</v>
      </c>
      <c r="H3266">
        <f t="shared" si="162"/>
        <v>-4.6104759999999996E-3</v>
      </c>
      <c r="I3266">
        <f t="shared" si="164"/>
        <v>-8.8000000000000005E-3</v>
      </c>
    </row>
    <row r="3267" spans="1:9" x14ac:dyDescent="0.3">
      <c r="A3267" s="31">
        <v>41267</v>
      </c>
      <c r="B3267">
        <v>1.613642E-3</v>
      </c>
      <c r="C3267">
        <v>20121224</v>
      </c>
      <c r="D3267">
        <v>-0.24</v>
      </c>
      <c r="E3267">
        <v>1E-3</v>
      </c>
      <c r="F3267">
        <f t="shared" si="163"/>
        <v>1.0000000000000001E-5</v>
      </c>
      <c r="H3267">
        <f t="shared" ref="H3267:H3330" si="165">B3267-F3267</f>
        <v>1.603642E-3</v>
      </c>
      <c r="I3267">
        <f t="shared" si="164"/>
        <v>-2.3999999999999998E-3</v>
      </c>
    </row>
    <row r="3268" spans="1:9" x14ac:dyDescent="0.3">
      <c r="A3268" s="31">
        <v>41269</v>
      </c>
      <c r="B3268">
        <v>-1.3781158E-2</v>
      </c>
      <c r="C3268">
        <v>20121226</v>
      </c>
      <c r="D3268">
        <v>-0.54</v>
      </c>
      <c r="E3268">
        <v>1E-3</v>
      </c>
      <c r="F3268">
        <f t="shared" ref="F3268:F3331" si="166">E3268/100</f>
        <v>1.0000000000000001E-5</v>
      </c>
      <c r="H3268">
        <f t="shared" si="165"/>
        <v>-1.3791158E-2</v>
      </c>
      <c r="I3268">
        <f t="shared" ref="I3268:I3331" si="167">D3268/100</f>
        <v>-5.4000000000000003E-3</v>
      </c>
    </row>
    <row r="3269" spans="1:9" x14ac:dyDescent="0.3">
      <c r="A3269" s="31">
        <v>41270</v>
      </c>
      <c r="B3269">
        <v>4.0165460000000002E-3</v>
      </c>
      <c r="C3269">
        <v>20121227</v>
      </c>
      <c r="D3269">
        <v>-0.11</v>
      </c>
      <c r="E3269">
        <v>1E-3</v>
      </c>
      <c r="F3269">
        <f t="shared" si="166"/>
        <v>1.0000000000000001E-5</v>
      </c>
      <c r="H3269">
        <f t="shared" si="165"/>
        <v>4.0065460000000006E-3</v>
      </c>
      <c r="I3269">
        <f t="shared" si="167"/>
        <v>-1.1000000000000001E-3</v>
      </c>
    </row>
    <row r="3270" spans="1:9" x14ac:dyDescent="0.3">
      <c r="A3270" s="31">
        <v>41271</v>
      </c>
      <c r="B3270">
        <v>-1.0621665000000001E-2</v>
      </c>
      <c r="C3270">
        <v>20121228</v>
      </c>
      <c r="D3270">
        <v>-1</v>
      </c>
      <c r="E3270">
        <v>1E-3</v>
      </c>
      <c r="F3270">
        <f t="shared" si="166"/>
        <v>1.0000000000000001E-5</v>
      </c>
      <c r="H3270">
        <f t="shared" si="165"/>
        <v>-1.0631665E-2</v>
      </c>
      <c r="I3270">
        <f t="shared" si="167"/>
        <v>-0.01</v>
      </c>
    </row>
    <row r="3271" spans="1:9" x14ac:dyDescent="0.3">
      <c r="A3271" s="31">
        <v>41274</v>
      </c>
      <c r="B3271">
        <v>4.4317479999999999E-2</v>
      </c>
      <c r="C3271">
        <v>20121231</v>
      </c>
      <c r="D3271">
        <v>1.71</v>
      </c>
      <c r="E3271">
        <v>1E-3</v>
      </c>
      <c r="F3271">
        <f t="shared" si="166"/>
        <v>1.0000000000000001E-5</v>
      </c>
      <c r="H3271">
        <f t="shared" si="165"/>
        <v>4.4307479999999996E-2</v>
      </c>
      <c r="I3271">
        <f t="shared" si="167"/>
        <v>1.7100000000000001E-2</v>
      </c>
    </row>
    <row r="3272" spans="1:9" x14ac:dyDescent="0.3">
      <c r="A3272" s="31">
        <v>41276</v>
      </c>
      <c r="B3272">
        <v>3.1676013000000003E-2</v>
      </c>
      <c r="C3272">
        <v>20130102</v>
      </c>
      <c r="D3272">
        <v>2.62</v>
      </c>
      <c r="E3272">
        <v>0</v>
      </c>
      <c r="F3272">
        <f t="shared" si="166"/>
        <v>0</v>
      </c>
      <c r="H3272">
        <f t="shared" si="165"/>
        <v>3.1676013000000003E-2</v>
      </c>
      <c r="I3272">
        <f t="shared" si="167"/>
        <v>2.6200000000000001E-2</v>
      </c>
    </row>
    <row r="3273" spans="1:9" x14ac:dyDescent="0.3">
      <c r="A3273" s="31">
        <v>41277</v>
      </c>
      <c r="B3273">
        <v>-1.2629807E-2</v>
      </c>
      <c r="C3273">
        <v>20130103</v>
      </c>
      <c r="D3273">
        <v>-0.14000000000000001</v>
      </c>
      <c r="E3273">
        <v>0</v>
      </c>
      <c r="F3273">
        <f t="shared" si="166"/>
        <v>0</v>
      </c>
      <c r="H3273">
        <f t="shared" si="165"/>
        <v>-1.2629807E-2</v>
      </c>
      <c r="I3273">
        <f t="shared" si="167"/>
        <v>-1.4000000000000002E-3</v>
      </c>
    </row>
    <row r="3274" spans="1:9" x14ac:dyDescent="0.3">
      <c r="A3274" s="31">
        <v>41278</v>
      </c>
      <c r="B3274">
        <v>-2.7847262000000001E-2</v>
      </c>
      <c r="C3274">
        <v>20130104</v>
      </c>
      <c r="D3274">
        <v>0.55000000000000004</v>
      </c>
      <c r="E3274">
        <v>0</v>
      </c>
      <c r="F3274">
        <f t="shared" si="166"/>
        <v>0</v>
      </c>
      <c r="H3274">
        <f t="shared" si="165"/>
        <v>-2.7847262000000001E-2</v>
      </c>
      <c r="I3274">
        <f t="shared" si="167"/>
        <v>5.5000000000000005E-3</v>
      </c>
    </row>
    <row r="3275" spans="1:9" x14ac:dyDescent="0.3">
      <c r="A3275" s="31">
        <v>41281</v>
      </c>
      <c r="B3275">
        <v>-5.8823060000000003E-3</v>
      </c>
      <c r="C3275">
        <v>20130107</v>
      </c>
      <c r="D3275">
        <v>-0.31</v>
      </c>
      <c r="E3275">
        <v>0</v>
      </c>
      <c r="F3275">
        <f t="shared" si="166"/>
        <v>0</v>
      </c>
      <c r="H3275">
        <f t="shared" si="165"/>
        <v>-5.8823060000000003E-3</v>
      </c>
      <c r="I3275">
        <f t="shared" si="167"/>
        <v>-3.0999999999999999E-3</v>
      </c>
    </row>
    <row r="3276" spans="1:9" x14ac:dyDescent="0.3">
      <c r="A3276" s="31">
        <v>41282</v>
      </c>
      <c r="B3276">
        <v>2.691302E-3</v>
      </c>
      <c r="C3276">
        <v>20130108</v>
      </c>
      <c r="D3276">
        <v>-0.27</v>
      </c>
      <c r="E3276">
        <v>0</v>
      </c>
      <c r="F3276">
        <f t="shared" si="166"/>
        <v>0</v>
      </c>
      <c r="H3276">
        <f t="shared" si="165"/>
        <v>2.691302E-3</v>
      </c>
      <c r="I3276">
        <f t="shared" si="167"/>
        <v>-2.7000000000000001E-3</v>
      </c>
    </row>
    <row r="3277" spans="1:9" x14ac:dyDescent="0.3">
      <c r="A3277" s="31">
        <v>41283</v>
      </c>
      <c r="B3277">
        <v>-1.5628908E-2</v>
      </c>
      <c r="C3277">
        <v>20130109</v>
      </c>
      <c r="D3277">
        <v>0.34</v>
      </c>
      <c r="E3277">
        <v>0</v>
      </c>
      <c r="F3277">
        <f t="shared" si="166"/>
        <v>0</v>
      </c>
      <c r="H3277">
        <f t="shared" si="165"/>
        <v>-1.5628908E-2</v>
      </c>
      <c r="I3277">
        <f t="shared" si="167"/>
        <v>3.4000000000000002E-3</v>
      </c>
    </row>
    <row r="3278" spans="1:9" x14ac:dyDescent="0.3">
      <c r="A3278" s="31">
        <v>41284</v>
      </c>
      <c r="B3278">
        <v>1.2396121E-2</v>
      </c>
      <c r="C3278">
        <v>20130110</v>
      </c>
      <c r="D3278">
        <v>0.66</v>
      </c>
      <c r="E3278">
        <v>0</v>
      </c>
      <c r="F3278">
        <f t="shared" si="166"/>
        <v>0</v>
      </c>
      <c r="H3278">
        <f t="shared" si="165"/>
        <v>1.2396121E-2</v>
      </c>
      <c r="I3278">
        <f t="shared" si="167"/>
        <v>6.6E-3</v>
      </c>
    </row>
    <row r="3279" spans="1:9" x14ac:dyDescent="0.3">
      <c r="A3279" s="31">
        <v>41285</v>
      </c>
      <c r="B3279">
        <v>-6.1317300000000002E-3</v>
      </c>
      <c r="C3279">
        <v>20130111</v>
      </c>
      <c r="D3279">
        <v>0.02</v>
      </c>
      <c r="E3279">
        <v>0</v>
      </c>
      <c r="F3279">
        <f t="shared" si="166"/>
        <v>0</v>
      </c>
      <c r="H3279">
        <f t="shared" si="165"/>
        <v>-6.1317300000000002E-3</v>
      </c>
      <c r="I3279">
        <f t="shared" si="167"/>
        <v>2.0000000000000001E-4</v>
      </c>
    </row>
    <row r="3280" spans="1:9" x14ac:dyDescent="0.3">
      <c r="A3280" s="31">
        <v>41288</v>
      </c>
      <c r="B3280">
        <v>-3.5652484999999998E-2</v>
      </c>
      <c r="C3280">
        <v>20130114</v>
      </c>
      <c r="D3280">
        <v>-0.06</v>
      </c>
      <c r="E3280">
        <v>0</v>
      </c>
      <c r="F3280">
        <f t="shared" si="166"/>
        <v>0</v>
      </c>
      <c r="H3280">
        <f t="shared" si="165"/>
        <v>-3.5652484999999998E-2</v>
      </c>
      <c r="I3280">
        <f t="shared" si="167"/>
        <v>-5.9999999999999995E-4</v>
      </c>
    </row>
    <row r="3281" spans="1:9" x14ac:dyDescent="0.3">
      <c r="A3281" s="31">
        <v>41289</v>
      </c>
      <c r="B3281">
        <v>-3.1549551000000002E-2</v>
      </c>
      <c r="C3281">
        <v>20130115</v>
      </c>
      <c r="D3281">
        <v>0.19</v>
      </c>
      <c r="E3281">
        <v>0</v>
      </c>
      <c r="F3281">
        <f t="shared" si="166"/>
        <v>0</v>
      </c>
      <c r="H3281">
        <f t="shared" si="165"/>
        <v>-3.1549551000000002E-2</v>
      </c>
      <c r="I3281">
        <f t="shared" si="167"/>
        <v>1.9E-3</v>
      </c>
    </row>
    <row r="3282" spans="1:9" x14ac:dyDescent="0.3">
      <c r="A3282" s="31">
        <v>41290</v>
      </c>
      <c r="B3282">
        <v>4.1508852999999998E-2</v>
      </c>
      <c r="C3282">
        <v>20130116</v>
      </c>
      <c r="D3282">
        <v>-0.04</v>
      </c>
      <c r="E3282">
        <v>0</v>
      </c>
      <c r="F3282">
        <f t="shared" si="166"/>
        <v>0</v>
      </c>
      <c r="H3282">
        <f t="shared" si="165"/>
        <v>4.1508852999999998E-2</v>
      </c>
      <c r="I3282">
        <f t="shared" si="167"/>
        <v>-4.0000000000000002E-4</v>
      </c>
    </row>
    <row r="3283" spans="1:9" x14ac:dyDescent="0.3">
      <c r="A3283" s="31">
        <v>41291</v>
      </c>
      <c r="B3283">
        <v>-6.7379390000000001E-3</v>
      </c>
      <c r="C3283">
        <v>20130117</v>
      </c>
      <c r="D3283">
        <v>0.61</v>
      </c>
      <c r="E3283">
        <v>0</v>
      </c>
      <c r="F3283">
        <f t="shared" si="166"/>
        <v>0</v>
      </c>
      <c r="H3283">
        <f t="shared" si="165"/>
        <v>-6.7379390000000001E-3</v>
      </c>
      <c r="I3283">
        <f t="shared" si="167"/>
        <v>6.0999999999999995E-3</v>
      </c>
    </row>
    <row r="3284" spans="1:9" x14ac:dyDescent="0.3">
      <c r="A3284" s="31">
        <v>41292</v>
      </c>
      <c r="B3284">
        <v>-5.3314089999999996E-3</v>
      </c>
      <c r="C3284">
        <v>20130118</v>
      </c>
      <c r="D3284">
        <v>0.28999999999999998</v>
      </c>
      <c r="E3284">
        <v>0</v>
      </c>
      <c r="F3284">
        <f t="shared" si="166"/>
        <v>0</v>
      </c>
      <c r="H3284">
        <f t="shared" si="165"/>
        <v>-5.3314089999999996E-3</v>
      </c>
      <c r="I3284">
        <f t="shared" si="167"/>
        <v>2.8999999999999998E-3</v>
      </c>
    </row>
    <row r="3285" spans="1:9" x14ac:dyDescent="0.3">
      <c r="A3285" s="31">
        <v>41296</v>
      </c>
      <c r="B3285">
        <v>9.5399779999999993E-3</v>
      </c>
      <c r="C3285">
        <v>20130122</v>
      </c>
      <c r="D3285">
        <v>0.48</v>
      </c>
      <c r="E3285">
        <v>0</v>
      </c>
      <c r="F3285">
        <f t="shared" si="166"/>
        <v>0</v>
      </c>
      <c r="H3285">
        <f t="shared" si="165"/>
        <v>9.5399779999999993E-3</v>
      </c>
      <c r="I3285">
        <f t="shared" si="167"/>
        <v>4.7999999999999996E-3</v>
      </c>
    </row>
    <row r="3286" spans="1:9" x14ac:dyDescent="0.3">
      <c r="A3286" s="31">
        <v>41297</v>
      </c>
      <c r="B3286">
        <v>1.8295492999999999E-2</v>
      </c>
      <c r="C3286">
        <v>20130123</v>
      </c>
      <c r="D3286">
        <v>0.1</v>
      </c>
      <c r="E3286">
        <v>0</v>
      </c>
      <c r="F3286">
        <f t="shared" si="166"/>
        <v>0</v>
      </c>
      <c r="H3286">
        <f t="shared" si="165"/>
        <v>1.8295492999999999E-2</v>
      </c>
      <c r="I3286">
        <f t="shared" si="167"/>
        <v>1E-3</v>
      </c>
    </row>
    <row r="3287" spans="1:9" x14ac:dyDescent="0.3">
      <c r="A3287" s="31">
        <v>41298</v>
      </c>
      <c r="B3287">
        <v>-0.123549387</v>
      </c>
      <c r="C3287">
        <v>20130124</v>
      </c>
      <c r="D3287">
        <v>0.09</v>
      </c>
      <c r="E3287">
        <v>0</v>
      </c>
      <c r="F3287">
        <f t="shared" si="166"/>
        <v>0</v>
      </c>
      <c r="H3287">
        <f t="shared" si="165"/>
        <v>-0.123549387</v>
      </c>
      <c r="I3287">
        <f t="shared" si="167"/>
        <v>8.9999999999999998E-4</v>
      </c>
    </row>
    <row r="3288" spans="1:9" x14ac:dyDescent="0.3">
      <c r="A3288" s="31">
        <v>41299</v>
      </c>
      <c r="B3288">
        <v>-2.3573795000000002E-2</v>
      </c>
      <c r="C3288">
        <v>20130125</v>
      </c>
      <c r="D3288">
        <v>0.59</v>
      </c>
      <c r="E3288">
        <v>0</v>
      </c>
      <c r="F3288">
        <f t="shared" si="166"/>
        <v>0</v>
      </c>
      <c r="H3288">
        <f t="shared" si="165"/>
        <v>-2.3573795000000002E-2</v>
      </c>
      <c r="I3288">
        <f t="shared" si="167"/>
        <v>5.8999999999999999E-3</v>
      </c>
    </row>
    <row r="3289" spans="1:9" x14ac:dyDescent="0.3">
      <c r="A3289" s="31">
        <v>41302</v>
      </c>
      <c r="B3289">
        <v>2.2619763000000001E-2</v>
      </c>
      <c r="C3289">
        <v>20130128</v>
      </c>
      <c r="D3289">
        <v>-0.14000000000000001</v>
      </c>
      <c r="E3289">
        <v>0</v>
      </c>
      <c r="F3289">
        <f t="shared" si="166"/>
        <v>0</v>
      </c>
      <c r="H3289">
        <f t="shared" si="165"/>
        <v>2.2619763000000001E-2</v>
      </c>
      <c r="I3289">
        <f t="shared" si="167"/>
        <v>-1.4000000000000002E-3</v>
      </c>
    </row>
    <row r="3290" spans="1:9" x14ac:dyDescent="0.3">
      <c r="A3290" s="31">
        <v>41303</v>
      </c>
      <c r="B3290">
        <v>1.8762649999999999E-2</v>
      </c>
      <c r="C3290">
        <v>20130129</v>
      </c>
      <c r="D3290">
        <v>0.36</v>
      </c>
      <c r="E3290">
        <v>0</v>
      </c>
      <c r="F3290">
        <f t="shared" si="166"/>
        <v>0</v>
      </c>
      <c r="H3290">
        <f t="shared" si="165"/>
        <v>1.8762649999999999E-2</v>
      </c>
      <c r="I3290">
        <f t="shared" si="167"/>
        <v>3.5999999999999999E-3</v>
      </c>
    </row>
    <row r="3291" spans="1:9" x14ac:dyDescent="0.3">
      <c r="A3291" s="31">
        <v>41304</v>
      </c>
      <c r="B3291">
        <v>-3.1422580000000002E-3</v>
      </c>
      <c r="C3291">
        <v>20130130</v>
      </c>
      <c r="D3291">
        <v>-0.38</v>
      </c>
      <c r="E3291">
        <v>0</v>
      </c>
      <c r="F3291">
        <f t="shared" si="166"/>
        <v>0</v>
      </c>
      <c r="H3291">
        <f t="shared" si="165"/>
        <v>-3.1422580000000002E-3</v>
      </c>
      <c r="I3291">
        <f t="shared" si="167"/>
        <v>-3.8E-3</v>
      </c>
    </row>
    <row r="3292" spans="1:9" x14ac:dyDescent="0.3">
      <c r="A3292" s="31">
        <v>41305</v>
      </c>
      <c r="B3292">
        <v>-2.9332500000000001E-3</v>
      </c>
      <c r="C3292">
        <v>20130131</v>
      </c>
      <c r="D3292">
        <v>-0.08</v>
      </c>
      <c r="E3292">
        <v>0</v>
      </c>
      <c r="F3292">
        <f t="shared" si="166"/>
        <v>0</v>
      </c>
      <c r="H3292">
        <f t="shared" si="165"/>
        <v>-2.9332500000000001E-3</v>
      </c>
      <c r="I3292">
        <f t="shared" si="167"/>
        <v>-8.0000000000000004E-4</v>
      </c>
    </row>
    <row r="3293" spans="1:9" x14ac:dyDescent="0.3">
      <c r="A3293" s="31">
        <v>41306</v>
      </c>
      <c r="B3293">
        <v>-4.1054580000000002E-3</v>
      </c>
      <c r="C3293">
        <v>20130201</v>
      </c>
      <c r="D3293">
        <v>0.99</v>
      </c>
      <c r="E3293">
        <v>0</v>
      </c>
      <c r="F3293">
        <f t="shared" si="166"/>
        <v>0</v>
      </c>
      <c r="H3293">
        <f t="shared" si="165"/>
        <v>-4.1054580000000002E-3</v>
      </c>
      <c r="I3293">
        <f t="shared" si="167"/>
        <v>9.8999999999999991E-3</v>
      </c>
    </row>
    <row r="3294" spans="1:9" x14ac:dyDescent="0.3">
      <c r="A3294" s="31">
        <v>41309</v>
      </c>
      <c r="B3294">
        <v>-2.4919503999999999E-2</v>
      </c>
      <c r="C3294">
        <v>20130204</v>
      </c>
      <c r="D3294">
        <v>-1.19</v>
      </c>
      <c r="E3294">
        <v>0</v>
      </c>
      <c r="F3294">
        <f t="shared" si="166"/>
        <v>0</v>
      </c>
      <c r="H3294">
        <f t="shared" si="165"/>
        <v>-2.4919503999999999E-2</v>
      </c>
      <c r="I3294">
        <f t="shared" si="167"/>
        <v>-1.1899999999999999E-2</v>
      </c>
    </row>
    <row r="3295" spans="1:9" x14ac:dyDescent="0.3">
      <c r="A3295" s="31">
        <v>41310</v>
      </c>
      <c r="B3295">
        <v>3.5106089E-2</v>
      </c>
      <c r="C3295">
        <v>20130205</v>
      </c>
      <c r="D3295">
        <v>1.07</v>
      </c>
      <c r="E3295">
        <v>0</v>
      </c>
      <c r="F3295">
        <f t="shared" si="166"/>
        <v>0</v>
      </c>
      <c r="H3295">
        <f t="shared" si="165"/>
        <v>3.5106089E-2</v>
      </c>
      <c r="I3295">
        <f t="shared" si="167"/>
        <v>1.0700000000000001E-2</v>
      </c>
    </row>
    <row r="3296" spans="1:9" x14ac:dyDescent="0.3">
      <c r="A3296" s="31">
        <v>41311</v>
      </c>
      <c r="B3296">
        <v>-1.0789440000000001E-3</v>
      </c>
      <c r="C3296">
        <v>20130206</v>
      </c>
      <c r="D3296">
        <v>0.15</v>
      </c>
      <c r="E3296">
        <v>0</v>
      </c>
      <c r="F3296">
        <f t="shared" si="166"/>
        <v>0</v>
      </c>
      <c r="H3296">
        <f t="shared" si="165"/>
        <v>-1.0789440000000001E-3</v>
      </c>
      <c r="I3296">
        <f t="shared" si="167"/>
        <v>1.5E-3</v>
      </c>
    </row>
    <row r="3297" spans="1:9" x14ac:dyDescent="0.3">
      <c r="A3297" s="31">
        <v>41312</v>
      </c>
      <c r="B3297">
        <v>2.9561594E-2</v>
      </c>
      <c r="C3297">
        <v>20130207</v>
      </c>
      <c r="D3297">
        <v>-0.15</v>
      </c>
      <c r="E3297">
        <v>0</v>
      </c>
      <c r="F3297">
        <f t="shared" si="166"/>
        <v>0</v>
      </c>
      <c r="H3297">
        <f t="shared" si="165"/>
        <v>2.9561594E-2</v>
      </c>
      <c r="I3297">
        <f t="shared" si="167"/>
        <v>-1.5E-3</v>
      </c>
    </row>
    <row r="3298" spans="1:9" x14ac:dyDescent="0.3">
      <c r="A3298" s="31">
        <v>41313</v>
      </c>
      <c r="B3298">
        <v>1.4437678000000001E-2</v>
      </c>
      <c r="C3298">
        <v>20130208</v>
      </c>
      <c r="D3298">
        <v>0.57999999999999996</v>
      </c>
      <c r="E3298">
        <v>0</v>
      </c>
      <c r="F3298">
        <f t="shared" si="166"/>
        <v>0</v>
      </c>
      <c r="H3298">
        <f t="shared" si="165"/>
        <v>1.4437678000000001E-2</v>
      </c>
      <c r="I3298">
        <f t="shared" si="167"/>
        <v>5.7999999999999996E-3</v>
      </c>
    </row>
    <row r="3299" spans="1:9" x14ac:dyDescent="0.3">
      <c r="A3299" s="31">
        <v>41316</v>
      </c>
      <c r="B3299">
        <v>1.0421453000000001E-2</v>
      </c>
      <c r="C3299">
        <v>20130211</v>
      </c>
      <c r="D3299">
        <v>-0.08</v>
      </c>
      <c r="E3299">
        <v>0</v>
      </c>
      <c r="F3299">
        <f t="shared" si="166"/>
        <v>0</v>
      </c>
      <c r="H3299">
        <f t="shared" si="165"/>
        <v>1.0421453000000001E-2</v>
      </c>
      <c r="I3299">
        <f t="shared" si="167"/>
        <v>-8.0000000000000004E-4</v>
      </c>
    </row>
    <row r="3300" spans="1:9" x14ac:dyDescent="0.3">
      <c r="A3300" s="31">
        <v>41317</v>
      </c>
      <c r="B3300">
        <v>-2.5066154E-2</v>
      </c>
      <c r="C3300">
        <v>20130212</v>
      </c>
      <c r="D3300">
        <v>0.16</v>
      </c>
      <c r="E3300">
        <v>0</v>
      </c>
      <c r="F3300">
        <f t="shared" si="166"/>
        <v>0</v>
      </c>
      <c r="H3300">
        <f t="shared" si="165"/>
        <v>-2.5066154E-2</v>
      </c>
      <c r="I3300">
        <f t="shared" si="167"/>
        <v>1.6000000000000001E-3</v>
      </c>
    </row>
    <row r="3301" spans="1:9" x14ac:dyDescent="0.3">
      <c r="A3301" s="31">
        <v>41318</v>
      </c>
      <c r="B3301">
        <v>-1.902082E-3</v>
      </c>
      <c r="C3301">
        <v>20130213</v>
      </c>
      <c r="D3301">
        <v>0.14000000000000001</v>
      </c>
      <c r="E3301">
        <v>0</v>
      </c>
      <c r="F3301">
        <f t="shared" si="166"/>
        <v>0</v>
      </c>
      <c r="H3301">
        <f t="shared" si="165"/>
        <v>-1.902082E-3</v>
      </c>
      <c r="I3301">
        <f t="shared" si="167"/>
        <v>1.4000000000000002E-3</v>
      </c>
    </row>
    <row r="3302" spans="1:9" x14ac:dyDescent="0.3">
      <c r="A3302" s="31">
        <v>41319</v>
      </c>
      <c r="B3302">
        <v>-8.9936699999999998E-4</v>
      </c>
      <c r="C3302">
        <v>20130214</v>
      </c>
      <c r="D3302">
        <v>0.11</v>
      </c>
      <c r="E3302">
        <v>0</v>
      </c>
      <c r="F3302">
        <f t="shared" si="166"/>
        <v>0</v>
      </c>
      <c r="H3302">
        <f t="shared" si="165"/>
        <v>-8.9936699999999998E-4</v>
      </c>
      <c r="I3302">
        <f t="shared" si="167"/>
        <v>1.1000000000000001E-3</v>
      </c>
    </row>
    <row r="3303" spans="1:9" x14ac:dyDescent="0.3">
      <c r="A3303" s="31">
        <v>41320</v>
      </c>
      <c r="B3303">
        <v>-1.3780819999999999E-2</v>
      </c>
      <c r="C3303">
        <v>20130215</v>
      </c>
      <c r="D3303">
        <v>-0.11</v>
      </c>
      <c r="E3303">
        <v>0</v>
      </c>
      <c r="F3303">
        <f t="shared" si="166"/>
        <v>0</v>
      </c>
      <c r="H3303">
        <f t="shared" si="165"/>
        <v>-1.3780819999999999E-2</v>
      </c>
      <c r="I3303">
        <f t="shared" si="167"/>
        <v>-1.1000000000000001E-3</v>
      </c>
    </row>
    <row r="3304" spans="1:9" x14ac:dyDescent="0.3">
      <c r="A3304" s="31">
        <v>41324</v>
      </c>
      <c r="B3304">
        <v>-3.6946599999999999E-4</v>
      </c>
      <c r="C3304">
        <v>20130219</v>
      </c>
      <c r="D3304">
        <v>0.74</v>
      </c>
      <c r="E3304">
        <v>0</v>
      </c>
      <c r="F3304">
        <f t="shared" si="166"/>
        <v>0</v>
      </c>
      <c r="H3304">
        <f t="shared" si="165"/>
        <v>-3.6946599999999999E-4</v>
      </c>
      <c r="I3304">
        <f t="shared" si="167"/>
        <v>7.4000000000000003E-3</v>
      </c>
    </row>
    <row r="3305" spans="1:9" x14ac:dyDescent="0.3">
      <c r="A3305" s="31">
        <v>41325</v>
      </c>
      <c r="B3305">
        <v>-2.4217882999999999E-2</v>
      </c>
      <c r="C3305">
        <v>20130220</v>
      </c>
      <c r="D3305">
        <v>-1.36</v>
      </c>
      <c r="E3305">
        <v>0</v>
      </c>
      <c r="F3305">
        <f t="shared" si="166"/>
        <v>0</v>
      </c>
      <c r="H3305">
        <f t="shared" si="165"/>
        <v>-2.4217882999999999E-2</v>
      </c>
      <c r="I3305">
        <f t="shared" si="167"/>
        <v>-1.3600000000000001E-2</v>
      </c>
    </row>
    <row r="3306" spans="1:9" x14ac:dyDescent="0.3">
      <c r="A3306" s="31">
        <v>41326</v>
      </c>
      <c r="B3306">
        <v>-6.2159040000000004E-3</v>
      </c>
      <c r="C3306">
        <v>20130221</v>
      </c>
      <c r="D3306">
        <v>-0.66</v>
      </c>
      <c r="E3306">
        <v>0</v>
      </c>
      <c r="F3306">
        <f t="shared" si="166"/>
        <v>0</v>
      </c>
      <c r="H3306">
        <f t="shared" si="165"/>
        <v>-6.2159040000000004E-3</v>
      </c>
      <c r="I3306">
        <f t="shared" si="167"/>
        <v>-6.6E-3</v>
      </c>
    </row>
    <row r="3307" spans="1:9" x14ac:dyDescent="0.3">
      <c r="A3307" s="31">
        <v>41327</v>
      </c>
      <c r="B3307">
        <v>1.0648792000000001E-2</v>
      </c>
      <c r="C3307">
        <v>20130222</v>
      </c>
      <c r="D3307">
        <v>0.94</v>
      </c>
      <c r="E3307">
        <v>0</v>
      </c>
      <c r="F3307">
        <f t="shared" si="166"/>
        <v>0</v>
      </c>
      <c r="H3307">
        <f t="shared" si="165"/>
        <v>1.0648792000000001E-2</v>
      </c>
      <c r="I3307">
        <f t="shared" si="167"/>
        <v>9.3999999999999986E-3</v>
      </c>
    </row>
    <row r="3308" spans="1:9" x14ac:dyDescent="0.3">
      <c r="A3308" s="31">
        <v>41330</v>
      </c>
      <c r="B3308">
        <v>-1.7768038E-2</v>
      </c>
      <c r="C3308">
        <v>20130225</v>
      </c>
      <c r="D3308">
        <v>-1.82</v>
      </c>
      <c r="E3308">
        <v>0</v>
      </c>
      <c r="F3308">
        <f t="shared" si="166"/>
        <v>0</v>
      </c>
      <c r="H3308">
        <f t="shared" si="165"/>
        <v>-1.7768038E-2</v>
      </c>
      <c r="I3308">
        <f t="shared" si="167"/>
        <v>-1.8200000000000001E-2</v>
      </c>
    </row>
    <row r="3309" spans="1:9" x14ac:dyDescent="0.3">
      <c r="A3309" s="31">
        <v>41331</v>
      </c>
      <c r="B3309">
        <v>1.3934087E-2</v>
      </c>
      <c r="C3309">
        <v>20130226</v>
      </c>
      <c r="D3309">
        <v>0.57999999999999996</v>
      </c>
      <c r="E3309">
        <v>0</v>
      </c>
      <c r="F3309">
        <f t="shared" si="166"/>
        <v>0</v>
      </c>
      <c r="H3309">
        <f t="shared" si="165"/>
        <v>1.3934087E-2</v>
      </c>
      <c r="I3309">
        <f t="shared" si="167"/>
        <v>5.7999999999999996E-3</v>
      </c>
    </row>
    <row r="3310" spans="1:9" x14ac:dyDescent="0.3">
      <c r="A3310" s="31">
        <v>41332</v>
      </c>
      <c r="B3310">
        <v>-9.8001960000000006E-3</v>
      </c>
      <c r="C3310">
        <v>20130227</v>
      </c>
      <c r="D3310">
        <v>1.29</v>
      </c>
      <c r="E3310">
        <v>0</v>
      </c>
      <c r="F3310">
        <f t="shared" si="166"/>
        <v>0</v>
      </c>
      <c r="H3310">
        <f t="shared" si="165"/>
        <v>-9.8001960000000006E-3</v>
      </c>
      <c r="I3310">
        <f t="shared" si="167"/>
        <v>1.29E-2</v>
      </c>
    </row>
    <row r="3311" spans="1:9" x14ac:dyDescent="0.3">
      <c r="A3311" s="31">
        <v>41333</v>
      </c>
      <c r="B3311">
        <v>-7.1305159999999999E-3</v>
      </c>
      <c r="C3311">
        <v>20130228</v>
      </c>
      <c r="D3311">
        <v>-0.05</v>
      </c>
      <c r="E3311">
        <v>0</v>
      </c>
      <c r="F3311">
        <f t="shared" si="166"/>
        <v>0</v>
      </c>
      <c r="H3311">
        <f t="shared" si="165"/>
        <v>-7.1305159999999999E-3</v>
      </c>
      <c r="I3311">
        <f t="shared" si="167"/>
        <v>-5.0000000000000001E-4</v>
      </c>
    </row>
    <row r="3312" spans="1:9" x14ac:dyDescent="0.3">
      <c r="A3312" s="31">
        <v>41334</v>
      </c>
      <c r="B3312">
        <v>-2.4762105E-2</v>
      </c>
      <c r="C3312">
        <v>20130301</v>
      </c>
      <c r="D3312">
        <v>0.22</v>
      </c>
      <c r="E3312">
        <v>0</v>
      </c>
      <c r="F3312">
        <f t="shared" si="166"/>
        <v>0</v>
      </c>
      <c r="H3312">
        <f t="shared" si="165"/>
        <v>-2.4762105E-2</v>
      </c>
      <c r="I3312">
        <f t="shared" si="167"/>
        <v>2.2000000000000001E-3</v>
      </c>
    </row>
    <row r="3313" spans="1:9" x14ac:dyDescent="0.3">
      <c r="A3313" s="31">
        <v>41337</v>
      </c>
      <c r="B3313">
        <v>-2.4206132000000002E-2</v>
      </c>
      <c r="C3313">
        <v>20130304</v>
      </c>
      <c r="D3313">
        <v>0.47</v>
      </c>
      <c r="E3313">
        <v>0</v>
      </c>
      <c r="F3313">
        <f t="shared" si="166"/>
        <v>0</v>
      </c>
      <c r="H3313">
        <f t="shared" si="165"/>
        <v>-2.4206132000000002E-2</v>
      </c>
      <c r="I3313">
        <f t="shared" si="167"/>
        <v>4.6999999999999993E-3</v>
      </c>
    </row>
    <row r="3314" spans="1:9" x14ac:dyDescent="0.3">
      <c r="A3314" s="31">
        <v>41338</v>
      </c>
      <c r="B3314">
        <v>2.6411202000000002E-2</v>
      </c>
      <c r="C3314">
        <v>20130305</v>
      </c>
      <c r="D3314">
        <v>1</v>
      </c>
      <c r="E3314">
        <v>0</v>
      </c>
      <c r="F3314">
        <f t="shared" si="166"/>
        <v>0</v>
      </c>
      <c r="H3314">
        <f t="shared" si="165"/>
        <v>2.6411202000000002E-2</v>
      </c>
      <c r="I3314">
        <f t="shared" si="167"/>
        <v>0.01</v>
      </c>
    </row>
    <row r="3315" spans="1:9" x14ac:dyDescent="0.3">
      <c r="A3315" s="31">
        <v>41339</v>
      </c>
      <c r="B3315">
        <v>-1.2715068E-2</v>
      </c>
      <c r="C3315">
        <v>20130306</v>
      </c>
      <c r="D3315">
        <v>0.18</v>
      </c>
      <c r="E3315">
        <v>0</v>
      </c>
      <c r="F3315">
        <f t="shared" si="166"/>
        <v>0</v>
      </c>
      <c r="H3315">
        <f t="shared" si="165"/>
        <v>-1.2715068E-2</v>
      </c>
      <c r="I3315">
        <f t="shared" si="167"/>
        <v>1.8E-3</v>
      </c>
    </row>
    <row r="3316" spans="1:9" x14ac:dyDescent="0.3">
      <c r="A3316" s="31">
        <v>41340</v>
      </c>
      <c r="B3316">
        <v>1.1558498E-2</v>
      </c>
      <c r="C3316">
        <v>20130307</v>
      </c>
      <c r="D3316">
        <v>0.27</v>
      </c>
      <c r="E3316">
        <v>0</v>
      </c>
      <c r="F3316">
        <f t="shared" si="166"/>
        <v>0</v>
      </c>
      <c r="H3316">
        <f t="shared" si="165"/>
        <v>1.1558498E-2</v>
      </c>
      <c r="I3316">
        <f t="shared" si="167"/>
        <v>2.7000000000000001E-3</v>
      </c>
    </row>
    <row r="3317" spans="1:9" x14ac:dyDescent="0.3">
      <c r="A3317" s="31">
        <v>41341</v>
      </c>
      <c r="B3317">
        <v>2.6429359999999998E-3</v>
      </c>
      <c r="C3317">
        <v>20130308</v>
      </c>
      <c r="D3317">
        <v>0.52</v>
      </c>
      <c r="E3317">
        <v>0</v>
      </c>
      <c r="F3317">
        <f t="shared" si="166"/>
        <v>0</v>
      </c>
      <c r="H3317">
        <f t="shared" si="165"/>
        <v>2.6429359999999998E-3</v>
      </c>
      <c r="I3317">
        <f t="shared" si="167"/>
        <v>5.1999999999999998E-3</v>
      </c>
    </row>
    <row r="3318" spans="1:9" x14ac:dyDescent="0.3">
      <c r="A3318" s="31">
        <v>41344</v>
      </c>
      <c r="B3318">
        <v>1.424533E-2</v>
      </c>
      <c r="C3318">
        <v>20130311</v>
      </c>
      <c r="D3318">
        <v>0.3</v>
      </c>
      <c r="E3318">
        <v>0</v>
      </c>
      <c r="F3318">
        <f t="shared" si="166"/>
        <v>0</v>
      </c>
      <c r="H3318">
        <f t="shared" si="165"/>
        <v>1.424533E-2</v>
      </c>
      <c r="I3318">
        <f t="shared" si="167"/>
        <v>3.0000000000000001E-3</v>
      </c>
    </row>
    <row r="3319" spans="1:9" x14ac:dyDescent="0.3">
      <c r="A3319" s="31">
        <v>41345</v>
      </c>
      <c r="B3319">
        <v>-2.1558916000000001E-2</v>
      </c>
      <c r="C3319">
        <v>20130312</v>
      </c>
      <c r="D3319">
        <v>-0.22</v>
      </c>
      <c r="E3319">
        <v>0</v>
      </c>
      <c r="F3319">
        <f t="shared" si="166"/>
        <v>0</v>
      </c>
      <c r="H3319">
        <f t="shared" si="165"/>
        <v>-2.1558916000000001E-2</v>
      </c>
      <c r="I3319">
        <f t="shared" si="167"/>
        <v>-2.2000000000000001E-3</v>
      </c>
    </row>
    <row r="3320" spans="1:9" x14ac:dyDescent="0.3">
      <c r="A3320" s="31">
        <v>41346</v>
      </c>
      <c r="B3320">
        <v>-1.8669699999999999E-4</v>
      </c>
      <c r="C3320">
        <v>20130313</v>
      </c>
      <c r="D3320">
        <v>0.2</v>
      </c>
      <c r="E3320">
        <v>0</v>
      </c>
      <c r="F3320">
        <f t="shared" si="166"/>
        <v>0</v>
      </c>
      <c r="H3320">
        <f t="shared" si="165"/>
        <v>-1.8669699999999999E-4</v>
      </c>
      <c r="I3320">
        <f t="shared" si="167"/>
        <v>2E-3</v>
      </c>
    </row>
    <row r="3321" spans="1:9" x14ac:dyDescent="0.3">
      <c r="A3321" s="31">
        <v>41347</v>
      </c>
      <c r="B3321">
        <v>9.6883239999999999E-3</v>
      </c>
      <c r="C3321">
        <v>20130314</v>
      </c>
      <c r="D3321">
        <v>0.57999999999999996</v>
      </c>
      <c r="E3321">
        <v>0</v>
      </c>
      <c r="F3321">
        <f t="shared" si="166"/>
        <v>0</v>
      </c>
      <c r="H3321">
        <f t="shared" si="165"/>
        <v>9.6883239999999999E-3</v>
      </c>
      <c r="I3321">
        <f t="shared" si="167"/>
        <v>5.7999999999999996E-3</v>
      </c>
    </row>
    <row r="3322" spans="1:9" x14ac:dyDescent="0.3">
      <c r="A3322" s="31">
        <v>41348</v>
      </c>
      <c r="B3322">
        <v>2.5803476999999998E-2</v>
      </c>
      <c r="C3322">
        <v>20130315</v>
      </c>
      <c r="D3322">
        <v>-0.19</v>
      </c>
      <c r="E3322">
        <v>0</v>
      </c>
      <c r="F3322">
        <f t="shared" si="166"/>
        <v>0</v>
      </c>
      <c r="H3322">
        <f t="shared" si="165"/>
        <v>2.5803476999999998E-2</v>
      </c>
      <c r="I3322">
        <f t="shared" si="167"/>
        <v>-1.9E-3</v>
      </c>
    </row>
    <row r="3323" spans="1:9" x14ac:dyDescent="0.3">
      <c r="A3323" s="31">
        <v>41351</v>
      </c>
      <c r="B3323">
        <v>2.7182972E-2</v>
      </c>
      <c r="C3323">
        <v>20130318</v>
      </c>
      <c r="D3323">
        <v>-0.5</v>
      </c>
      <c r="E3323">
        <v>0</v>
      </c>
      <c r="F3323">
        <f t="shared" si="166"/>
        <v>0</v>
      </c>
      <c r="H3323">
        <f t="shared" si="165"/>
        <v>2.7182972E-2</v>
      </c>
      <c r="I3323">
        <f t="shared" si="167"/>
        <v>-5.0000000000000001E-3</v>
      </c>
    </row>
    <row r="3324" spans="1:9" x14ac:dyDescent="0.3">
      <c r="A3324" s="31">
        <v>41352</v>
      </c>
      <c r="B3324">
        <v>-2.6990500000000001E-3</v>
      </c>
      <c r="C3324">
        <v>20130319</v>
      </c>
      <c r="D3324">
        <v>-0.24</v>
      </c>
      <c r="E3324">
        <v>0</v>
      </c>
      <c r="F3324">
        <f t="shared" si="166"/>
        <v>0</v>
      </c>
      <c r="H3324">
        <f t="shared" si="165"/>
        <v>-2.6990500000000001E-3</v>
      </c>
      <c r="I3324">
        <f t="shared" si="167"/>
        <v>-2.3999999999999998E-3</v>
      </c>
    </row>
    <row r="3325" spans="1:9" x14ac:dyDescent="0.3">
      <c r="A3325" s="31">
        <v>41353</v>
      </c>
      <c r="B3325">
        <v>-5.3026549999999999E-3</v>
      </c>
      <c r="C3325">
        <v>20130320</v>
      </c>
      <c r="D3325">
        <v>0.76</v>
      </c>
      <c r="E3325">
        <v>0</v>
      </c>
      <c r="F3325">
        <f t="shared" si="166"/>
        <v>0</v>
      </c>
      <c r="H3325">
        <f t="shared" si="165"/>
        <v>-5.3026549999999999E-3</v>
      </c>
      <c r="I3325">
        <f t="shared" si="167"/>
        <v>7.6E-3</v>
      </c>
    </row>
    <row r="3326" spans="1:9" x14ac:dyDescent="0.3">
      <c r="A3326" s="31">
        <v>41354</v>
      </c>
      <c r="B3326">
        <v>1.437853E-3</v>
      </c>
      <c r="C3326">
        <v>20130321</v>
      </c>
      <c r="D3326">
        <v>-0.85</v>
      </c>
      <c r="E3326">
        <v>0</v>
      </c>
      <c r="F3326">
        <f t="shared" si="166"/>
        <v>0</v>
      </c>
      <c r="H3326">
        <f t="shared" si="165"/>
        <v>1.437853E-3</v>
      </c>
      <c r="I3326">
        <f t="shared" si="167"/>
        <v>-8.5000000000000006E-3</v>
      </c>
    </row>
    <row r="3327" spans="1:9" x14ac:dyDescent="0.3">
      <c r="A3327" s="31">
        <v>41355</v>
      </c>
      <c r="B3327">
        <v>2.0276968999999999E-2</v>
      </c>
      <c r="C3327">
        <v>20130322</v>
      </c>
      <c r="D3327">
        <v>0.62</v>
      </c>
      <c r="E3327">
        <v>0</v>
      </c>
      <c r="F3327">
        <f t="shared" si="166"/>
        <v>0</v>
      </c>
      <c r="H3327">
        <f t="shared" si="165"/>
        <v>2.0276968999999999E-2</v>
      </c>
      <c r="I3327">
        <f t="shared" si="167"/>
        <v>6.1999999999999998E-3</v>
      </c>
    </row>
    <row r="3328" spans="1:9" x14ac:dyDescent="0.3">
      <c r="A3328" s="31">
        <v>41358</v>
      </c>
      <c r="B3328">
        <v>3.6153859999999999E-3</v>
      </c>
      <c r="C3328">
        <v>20130325</v>
      </c>
      <c r="D3328">
        <v>-0.28999999999999998</v>
      </c>
      <c r="E3328">
        <v>0</v>
      </c>
      <c r="F3328">
        <f t="shared" si="166"/>
        <v>0</v>
      </c>
      <c r="H3328">
        <f t="shared" si="165"/>
        <v>3.6153859999999999E-3</v>
      </c>
      <c r="I3328">
        <f t="shared" si="167"/>
        <v>-2.8999999999999998E-3</v>
      </c>
    </row>
    <row r="3329" spans="1:9" x14ac:dyDescent="0.3">
      <c r="A3329" s="31">
        <v>41359</v>
      </c>
      <c r="B3329">
        <v>-5.2720140000000002E-3</v>
      </c>
      <c r="C3329">
        <v>20130326</v>
      </c>
      <c r="D3329">
        <v>0.76</v>
      </c>
      <c r="E3329">
        <v>0</v>
      </c>
      <c r="F3329">
        <f t="shared" si="166"/>
        <v>0</v>
      </c>
      <c r="H3329">
        <f t="shared" si="165"/>
        <v>-5.2720140000000002E-3</v>
      </c>
      <c r="I3329">
        <f t="shared" si="167"/>
        <v>7.6E-3</v>
      </c>
    </row>
    <row r="3330" spans="1:9" x14ac:dyDescent="0.3">
      <c r="A3330" s="31">
        <v>41360</v>
      </c>
      <c r="B3330">
        <v>-1.9638458000000001E-2</v>
      </c>
      <c r="C3330">
        <v>20130327</v>
      </c>
      <c r="D3330">
        <v>-0.02</v>
      </c>
      <c r="E3330">
        <v>0</v>
      </c>
      <c r="F3330">
        <f t="shared" si="166"/>
        <v>0</v>
      </c>
      <c r="H3330">
        <f t="shared" si="165"/>
        <v>-1.9638458000000001E-2</v>
      </c>
      <c r="I3330">
        <f t="shared" si="167"/>
        <v>-2.0000000000000001E-4</v>
      </c>
    </row>
    <row r="3331" spans="1:9" x14ac:dyDescent="0.3">
      <c r="A3331" s="31">
        <v>41361</v>
      </c>
      <c r="B3331">
        <v>-2.0836983E-2</v>
      </c>
      <c r="C3331">
        <v>20130328</v>
      </c>
      <c r="D3331">
        <v>0.39</v>
      </c>
      <c r="E3331">
        <v>0</v>
      </c>
      <c r="F3331">
        <f t="shared" si="166"/>
        <v>0</v>
      </c>
      <c r="H3331">
        <f t="shared" ref="H3331:H3394" si="168">B3331-F3331</f>
        <v>-2.0836983E-2</v>
      </c>
      <c r="I3331">
        <f t="shared" si="167"/>
        <v>3.9000000000000003E-3</v>
      </c>
    </row>
    <row r="3332" spans="1:9" x14ac:dyDescent="0.3">
      <c r="A3332" s="31">
        <v>41365</v>
      </c>
      <c r="B3332">
        <v>-3.1062214000000001E-2</v>
      </c>
      <c r="C3332">
        <v>20130401</v>
      </c>
      <c r="D3332">
        <v>-0.56999999999999995</v>
      </c>
      <c r="E3332">
        <v>0</v>
      </c>
      <c r="F3332">
        <f t="shared" ref="F3332:F3395" si="169">E3332/100</f>
        <v>0</v>
      </c>
      <c r="H3332">
        <f t="shared" si="168"/>
        <v>-3.1062214000000001E-2</v>
      </c>
      <c r="I3332">
        <f t="shared" ref="I3332:I3395" si="170">D3332/100</f>
        <v>-5.6999999999999993E-3</v>
      </c>
    </row>
    <row r="3333" spans="1:9" x14ac:dyDescent="0.3">
      <c r="A3333" s="31">
        <v>41366</v>
      </c>
      <c r="B3333">
        <v>2.0563489999999999E-3</v>
      </c>
      <c r="C3333">
        <v>20130402</v>
      </c>
      <c r="D3333">
        <v>0.33</v>
      </c>
      <c r="E3333">
        <v>0</v>
      </c>
      <c r="F3333">
        <f t="shared" si="169"/>
        <v>0</v>
      </c>
      <c r="H3333">
        <f t="shared" si="168"/>
        <v>2.0563489999999999E-3</v>
      </c>
      <c r="I3333">
        <f t="shared" si="170"/>
        <v>3.3E-3</v>
      </c>
    </row>
    <row r="3334" spans="1:9" x14ac:dyDescent="0.3">
      <c r="A3334" s="31">
        <v>41367</v>
      </c>
      <c r="B3334">
        <v>5.1140969999999997E-3</v>
      </c>
      <c r="C3334">
        <v>20130403</v>
      </c>
      <c r="D3334">
        <v>-1.1599999999999999</v>
      </c>
      <c r="E3334">
        <v>0</v>
      </c>
      <c r="F3334">
        <f t="shared" si="169"/>
        <v>0</v>
      </c>
      <c r="H3334">
        <f t="shared" si="168"/>
        <v>5.1140969999999997E-3</v>
      </c>
      <c r="I3334">
        <f t="shared" si="170"/>
        <v>-1.1599999999999999E-2</v>
      </c>
    </row>
    <row r="3335" spans="1:9" x14ac:dyDescent="0.3">
      <c r="A3335" s="31">
        <v>41368</v>
      </c>
      <c r="B3335">
        <v>-9.8844629999999996E-3</v>
      </c>
      <c r="C3335">
        <v>20130404</v>
      </c>
      <c r="D3335">
        <v>0.42</v>
      </c>
      <c r="E3335">
        <v>0</v>
      </c>
      <c r="F3335">
        <f t="shared" si="169"/>
        <v>0</v>
      </c>
      <c r="H3335">
        <f t="shared" si="168"/>
        <v>-9.8844629999999996E-3</v>
      </c>
      <c r="I3335">
        <f t="shared" si="170"/>
        <v>4.1999999999999997E-3</v>
      </c>
    </row>
    <row r="3336" spans="1:9" x14ac:dyDescent="0.3">
      <c r="A3336" s="31">
        <v>41369</v>
      </c>
      <c r="B3336">
        <v>-1.0567635000000001E-2</v>
      </c>
      <c r="C3336">
        <v>20130405</v>
      </c>
      <c r="D3336">
        <v>-0.41</v>
      </c>
      <c r="E3336">
        <v>0</v>
      </c>
      <c r="F3336">
        <f t="shared" si="169"/>
        <v>0</v>
      </c>
      <c r="H3336">
        <f t="shared" si="168"/>
        <v>-1.0567635000000001E-2</v>
      </c>
      <c r="I3336">
        <f t="shared" si="170"/>
        <v>-4.0999999999999995E-3</v>
      </c>
    </row>
    <row r="3337" spans="1:9" x14ac:dyDescent="0.3">
      <c r="A3337" s="31">
        <v>41372</v>
      </c>
      <c r="B3337">
        <v>7.1124270000000002E-3</v>
      </c>
      <c r="C3337">
        <v>20130408</v>
      </c>
      <c r="D3337">
        <v>0.7</v>
      </c>
      <c r="E3337">
        <v>0</v>
      </c>
      <c r="F3337">
        <f t="shared" si="169"/>
        <v>0</v>
      </c>
      <c r="H3337">
        <f t="shared" si="168"/>
        <v>7.1124270000000002E-3</v>
      </c>
      <c r="I3337">
        <f t="shared" si="170"/>
        <v>6.9999999999999993E-3</v>
      </c>
    </row>
    <row r="3338" spans="1:9" x14ac:dyDescent="0.3">
      <c r="A3338" s="31">
        <v>41373</v>
      </c>
      <c r="B3338">
        <v>1.8066670000000001E-3</v>
      </c>
      <c r="C3338">
        <v>20130409</v>
      </c>
      <c r="D3338">
        <v>0.31</v>
      </c>
      <c r="E3338">
        <v>0</v>
      </c>
      <c r="F3338">
        <f t="shared" si="169"/>
        <v>0</v>
      </c>
      <c r="H3338">
        <f t="shared" si="168"/>
        <v>1.8066670000000001E-3</v>
      </c>
      <c r="I3338">
        <f t="shared" si="170"/>
        <v>3.0999999999999999E-3</v>
      </c>
    </row>
    <row r="3339" spans="1:9" x14ac:dyDescent="0.3">
      <c r="A3339" s="31">
        <v>41374</v>
      </c>
      <c r="B3339">
        <v>2.0399061999999999E-2</v>
      </c>
      <c r="C3339">
        <v>20130410</v>
      </c>
      <c r="D3339">
        <v>1.28</v>
      </c>
      <c r="E3339">
        <v>0</v>
      </c>
      <c r="F3339">
        <f t="shared" si="169"/>
        <v>0</v>
      </c>
      <c r="H3339">
        <f t="shared" si="168"/>
        <v>2.0399061999999999E-2</v>
      </c>
      <c r="I3339">
        <f t="shared" si="170"/>
        <v>1.2800000000000001E-2</v>
      </c>
    </row>
    <row r="3340" spans="1:9" x14ac:dyDescent="0.3">
      <c r="A3340" s="31">
        <v>41375</v>
      </c>
      <c r="B3340">
        <v>-3.1215219999999998E-3</v>
      </c>
      <c r="C3340">
        <v>20130411</v>
      </c>
      <c r="D3340">
        <v>0.35</v>
      </c>
      <c r="E3340">
        <v>0</v>
      </c>
      <c r="F3340">
        <f t="shared" si="169"/>
        <v>0</v>
      </c>
      <c r="H3340">
        <f t="shared" si="168"/>
        <v>-3.1215219999999998E-3</v>
      </c>
      <c r="I3340">
        <f t="shared" si="170"/>
        <v>3.4999999999999996E-3</v>
      </c>
    </row>
    <row r="3341" spans="1:9" x14ac:dyDescent="0.3">
      <c r="A3341" s="31">
        <v>41376</v>
      </c>
      <c r="B3341">
        <v>-1.0429855E-2</v>
      </c>
      <c r="C3341">
        <v>20130412</v>
      </c>
      <c r="D3341">
        <v>-0.28000000000000003</v>
      </c>
      <c r="E3341">
        <v>0</v>
      </c>
      <c r="F3341">
        <f t="shared" si="169"/>
        <v>0</v>
      </c>
      <c r="H3341">
        <f t="shared" si="168"/>
        <v>-1.0429855E-2</v>
      </c>
      <c r="I3341">
        <f t="shared" si="170"/>
        <v>-2.8000000000000004E-3</v>
      </c>
    </row>
    <row r="3342" spans="1:9" x14ac:dyDescent="0.3">
      <c r="A3342" s="31">
        <v>41379</v>
      </c>
      <c r="B3342">
        <v>-2.3150259999999999E-2</v>
      </c>
      <c r="C3342">
        <v>20130415</v>
      </c>
      <c r="D3342">
        <v>-2.48</v>
      </c>
      <c r="E3342">
        <v>0</v>
      </c>
      <c r="F3342">
        <f t="shared" si="169"/>
        <v>0</v>
      </c>
      <c r="H3342">
        <f t="shared" si="168"/>
        <v>-2.3150259999999999E-2</v>
      </c>
      <c r="I3342">
        <f t="shared" si="170"/>
        <v>-2.4799999999999999E-2</v>
      </c>
    </row>
    <row r="3343" spans="1:9" x14ac:dyDescent="0.3">
      <c r="A3343" s="31">
        <v>41380</v>
      </c>
      <c r="B3343">
        <v>1.5219684000000001E-2</v>
      </c>
      <c r="C3343">
        <v>20130416</v>
      </c>
      <c r="D3343">
        <v>1.47</v>
      </c>
      <c r="E3343">
        <v>0</v>
      </c>
      <c r="F3343">
        <f t="shared" si="169"/>
        <v>0</v>
      </c>
      <c r="H3343">
        <f t="shared" si="168"/>
        <v>1.5219684000000001E-2</v>
      </c>
      <c r="I3343">
        <f t="shared" si="170"/>
        <v>1.47E-2</v>
      </c>
    </row>
    <row r="3344" spans="1:9" x14ac:dyDescent="0.3">
      <c r="A3344" s="31">
        <v>41381</v>
      </c>
      <c r="B3344">
        <v>-5.4992500999999999E-2</v>
      </c>
      <c r="C3344">
        <v>20130417</v>
      </c>
      <c r="D3344">
        <v>-1.46</v>
      </c>
      <c r="E3344">
        <v>0</v>
      </c>
      <c r="F3344">
        <f t="shared" si="169"/>
        <v>0</v>
      </c>
      <c r="H3344">
        <f t="shared" si="168"/>
        <v>-5.4992500999999999E-2</v>
      </c>
      <c r="I3344">
        <f t="shared" si="170"/>
        <v>-1.46E-2</v>
      </c>
    </row>
    <row r="3345" spans="1:9" x14ac:dyDescent="0.3">
      <c r="A3345" s="31">
        <v>41382</v>
      </c>
      <c r="B3345">
        <v>-2.6688183000000001E-2</v>
      </c>
      <c r="C3345">
        <v>20130418</v>
      </c>
      <c r="D3345">
        <v>-0.71</v>
      </c>
      <c r="E3345">
        <v>0</v>
      </c>
      <c r="F3345">
        <f t="shared" si="169"/>
        <v>0</v>
      </c>
      <c r="H3345">
        <f t="shared" si="168"/>
        <v>-2.6688183000000001E-2</v>
      </c>
      <c r="I3345">
        <f t="shared" si="170"/>
        <v>-7.0999999999999995E-3</v>
      </c>
    </row>
    <row r="3346" spans="1:9" x14ac:dyDescent="0.3">
      <c r="A3346" s="31">
        <v>41383</v>
      </c>
      <c r="B3346">
        <v>-3.8770290000000002E-3</v>
      </c>
      <c r="C3346">
        <v>20130419</v>
      </c>
      <c r="D3346">
        <v>0.97</v>
      </c>
      <c r="E3346">
        <v>0</v>
      </c>
      <c r="F3346">
        <f t="shared" si="169"/>
        <v>0</v>
      </c>
      <c r="H3346">
        <f t="shared" si="168"/>
        <v>-3.8770290000000002E-3</v>
      </c>
      <c r="I3346">
        <f t="shared" si="170"/>
        <v>9.7000000000000003E-3</v>
      </c>
    </row>
    <row r="3347" spans="1:9" x14ac:dyDescent="0.3">
      <c r="A3347" s="31">
        <v>41386</v>
      </c>
      <c r="B3347">
        <v>2.0843506000000001E-2</v>
      </c>
      <c r="C3347">
        <v>20130422</v>
      </c>
      <c r="D3347">
        <v>0.45</v>
      </c>
      <c r="E3347">
        <v>0</v>
      </c>
      <c r="F3347">
        <f t="shared" si="169"/>
        <v>0</v>
      </c>
      <c r="H3347">
        <f t="shared" si="168"/>
        <v>2.0843506000000001E-2</v>
      </c>
      <c r="I3347">
        <f t="shared" si="170"/>
        <v>4.5000000000000005E-3</v>
      </c>
    </row>
    <row r="3348" spans="1:9" x14ac:dyDescent="0.3">
      <c r="A3348" s="31">
        <v>41387</v>
      </c>
      <c r="B3348">
        <v>1.8712196E-2</v>
      </c>
      <c r="C3348">
        <v>20130423</v>
      </c>
      <c r="D3348">
        <v>1.1100000000000001</v>
      </c>
      <c r="E3348">
        <v>0</v>
      </c>
      <c r="F3348">
        <f t="shared" si="169"/>
        <v>0</v>
      </c>
      <c r="H3348">
        <f t="shared" si="168"/>
        <v>1.8712196E-2</v>
      </c>
      <c r="I3348">
        <f t="shared" si="170"/>
        <v>1.11E-2</v>
      </c>
    </row>
    <row r="3349" spans="1:9" x14ac:dyDescent="0.3">
      <c r="A3349" s="31">
        <v>41388</v>
      </c>
      <c r="B3349">
        <v>-1.644792E-3</v>
      </c>
      <c r="C3349">
        <v>20130424</v>
      </c>
      <c r="D3349">
        <v>0.06</v>
      </c>
      <c r="E3349">
        <v>0</v>
      </c>
      <c r="F3349">
        <f t="shared" si="169"/>
        <v>0</v>
      </c>
      <c r="H3349">
        <f t="shared" si="168"/>
        <v>-1.644792E-3</v>
      </c>
      <c r="I3349">
        <f t="shared" si="170"/>
        <v>5.9999999999999995E-4</v>
      </c>
    </row>
    <row r="3350" spans="1:9" x14ac:dyDescent="0.3">
      <c r="A3350" s="31">
        <v>41389</v>
      </c>
      <c r="B3350">
        <v>7.196727E-3</v>
      </c>
      <c r="C3350">
        <v>20130425</v>
      </c>
      <c r="D3350">
        <v>0.49</v>
      </c>
      <c r="E3350">
        <v>0</v>
      </c>
      <c r="F3350">
        <f t="shared" si="169"/>
        <v>0</v>
      </c>
      <c r="H3350">
        <f t="shared" si="168"/>
        <v>7.196727E-3</v>
      </c>
      <c r="I3350">
        <f t="shared" si="170"/>
        <v>4.8999999999999998E-3</v>
      </c>
    </row>
    <row r="3351" spans="1:9" x14ac:dyDescent="0.3">
      <c r="A3351" s="31">
        <v>41390</v>
      </c>
      <c r="B3351">
        <v>2.1609731E-2</v>
      </c>
      <c r="C3351">
        <v>20130426</v>
      </c>
      <c r="D3351">
        <v>-0.2</v>
      </c>
      <c r="E3351">
        <v>0</v>
      </c>
      <c r="F3351">
        <f t="shared" si="169"/>
        <v>0</v>
      </c>
      <c r="H3351">
        <f t="shared" si="168"/>
        <v>2.1609731E-2</v>
      </c>
      <c r="I3351">
        <f t="shared" si="170"/>
        <v>-2E-3</v>
      </c>
    </row>
    <row r="3352" spans="1:9" x14ac:dyDescent="0.3">
      <c r="A3352" s="31">
        <v>41393</v>
      </c>
      <c r="B3352">
        <v>3.0956026000000001E-2</v>
      </c>
      <c r="C3352">
        <v>20130429</v>
      </c>
      <c r="D3352">
        <v>0.67</v>
      </c>
      <c r="E3352">
        <v>0</v>
      </c>
      <c r="F3352">
        <f t="shared" si="169"/>
        <v>0</v>
      </c>
      <c r="H3352">
        <f t="shared" si="168"/>
        <v>3.0956026000000001E-2</v>
      </c>
      <c r="I3352">
        <f t="shared" si="170"/>
        <v>6.7000000000000002E-3</v>
      </c>
    </row>
    <row r="3353" spans="1:9" x14ac:dyDescent="0.3">
      <c r="A3353" s="31">
        <v>41394</v>
      </c>
      <c r="B3353">
        <v>2.9433655E-2</v>
      </c>
      <c r="C3353">
        <v>20130430</v>
      </c>
      <c r="D3353">
        <v>0.28999999999999998</v>
      </c>
      <c r="E3353">
        <v>0</v>
      </c>
      <c r="F3353">
        <f t="shared" si="169"/>
        <v>0</v>
      </c>
      <c r="H3353">
        <f t="shared" si="168"/>
        <v>2.9433655E-2</v>
      </c>
      <c r="I3353">
        <f t="shared" si="170"/>
        <v>2.8999999999999998E-3</v>
      </c>
    </row>
    <row r="3354" spans="1:9" x14ac:dyDescent="0.3">
      <c r="A3354" s="31">
        <v>41395</v>
      </c>
      <c r="B3354">
        <v>-7.8819960000000005E-3</v>
      </c>
      <c r="C3354">
        <v>20130501</v>
      </c>
      <c r="D3354">
        <v>-1.08</v>
      </c>
      <c r="E3354">
        <v>0</v>
      </c>
      <c r="F3354">
        <f t="shared" si="169"/>
        <v>0</v>
      </c>
      <c r="H3354">
        <f t="shared" si="168"/>
        <v>-7.8819960000000005E-3</v>
      </c>
      <c r="I3354">
        <f t="shared" si="170"/>
        <v>-1.0800000000000001E-2</v>
      </c>
    </row>
    <row r="3355" spans="1:9" x14ac:dyDescent="0.3">
      <c r="A3355" s="31">
        <v>41396</v>
      </c>
      <c r="B3355">
        <v>1.4181931E-2</v>
      </c>
      <c r="C3355">
        <v>20130502</v>
      </c>
      <c r="D3355">
        <v>1.04</v>
      </c>
      <c r="E3355">
        <v>0</v>
      </c>
      <c r="F3355">
        <f t="shared" si="169"/>
        <v>0</v>
      </c>
      <c r="H3355">
        <f t="shared" si="168"/>
        <v>1.4181931E-2</v>
      </c>
      <c r="I3355">
        <f t="shared" si="170"/>
        <v>1.04E-2</v>
      </c>
    </row>
    <row r="3356" spans="1:9" x14ac:dyDescent="0.3">
      <c r="A3356" s="31">
        <v>41397</v>
      </c>
      <c r="B3356">
        <v>1.0010824E-2</v>
      </c>
      <c r="C3356">
        <v>20130503</v>
      </c>
      <c r="D3356">
        <v>1.1200000000000001</v>
      </c>
      <c r="E3356">
        <v>0</v>
      </c>
      <c r="F3356">
        <f t="shared" si="169"/>
        <v>0</v>
      </c>
      <c r="H3356">
        <f t="shared" si="168"/>
        <v>1.0010824E-2</v>
      </c>
      <c r="I3356">
        <f t="shared" si="170"/>
        <v>1.1200000000000002E-2</v>
      </c>
    </row>
    <row r="3357" spans="1:9" x14ac:dyDescent="0.3">
      <c r="A3357" s="31">
        <v>41400</v>
      </c>
      <c r="B3357">
        <v>2.3845459999999999E-2</v>
      </c>
      <c r="C3357">
        <v>20130506</v>
      </c>
      <c r="D3357">
        <v>0.23</v>
      </c>
      <c r="E3357">
        <v>0</v>
      </c>
      <c r="F3357">
        <f t="shared" si="169"/>
        <v>0</v>
      </c>
      <c r="H3357">
        <f t="shared" si="168"/>
        <v>2.3845459999999999E-2</v>
      </c>
      <c r="I3357">
        <f t="shared" si="170"/>
        <v>2.3E-3</v>
      </c>
    </row>
    <row r="3358" spans="1:9" x14ac:dyDescent="0.3">
      <c r="A3358" s="31">
        <v>41401</v>
      </c>
      <c r="B3358">
        <v>-4.4539990000000002E-3</v>
      </c>
      <c r="C3358">
        <v>20130507</v>
      </c>
      <c r="D3358">
        <v>0.54</v>
      </c>
      <c r="E3358">
        <v>0</v>
      </c>
      <c r="F3358">
        <f t="shared" si="169"/>
        <v>0</v>
      </c>
      <c r="H3358">
        <f t="shared" si="168"/>
        <v>-4.4539990000000002E-3</v>
      </c>
      <c r="I3358">
        <f t="shared" si="170"/>
        <v>5.4000000000000003E-3</v>
      </c>
    </row>
    <row r="3359" spans="1:9" x14ac:dyDescent="0.3">
      <c r="A3359" s="31">
        <v>41402</v>
      </c>
      <c r="B3359">
        <v>1.1298193999999999E-2</v>
      </c>
      <c r="C3359">
        <v>20130508</v>
      </c>
      <c r="D3359">
        <v>0.44</v>
      </c>
      <c r="E3359">
        <v>0</v>
      </c>
      <c r="F3359">
        <f t="shared" si="169"/>
        <v>0</v>
      </c>
      <c r="H3359">
        <f t="shared" si="168"/>
        <v>1.1298193999999999E-2</v>
      </c>
      <c r="I3359">
        <f t="shared" si="170"/>
        <v>4.4000000000000003E-3</v>
      </c>
    </row>
    <row r="3360" spans="1:9" x14ac:dyDescent="0.3">
      <c r="A3360" s="31">
        <v>41403</v>
      </c>
      <c r="B3360">
        <v>-8.6667979999999999E-3</v>
      </c>
      <c r="C3360">
        <v>20130509</v>
      </c>
      <c r="D3360">
        <v>-0.31</v>
      </c>
      <c r="E3360">
        <v>0</v>
      </c>
      <c r="F3360">
        <f t="shared" si="169"/>
        <v>0</v>
      </c>
      <c r="H3360">
        <f t="shared" si="168"/>
        <v>-8.6667979999999999E-3</v>
      </c>
      <c r="I3360">
        <f t="shared" si="170"/>
        <v>-3.0999999999999999E-3</v>
      </c>
    </row>
    <row r="3361" spans="1:9" x14ac:dyDescent="0.3">
      <c r="A3361" s="31">
        <v>41404</v>
      </c>
      <c r="B3361">
        <v>-8.3192590000000007E-3</v>
      </c>
      <c r="C3361">
        <v>20130510</v>
      </c>
      <c r="D3361">
        <v>0.54</v>
      </c>
      <c r="E3361">
        <v>0</v>
      </c>
      <c r="F3361">
        <f t="shared" si="169"/>
        <v>0</v>
      </c>
      <c r="H3361">
        <f t="shared" si="168"/>
        <v>-8.3192590000000007E-3</v>
      </c>
      <c r="I3361">
        <f t="shared" si="170"/>
        <v>5.4000000000000003E-3</v>
      </c>
    </row>
    <row r="3362" spans="1:9" x14ac:dyDescent="0.3">
      <c r="A3362" s="31">
        <v>41407</v>
      </c>
      <c r="B3362">
        <v>3.9075189999999999E-3</v>
      </c>
      <c r="C3362">
        <v>20130513</v>
      </c>
      <c r="D3362">
        <v>-0.02</v>
      </c>
      <c r="E3362">
        <v>0</v>
      </c>
      <c r="F3362">
        <f t="shared" si="169"/>
        <v>0</v>
      </c>
      <c r="H3362">
        <f t="shared" si="168"/>
        <v>3.9075189999999999E-3</v>
      </c>
      <c r="I3362">
        <f t="shared" si="170"/>
        <v>-2.0000000000000001E-4</v>
      </c>
    </row>
    <row r="3363" spans="1:9" x14ac:dyDescent="0.3">
      <c r="A3363" s="31">
        <v>41408</v>
      </c>
      <c r="B3363">
        <v>-2.3925772000000001E-2</v>
      </c>
      <c r="C3363">
        <v>20130514</v>
      </c>
      <c r="D3363">
        <v>1.1000000000000001</v>
      </c>
      <c r="E3363">
        <v>0</v>
      </c>
      <c r="F3363">
        <f t="shared" si="169"/>
        <v>0</v>
      </c>
      <c r="H3363">
        <f t="shared" si="168"/>
        <v>-2.3925772000000001E-2</v>
      </c>
      <c r="I3363">
        <f t="shared" si="170"/>
        <v>1.1000000000000001E-2</v>
      </c>
    </row>
    <row r="3364" spans="1:9" x14ac:dyDescent="0.3">
      <c r="A3364" s="31">
        <v>41409</v>
      </c>
      <c r="B3364">
        <v>-3.3816921999999999E-2</v>
      </c>
      <c r="C3364">
        <v>20130515</v>
      </c>
      <c r="D3364">
        <v>0.51</v>
      </c>
      <c r="E3364">
        <v>0</v>
      </c>
      <c r="F3364">
        <f t="shared" si="169"/>
        <v>0</v>
      </c>
      <c r="H3364">
        <f t="shared" si="168"/>
        <v>-3.3816921999999999E-2</v>
      </c>
      <c r="I3364">
        <f t="shared" si="170"/>
        <v>5.1000000000000004E-3</v>
      </c>
    </row>
    <row r="3365" spans="1:9" x14ac:dyDescent="0.3">
      <c r="A3365" s="31">
        <v>41410</v>
      </c>
      <c r="B3365">
        <v>1.3356644000000001E-2</v>
      </c>
      <c r="C3365">
        <v>20130516</v>
      </c>
      <c r="D3365">
        <v>-0.5</v>
      </c>
      <c r="E3365">
        <v>0</v>
      </c>
      <c r="F3365">
        <f t="shared" si="169"/>
        <v>0</v>
      </c>
      <c r="H3365">
        <f t="shared" si="168"/>
        <v>1.3356644000000001E-2</v>
      </c>
      <c r="I3365">
        <f t="shared" si="170"/>
        <v>-5.0000000000000001E-3</v>
      </c>
    </row>
    <row r="3366" spans="1:9" x14ac:dyDescent="0.3">
      <c r="A3366" s="31">
        <v>41411</v>
      </c>
      <c r="B3366">
        <v>-3.0328109999999998E-3</v>
      </c>
      <c r="C3366">
        <v>20130517</v>
      </c>
      <c r="D3366">
        <v>1.04</v>
      </c>
      <c r="E3366">
        <v>0</v>
      </c>
      <c r="F3366">
        <f t="shared" si="169"/>
        <v>0</v>
      </c>
      <c r="H3366">
        <f t="shared" si="168"/>
        <v>-3.0328109999999998E-3</v>
      </c>
      <c r="I3366">
        <f t="shared" si="170"/>
        <v>1.04E-2</v>
      </c>
    </row>
    <row r="3367" spans="1:9" x14ac:dyDescent="0.3">
      <c r="A3367" s="31">
        <v>41414</v>
      </c>
      <c r="B3367">
        <v>2.2319121000000001E-2</v>
      </c>
      <c r="C3367">
        <v>20130520</v>
      </c>
      <c r="D3367">
        <v>-0.06</v>
      </c>
      <c r="E3367">
        <v>0</v>
      </c>
      <c r="F3367">
        <f t="shared" si="169"/>
        <v>0</v>
      </c>
      <c r="H3367">
        <f t="shared" si="168"/>
        <v>2.2319121000000001E-2</v>
      </c>
      <c r="I3367">
        <f t="shared" si="170"/>
        <v>-5.9999999999999995E-4</v>
      </c>
    </row>
    <row r="3368" spans="1:9" x14ac:dyDescent="0.3">
      <c r="A3368" s="31">
        <v>41415</v>
      </c>
      <c r="B3368">
        <v>-7.3826320000000001E-3</v>
      </c>
      <c r="C3368">
        <v>20130521</v>
      </c>
      <c r="D3368">
        <v>0.16</v>
      </c>
      <c r="E3368">
        <v>0</v>
      </c>
      <c r="F3368">
        <f t="shared" si="169"/>
        <v>0</v>
      </c>
      <c r="H3368">
        <f t="shared" si="168"/>
        <v>-7.3826320000000001E-3</v>
      </c>
      <c r="I3368">
        <f t="shared" si="170"/>
        <v>1.6000000000000001E-3</v>
      </c>
    </row>
    <row r="3369" spans="1:9" x14ac:dyDescent="0.3">
      <c r="A3369" s="31">
        <v>41416</v>
      </c>
      <c r="B3369">
        <v>3.852978E-3</v>
      </c>
      <c r="C3369">
        <v>20130522</v>
      </c>
      <c r="D3369">
        <v>-0.92</v>
      </c>
      <c r="E3369">
        <v>0</v>
      </c>
      <c r="F3369">
        <f t="shared" si="169"/>
        <v>0</v>
      </c>
      <c r="H3369">
        <f t="shared" si="168"/>
        <v>3.852978E-3</v>
      </c>
      <c r="I3369">
        <f t="shared" si="170"/>
        <v>-9.1999999999999998E-3</v>
      </c>
    </row>
    <row r="3370" spans="1:9" x14ac:dyDescent="0.3">
      <c r="A3370" s="31">
        <v>41417</v>
      </c>
      <c r="B3370">
        <v>1.7809080000000001E-3</v>
      </c>
      <c r="C3370">
        <v>20130523</v>
      </c>
      <c r="D3370">
        <v>-0.19</v>
      </c>
      <c r="E3370">
        <v>0</v>
      </c>
      <c r="F3370">
        <f t="shared" si="169"/>
        <v>0</v>
      </c>
      <c r="H3370">
        <f t="shared" si="168"/>
        <v>1.7809080000000001E-3</v>
      </c>
      <c r="I3370">
        <f t="shared" si="170"/>
        <v>-1.9E-3</v>
      </c>
    </row>
    <row r="3371" spans="1:9" x14ac:dyDescent="0.3">
      <c r="A3371" s="31">
        <v>41418</v>
      </c>
      <c r="B3371">
        <v>6.8077509999999999E-3</v>
      </c>
      <c r="C3371">
        <v>20130524</v>
      </c>
      <c r="D3371">
        <v>-0.06</v>
      </c>
      <c r="E3371">
        <v>0</v>
      </c>
      <c r="F3371">
        <f t="shared" si="169"/>
        <v>0</v>
      </c>
      <c r="H3371">
        <f t="shared" si="168"/>
        <v>6.8077509999999999E-3</v>
      </c>
      <c r="I3371">
        <f t="shared" si="170"/>
        <v>-5.9999999999999995E-4</v>
      </c>
    </row>
    <row r="3372" spans="1:9" x14ac:dyDescent="0.3">
      <c r="A3372" s="31">
        <v>41422</v>
      </c>
      <c r="B3372">
        <v>-8.3365120000000008E-3</v>
      </c>
      <c r="C3372">
        <v>20130528</v>
      </c>
      <c r="D3372">
        <v>0.77</v>
      </c>
      <c r="E3372">
        <v>0</v>
      </c>
      <c r="F3372">
        <f t="shared" si="169"/>
        <v>0</v>
      </c>
      <c r="H3372">
        <f t="shared" si="168"/>
        <v>-8.3365120000000008E-3</v>
      </c>
      <c r="I3372">
        <f t="shared" si="170"/>
        <v>7.7000000000000002E-3</v>
      </c>
    </row>
    <row r="3373" spans="1:9" x14ac:dyDescent="0.3">
      <c r="A3373" s="31">
        <v>41423</v>
      </c>
      <c r="B3373">
        <v>7.9535720000000008E-3</v>
      </c>
      <c r="C3373">
        <v>20130529</v>
      </c>
      <c r="D3373">
        <v>-0.7</v>
      </c>
      <c r="E3373">
        <v>0</v>
      </c>
      <c r="F3373">
        <f t="shared" si="169"/>
        <v>0</v>
      </c>
      <c r="H3373">
        <f t="shared" si="168"/>
        <v>7.9535720000000008E-3</v>
      </c>
      <c r="I3373">
        <f t="shared" si="170"/>
        <v>-6.9999999999999993E-3</v>
      </c>
    </row>
    <row r="3374" spans="1:9" x14ac:dyDescent="0.3">
      <c r="A3374" s="31">
        <v>41424</v>
      </c>
      <c r="B3374">
        <v>1.4900493000000001E-2</v>
      </c>
      <c r="C3374">
        <v>20130530</v>
      </c>
      <c r="D3374">
        <v>0.5</v>
      </c>
      <c r="E3374">
        <v>0</v>
      </c>
      <c r="F3374">
        <f t="shared" si="169"/>
        <v>0</v>
      </c>
      <c r="H3374">
        <f t="shared" si="168"/>
        <v>1.4900493000000001E-2</v>
      </c>
      <c r="I3374">
        <f t="shared" si="170"/>
        <v>5.0000000000000001E-3</v>
      </c>
    </row>
    <row r="3375" spans="1:9" x14ac:dyDescent="0.3">
      <c r="A3375" s="31">
        <v>41425</v>
      </c>
      <c r="B3375">
        <v>-4.0856579999999998E-3</v>
      </c>
      <c r="C3375">
        <v>20130531</v>
      </c>
      <c r="D3375">
        <v>-1.31</v>
      </c>
      <c r="E3375">
        <v>0</v>
      </c>
      <c r="F3375">
        <f t="shared" si="169"/>
        <v>0</v>
      </c>
      <c r="H3375">
        <f t="shared" si="168"/>
        <v>-4.0856579999999998E-3</v>
      </c>
      <c r="I3375">
        <f t="shared" si="170"/>
        <v>-1.3100000000000001E-2</v>
      </c>
    </row>
    <row r="3376" spans="1:9" x14ac:dyDescent="0.3">
      <c r="A3376" s="31">
        <v>41428</v>
      </c>
      <c r="B3376">
        <v>2.1902139999999998E-3</v>
      </c>
      <c r="C3376">
        <v>20130603</v>
      </c>
      <c r="D3376">
        <v>0.48</v>
      </c>
      <c r="E3376">
        <v>0</v>
      </c>
      <c r="F3376">
        <f t="shared" si="169"/>
        <v>0</v>
      </c>
      <c r="H3376">
        <f t="shared" si="168"/>
        <v>2.1902139999999998E-3</v>
      </c>
      <c r="I3376">
        <f t="shared" si="170"/>
        <v>4.7999999999999996E-3</v>
      </c>
    </row>
    <row r="3377" spans="1:9" x14ac:dyDescent="0.3">
      <c r="A3377" s="31">
        <v>41429</v>
      </c>
      <c r="B3377">
        <v>-3.1283359999999998E-3</v>
      </c>
      <c r="C3377">
        <v>20130604</v>
      </c>
      <c r="D3377">
        <v>-0.55000000000000004</v>
      </c>
      <c r="E3377">
        <v>0</v>
      </c>
      <c r="F3377">
        <f t="shared" si="169"/>
        <v>0</v>
      </c>
      <c r="H3377">
        <f t="shared" si="168"/>
        <v>-3.1283359999999998E-3</v>
      </c>
      <c r="I3377">
        <f t="shared" si="170"/>
        <v>-5.5000000000000005E-3</v>
      </c>
    </row>
    <row r="3378" spans="1:9" x14ac:dyDescent="0.3">
      <c r="A3378" s="31">
        <v>41430</v>
      </c>
      <c r="B3378">
        <v>-9.3476940000000001E-3</v>
      </c>
      <c r="C3378">
        <v>20130605</v>
      </c>
      <c r="D3378">
        <v>-1.38</v>
      </c>
      <c r="E3378">
        <v>0</v>
      </c>
      <c r="F3378">
        <f t="shared" si="169"/>
        <v>0</v>
      </c>
      <c r="H3378">
        <f t="shared" si="168"/>
        <v>-9.3476940000000001E-3</v>
      </c>
      <c r="I3378">
        <f t="shared" si="170"/>
        <v>-1.38E-2</v>
      </c>
    </row>
    <row r="3379" spans="1:9" x14ac:dyDescent="0.3">
      <c r="A3379" s="31">
        <v>41431</v>
      </c>
      <c r="B3379">
        <v>-1.4940114000000001E-2</v>
      </c>
      <c r="C3379">
        <v>20130606</v>
      </c>
      <c r="D3379">
        <v>0.89</v>
      </c>
      <c r="E3379">
        <v>0</v>
      </c>
      <c r="F3379">
        <f t="shared" si="169"/>
        <v>0</v>
      </c>
      <c r="H3379">
        <f t="shared" si="168"/>
        <v>-1.4940114000000001E-2</v>
      </c>
      <c r="I3379">
        <f t="shared" si="170"/>
        <v>8.8999999999999999E-3</v>
      </c>
    </row>
    <row r="3380" spans="1:9" x14ac:dyDescent="0.3">
      <c r="A3380" s="31">
        <v>41432</v>
      </c>
      <c r="B3380">
        <v>7.6426890000000003E-3</v>
      </c>
      <c r="C3380">
        <v>20130607</v>
      </c>
      <c r="D3380">
        <v>1.3</v>
      </c>
      <c r="E3380">
        <v>0</v>
      </c>
      <c r="F3380">
        <f t="shared" si="169"/>
        <v>0</v>
      </c>
      <c r="H3380">
        <f t="shared" si="168"/>
        <v>7.6426890000000003E-3</v>
      </c>
      <c r="I3380">
        <f t="shared" si="170"/>
        <v>1.3000000000000001E-2</v>
      </c>
    </row>
    <row r="3381" spans="1:9" x14ac:dyDescent="0.3">
      <c r="A3381" s="31">
        <v>41435</v>
      </c>
      <c r="B3381">
        <v>-6.6114019999999997E-3</v>
      </c>
      <c r="C3381">
        <v>20130610</v>
      </c>
      <c r="D3381">
        <v>7.0000000000000007E-2</v>
      </c>
      <c r="E3381">
        <v>0</v>
      </c>
      <c r="F3381">
        <f t="shared" si="169"/>
        <v>0</v>
      </c>
      <c r="H3381">
        <f t="shared" si="168"/>
        <v>-6.6114019999999997E-3</v>
      </c>
      <c r="I3381">
        <f t="shared" si="170"/>
        <v>7.000000000000001E-4</v>
      </c>
    </row>
    <row r="3382" spans="1:9" x14ac:dyDescent="0.3">
      <c r="A3382" s="31">
        <v>41436</v>
      </c>
      <c r="B3382">
        <v>-2.9392519999999998E-3</v>
      </c>
      <c r="C3382">
        <v>20130611</v>
      </c>
      <c r="D3382">
        <v>-1.04</v>
      </c>
      <c r="E3382">
        <v>0</v>
      </c>
      <c r="F3382">
        <f t="shared" si="169"/>
        <v>0</v>
      </c>
      <c r="H3382">
        <f t="shared" si="168"/>
        <v>-2.9392519999999998E-3</v>
      </c>
      <c r="I3382">
        <f t="shared" si="170"/>
        <v>-1.04E-2</v>
      </c>
    </row>
    <row r="3383" spans="1:9" x14ac:dyDescent="0.3">
      <c r="A3383" s="31">
        <v>41437</v>
      </c>
      <c r="B3383">
        <v>-1.2362896E-2</v>
      </c>
      <c r="C3383">
        <v>20130612</v>
      </c>
      <c r="D3383">
        <v>-0.82</v>
      </c>
      <c r="E3383">
        <v>0</v>
      </c>
      <c r="F3383">
        <f t="shared" si="169"/>
        <v>0</v>
      </c>
      <c r="H3383">
        <f t="shared" si="168"/>
        <v>-1.2362896E-2</v>
      </c>
      <c r="I3383">
        <f t="shared" si="170"/>
        <v>-8.199999999999999E-3</v>
      </c>
    </row>
    <row r="3384" spans="1:9" x14ac:dyDescent="0.3">
      <c r="A3384" s="31">
        <v>41438</v>
      </c>
      <c r="B3384">
        <v>8.7345700000000005E-3</v>
      </c>
      <c r="C3384">
        <v>20130613</v>
      </c>
      <c r="D3384">
        <v>1.47</v>
      </c>
      <c r="E3384">
        <v>0</v>
      </c>
      <c r="F3384">
        <f t="shared" si="169"/>
        <v>0</v>
      </c>
      <c r="H3384">
        <f t="shared" si="168"/>
        <v>8.7345700000000005E-3</v>
      </c>
      <c r="I3384">
        <f t="shared" si="170"/>
        <v>1.47E-2</v>
      </c>
    </row>
    <row r="3385" spans="1:9" x14ac:dyDescent="0.3">
      <c r="A3385" s="31">
        <v>41439</v>
      </c>
      <c r="B3385">
        <v>-1.3567622999999999E-2</v>
      </c>
      <c r="C3385">
        <v>20130614</v>
      </c>
      <c r="D3385">
        <v>-0.59</v>
      </c>
      <c r="E3385">
        <v>0</v>
      </c>
      <c r="F3385">
        <f t="shared" si="169"/>
        <v>0</v>
      </c>
      <c r="H3385">
        <f t="shared" si="168"/>
        <v>-1.3567622999999999E-2</v>
      </c>
      <c r="I3385">
        <f t="shared" si="170"/>
        <v>-5.8999999999999999E-3</v>
      </c>
    </row>
    <row r="3386" spans="1:9" x14ac:dyDescent="0.3">
      <c r="A3386" s="31">
        <v>41442</v>
      </c>
      <c r="B3386">
        <v>4.5343850000000002E-3</v>
      </c>
      <c r="C3386">
        <v>20130617</v>
      </c>
      <c r="D3386">
        <v>0.74</v>
      </c>
      <c r="E3386">
        <v>0</v>
      </c>
      <c r="F3386">
        <f t="shared" si="169"/>
        <v>0</v>
      </c>
      <c r="H3386">
        <f t="shared" si="168"/>
        <v>4.5343850000000002E-3</v>
      </c>
      <c r="I3386">
        <f t="shared" si="170"/>
        <v>7.4000000000000003E-3</v>
      </c>
    </row>
    <row r="3387" spans="1:9" x14ac:dyDescent="0.3">
      <c r="A3387" s="31">
        <v>41443</v>
      </c>
      <c r="B3387">
        <v>-5.3243300000000002E-4</v>
      </c>
      <c r="C3387">
        <v>20130618</v>
      </c>
      <c r="D3387">
        <v>0.8</v>
      </c>
      <c r="E3387">
        <v>0</v>
      </c>
      <c r="F3387">
        <f t="shared" si="169"/>
        <v>0</v>
      </c>
      <c r="H3387">
        <f t="shared" si="168"/>
        <v>-5.3243300000000002E-4</v>
      </c>
      <c r="I3387">
        <f t="shared" si="170"/>
        <v>8.0000000000000002E-3</v>
      </c>
    </row>
    <row r="3388" spans="1:9" x14ac:dyDescent="0.3">
      <c r="A3388" s="31">
        <v>41444</v>
      </c>
      <c r="B3388">
        <v>-2.0311715000000001E-2</v>
      </c>
      <c r="C3388">
        <v>20130619</v>
      </c>
      <c r="D3388">
        <v>-1.28</v>
      </c>
      <c r="E3388">
        <v>0</v>
      </c>
      <c r="F3388">
        <f t="shared" si="169"/>
        <v>0</v>
      </c>
      <c r="H3388">
        <f t="shared" si="168"/>
        <v>-2.0311715000000001E-2</v>
      </c>
      <c r="I3388">
        <f t="shared" si="170"/>
        <v>-1.2800000000000001E-2</v>
      </c>
    </row>
    <row r="3389" spans="1:9" x14ac:dyDescent="0.3">
      <c r="A3389" s="31">
        <v>41445</v>
      </c>
      <c r="B3389">
        <v>-1.4567346E-2</v>
      </c>
      <c r="C3389">
        <v>20130620</v>
      </c>
      <c r="D3389">
        <v>-2.4500000000000002</v>
      </c>
      <c r="E3389">
        <v>0</v>
      </c>
      <c r="F3389">
        <f t="shared" si="169"/>
        <v>0</v>
      </c>
      <c r="H3389">
        <f t="shared" si="168"/>
        <v>-1.4567346E-2</v>
      </c>
      <c r="I3389">
        <f t="shared" si="170"/>
        <v>-2.4500000000000001E-2</v>
      </c>
    </row>
    <row r="3390" spans="1:9" x14ac:dyDescent="0.3">
      <c r="A3390" s="31">
        <v>41446</v>
      </c>
      <c r="B3390">
        <v>-8.0079369999999997E-3</v>
      </c>
      <c r="C3390">
        <v>20130621</v>
      </c>
      <c r="D3390">
        <v>0.13</v>
      </c>
      <c r="E3390">
        <v>0</v>
      </c>
      <c r="F3390">
        <f t="shared" si="169"/>
        <v>0</v>
      </c>
      <c r="H3390">
        <f t="shared" si="168"/>
        <v>-8.0079369999999997E-3</v>
      </c>
      <c r="I3390">
        <f t="shared" si="170"/>
        <v>1.2999999999999999E-3</v>
      </c>
    </row>
    <row r="3391" spans="1:9" x14ac:dyDescent="0.3">
      <c r="A3391" s="31">
        <v>41449</v>
      </c>
      <c r="B3391">
        <v>-2.6505419999999998E-2</v>
      </c>
      <c r="C3391">
        <v>20130624</v>
      </c>
      <c r="D3391">
        <v>-1.19</v>
      </c>
      <c r="E3391">
        <v>0</v>
      </c>
      <c r="F3391">
        <f t="shared" si="169"/>
        <v>0</v>
      </c>
      <c r="H3391">
        <f t="shared" si="168"/>
        <v>-2.6505419999999998E-2</v>
      </c>
      <c r="I3391">
        <f t="shared" si="170"/>
        <v>-1.1899999999999999E-2</v>
      </c>
    </row>
    <row r="3392" spans="1:9" x14ac:dyDescent="0.3">
      <c r="A3392" s="31">
        <v>41450</v>
      </c>
      <c r="B3392">
        <v>2.2357099999999999E-4</v>
      </c>
      <c r="C3392">
        <v>20130625</v>
      </c>
      <c r="D3392">
        <v>0.96</v>
      </c>
      <c r="E3392">
        <v>0</v>
      </c>
      <c r="F3392">
        <f t="shared" si="169"/>
        <v>0</v>
      </c>
      <c r="H3392">
        <f t="shared" si="168"/>
        <v>2.2357099999999999E-4</v>
      </c>
      <c r="I3392">
        <f t="shared" si="170"/>
        <v>9.5999999999999992E-3</v>
      </c>
    </row>
    <row r="3393" spans="1:9" x14ac:dyDescent="0.3">
      <c r="A3393" s="31">
        <v>41451</v>
      </c>
      <c r="B3393">
        <v>-1.1325529000000001E-2</v>
      </c>
      <c r="C3393">
        <v>20130626</v>
      </c>
      <c r="D3393">
        <v>0.92</v>
      </c>
      <c r="E3393">
        <v>0</v>
      </c>
      <c r="F3393">
        <f t="shared" si="169"/>
        <v>0</v>
      </c>
      <c r="H3393">
        <f t="shared" si="168"/>
        <v>-1.1325529000000001E-2</v>
      </c>
      <c r="I3393">
        <f t="shared" si="170"/>
        <v>9.1999999999999998E-3</v>
      </c>
    </row>
    <row r="3394" spans="1:9" x14ac:dyDescent="0.3">
      <c r="A3394" s="31">
        <v>41452</v>
      </c>
      <c r="B3394">
        <v>-1.077702E-2</v>
      </c>
      <c r="C3394">
        <v>20130627</v>
      </c>
      <c r="D3394">
        <v>0.77</v>
      </c>
      <c r="E3394">
        <v>0</v>
      </c>
      <c r="F3394">
        <f t="shared" si="169"/>
        <v>0</v>
      </c>
      <c r="H3394">
        <f t="shared" si="168"/>
        <v>-1.077702E-2</v>
      </c>
      <c r="I3394">
        <f t="shared" si="170"/>
        <v>7.7000000000000002E-3</v>
      </c>
    </row>
    <row r="3395" spans="1:9" x14ac:dyDescent="0.3">
      <c r="A3395" s="31">
        <v>41453</v>
      </c>
      <c r="B3395">
        <v>6.9835950000000004E-3</v>
      </c>
      <c r="C3395">
        <v>20130628</v>
      </c>
      <c r="D3395">
        <v>-0.33</v>
      </c>
      <c r="E3395">
        <v>0</v>
      </c>
      <c r="F3395">
        <f t="shared" si="169"/>
        <v>0</v>
      </c>
      <c r="H3395">
        <f t="shared" ref="H3395:H3458" si="171">B3395-F3395</f>
        <v>6.9835950000000004E-3</v>
      </c>
      <c r="I3395">
        <f t="shared" si="170"/>
        <v>-3.3E-3</v>
      </c>
    </row>
    <row r="3396" spans="1:9" x14ac:dyDescent="0.3">
      <c r="A3396" s="31">
        <v>41456</v>
      </c>
      <c r="B3396">
        <v>3.2002627999999998E-2</v>
      </c>
      <c r="C3396">
        <v>20130701</v>
      </c>
      <c r="D3396">
        <v>0.71</v>
      </c>
      <c r="E3396">
        <v>0</v>
      </c>
      <c r="F3396">
        <f t="shared" ref="F3396:F3459" si="172">E3396/100</f>
        <v>0</v>
      </c>
      <c r="H3396">
        <f t="shared" si="171"/>
        <v>3.2002627999999998E-2</v>
      </c>
      <c r="I3396">
        <f t="shared" ref="I3396:I3459" si="173">D3396/100</f>
        <v>7.0999999999999995E-3</v>
      </c>
    </row>
    <row r="3397" spans="1:9" x14ac:dyDescent="0.3">
      <c r="A3397" s="31">
        <v>41457</v>
      </c>
      <c r="B3397">
        <v>2.2652825000000001E-2</v>
      </c>
      <c r="C3397">
        <v>20130702</v>
      </c>
      <c r="D3397">
        <v>-0.1</v>
      </c>
      <c r="E3397">
        <v>0</v>
      </c>
      <c r="F3397">
        <f t="shared" si="172"/>
        <v>0</v>
      </c>
      <c r="H3397">
        <f t="shared" si="171"/>
        <v>2.2652825000000001E-2</v>
      </c>
      <c r="I3397">
        <f t="shared" si="173"/>
        <v>-1E-3</v>
      </c>
    </row>
    <row r="3398" spans="1:9" x14ac:dyDescent="0.3">
      <c r="A3398" s="31">
        <v>41458</v>
      </c>
      <c r="B3398">
        <v>5.5198390000000003E-3</v>
      </c>
      <c r="C3398">
        <v>20130703</v>
      </c>
      <c r="D3398">
        <v>0.11</v>
      </c>
      <c r="E3398">
        <v>0</v>
      </c>
      <c r="F3398">
        <f t="shared" si="172"/>
        <v>0</v>
      </c>
      <c r="H3398">
        <f t="shared" si="171"/>
        <v>5.5198390000000003E-3</v>
      </c>
      <c r="I3398">
        <f t="shared" si="173"/>
        <v>1.1000000000000001E-3</v>
      </c>
    </row>
    <row r="3399" spans="1:9" x14ac:dyDescent="0.3">
      <c r="A3399" s="31">
        <v>41460</v>
      </c>
      <c r="B3399">
        <v>-8.0322589999999999E-3</v>
      </c>
      <c r="C3399">
        <v>20130705</v>
      </c>
      <c r="D3399">
        <v>1.1100000000000001</v>
      </c>
      <c r="E3399">
        <v>0</v>
      </c>
      <c r="F3399">
        <f t="shared" si="172"/>
        <v>0</v>
      </c>
      <c r="H3399">
        <f t="shared" si="171"/>
        <v>-8.0322589999999999E-3</v>
      </c>
      <c r="I3399">
        <f t="shared" si="173"/>
        <v>1.11E-2</v>
      </c>
    </row>
    <row r="3400" spans="1:9" x14ac:dyDescent="0.3">
      <c r="A3400" s="31">
        <v>41463</v>
      </c>
      <c r="B3400">
        <v>-5.6777959999999997E-3</v>
      </c>
      <c r="C3400">
        <v>20130708</v>
      </c>
      <c r="D3400">
        <v>0.53</v>
      </c>
      <c r="E3400">
        <v>0</v>
      </c>
      <c r="F3400">
        <f t="shared" si="172"/>
        <v>0</v>
      </c>
      <c r="H3400">
        <f t="shared" si="171"/>
        <v>-5.6777959999999997E-3</v>
      </c>
      <c r="I3400">
        <f t="shared" si="173"/>
        <v>5.3E-3</v>
      </c>
    </row>
    <row r="3401" spans="1:9" x14ac:dyDescent="0.3">
      <c r="A3401" s="31">
        <v>41464</v>
      </c>
      <c r="B3401">
        <v>1.7588288000000001E-2</v>
      </c>
      <c r="C3401">
        <v>20130709</v>
      </c>
      <c r="D3401">
        <v>0.74</v>
      </c>
      <c r="E3401">
        <v>0</v>
      </c>
      <c r="F3401">
        <f t="shared" si="172"/>
        <v>0</v>
      </c>
      <c r="H3401">
        <f t="shared" si="171"/>
        <v>1.7588288000000001E-2</v>
      </c>
      <c r="I3401">
        <f t="shared" si="173"/>
        <v>7.4000000000000003E-3</v>
      </c>
    </row>
    <row r="3402" spans="1:9" x14ac:dyDescent="0.3">
      <c r="A3402" s="31">
        <v>41465</v>
      </c>
      <c r="B3402">
        <v>-3.8356699999999998E-3</v>
      </c>
      <c r="C3402">
        <v>20130710</v>
      </c>
      <c r="D3402">
        <v>0.06</v>
      </c>
      <c r="E3402">
        <v>0</v>
      </c>
      <c r="F3402">
        <f t="shared" si="172"/>
        <v>0</v>
      </c>
      <c r="H3402">
        <f t="shared" si="171"/>
        <v>-3.8356699999999998E-3</v>
      </c>
      <c r="I3402">
        <f t="shared" si="173"/>
        <v>5.9999999999999995E-4</v>
      </c>
    </row>
    <row r="3403" spans="1:9" x14ac:dyDescent="0.3">
      <c r="A3403" s="31">
        <v>41466</v>
      </c>
      <c r="B3403">
        <v>1.5587154000000001E-2</v>
      </c>
      <c r="C3403">
        <v>20130711</v>
      </c>
      <c r="D3403">
        <v>1.32</v>
      </c>
      <c r="E3403">
        <v>0</v>
      </c>
      <c r="F3403">
        <f t="shared" si="172"/>
        <v>0</v>
      </c>
      <c r="H3403">
        <f t="shared" si="171"/>
        <v>1.5587154000000001E-2</v>
      </c>
      <c r="I3403">
        <f t="shared" si="173"/>
        <v>1.32E-2</v>
      </c>
    </row>
    <row r="3404" spans="1:9" x14ac:dyDescent="0.3">
      <c r="A3404" s="31">
        <v>41467</v>
      </c>
      <c r="B3404">
        <v>-1.8207500000000001E-3</v>
      </c>
      <c r="C3404">
        <v>20130712</v>
      </c>
      <c r="D3404">
        <v>0.33</v>
      </c>
      <c r="E3404">
        <v>0</v>
      </c>
      <c r="F3404">
        <f t="shared" si="172"/>
        <v>0</v>
      </c>
      <c r="H3404">
        <f t="shared" si="171"/>
        <v>-1.8207500000000001E-3</v>
      </c>
      <c r="I3404">
        <f t="shared" si="173"/>
        <v>3.3E-3</v>
      </c>
    </row>
    <row r="3405" spans="1:9" x14ac:dyDescent="0.3">
      <c r="A3405" s="31">
        <v>41470</v>
      </c>
      <c r="B3405">
        <v>2.1804709999999998E-3</v>
      </c>
      <c r="C3405">
        <v>20130715</v>
      </c>
      <c r="D3405">
        <v>0.2</v>
      </c>
      <c r="E3405">
        <v>0</v>
      </c>
      <c r="F3405">
        <f t="shared" si="172"/>
        <v>0</v>
      </c>
      <c r="H3405">
        <f t="shared" si="171"/>
        <v>2.1804709999999998E-3</v>
      </c>
      <c r="I3405">
        <f t="shared" si="173"/>
        <v>2E-3</v>
      </c>
    </row>
    <row r="3406" spans="1:9" x14ac:dyDescent="0.3">
      <c r="A3406" s="31">
        <v>41471</v>
      </c>
      <c r="B3406">
        <v>6.4453599999999998E-3</v>
      </c>
      <c r="C3406">
        <v>20130716</v>
      </c>
      <c r="D3406">
        <v>-0.41</v>
      </c>
      <c r="E3406">
        <v>0</v>
      </c>
      <c r="F3406">
        <f t="shared" si="172"/>
        <v>0</v>
      </c>
      <c r="H3406">
        <f t="shared" si="171"/>
        <v>6.4453599999999998E-3</v>
      </c>
      <c r="I3406">
        <f t="shared" si="173"/>
        <v>-4.0999999999999995E-3</v>
      </c>
    </row>
    <row r="3407" spans="1:9" x14ac:dyDescent="0.3">
      <c r="A3407" s="31">
        <v>41472</v>
      </c>
      <c r="B3407">
        <v>2.6729800000000001E-4</v>
      </c>
      <c r="C3407">
        <v>20130717</v>
      </c>
      <c r="D3407">
        <v>0.3</v>
      </c>
      <c r="E3407">
        <v>0</v>
      </c>
      <c r="F3407">
        <f t="shared" si="172"/>
        <v>0</v>
      </c>
      <c r="H3407">
        <f t="shared" si="171"/>
        <v>2.6729800000000001E-4</v>
      </c>
      <c r="I3407">
        <f t="shared" si="173"/>
        <v>3.0000000000000001E-3</v>
      </c>
    </row>
    <row r="3408" spans="1:9" x14ac:dyDescent="0.3">
      <c r="A3408" s="31">
        <v>41473</v>
      </c>
      <c r="B3408">
        <v>3.3650109999999998E-3</v>
      </c>
      <c r="C3408">
        <v>20130718</v>
      </c>
      <c r="D3408">
        <v>0.54</v>
      </c>
      <c r="E3408">
        <v>0</v>
      </c>
      <c r="F3408">
        <f t="shared" si="172"/>
        <v>0</v>
      </c>
      <c r="H3408">
        <f t="shared" si="171"/>
        <v>3.3650109999999998E-3</v>
      </c>
      <c r="I3408">
        <f t="shared" si="173"/>
        <v>5.4000000000000003E-3</v>
      </c>
    </row>
    <row r="3409" spans="1:9" x14ac:dyDescent="0.3">
      <c r="A3409" s="31">
        <v>41474</v>
      </c>
      <c r="B3409">
        <v>-1.5768055E-2</v>
      </c>
      <c r="C3409">
        <v>20130719</v>
      </c>
      <c r="D3409">
        <v>0.09</v>
      </c>
      <c r="E3409">
        <v>0</v>
      </c>
      <c r="F3409">
        <f t="shared" si="172"/>
        <v>0</v>
      </c>
      <c r="H3409">
        <f t="shared" si="171"/>
        <v>-1.5768055E-2</v>
      </c>
      <c r="I3409">
        <f t="shared" si="173"/>
        <v>8.9999999999999998E-4</v>
      </c>
    </row>
    <row r="3410" spans="1:9" x14ac:dyDescent="0.3">
      <c r="A3410" s="31">
        <v>41477</v>
      </c>
      <c r="B3410">
        <v>3.2003420000000001E-3</v>
      </c>
      <c r="C3410">
        <v>20130722</v>
      </c>
      <c r="D3410">
        <v>0.22</v>
      </c>
      <c r="E3410">
        <v>0</v>
      </c>
      <c r="F3410">
        <f t="shared" si="172"/>
        <v>0</v>
      </c>
      <c r="H3410">
        <f t="shared" si="171"/>
        <v>3.2003420000000001E-3</v>
      </c>
      <c r="I3410">
        <f t="shared" si="173"/>
        <v>2.2000000000000001E-3</v>
      </c>
    </row>
    <row r="3411" spans="1:9" x14ac:dyDescent="0.3">
      <c r="A3411" s="31">
        <v>41478</v>
      </c>
      <c r="B3411">
        <v>-1.7170621E-2</v>
      </c>
      <c r="C3411">
        <v>20130723</v>
      </c>
      <c r="D3411">
        <v>-0.15</v>
      </c>
      <c r="E3411">
        <v>0</v>
      </c>
      <c r="F3411">
        <f t="shared" si="172"/>
        <v>0</v>
      </c>
      <c r="H3411">
        <f t="shared" si="171"/>
        <v>-1.7170621E-2</v>
      </c>
      <c r="I3411">
        <f t="shared" si="173"/>
        <v>-1.5E-3</v>
      </c>
    </row>
    <row r="3412" spans="1:9" x14ac:dyDescent="0.3">
      <c r="A3412" s="31">
        <v>41479</v>
      </c>
      <c r="B3412">
        <v>5.1361654E-2</v>
      </c>
      <c r="C3412">
        <v>20130724</v>
      </c>
      <c r="D3412">
        <v>-0.39</v>
      </c>
      <c r="E3412">
        <v>0</v>
      </c>
      <c r="F3412">
        <f t="shared" si="172"/>
        <v>0</v>
      </c>
      <c r="H3412">
        <f t="shared" si="171"/>
        <v>5.1361654E-2</v>
      </c>
      <c r="I3412">
        <f t="shared" si="173"/>
        <v>-3.9000000000000003E-3</v>
      </c>
    </row>
    <row r="3413" spans="1:9" x14ac:dyDescent="0.3">
      <c r="A3413" s="31">
        <v>41480</v>
      </c>
      <c r="B3413">
        <v>-4.5629149999999999E-3</v>
      </c>
      <c r="C3413">
        <v>20130725</v>
      </c>
      <c r="D3413">
        <v>0.42</v>
      </c>
      <c r="E3413">
        <v>0</v>
      </c>
      <c r="F3413">
        <f t="shared" si="172"/>
        <v>0</v>
      </c>
      <c r="H3413">
        <f t="shared" si="171"/>
        <v>-4.5629149999999999E-3</v>
      </c>
      <c r="I3413">
        <f t="shared" si="173"/>
        <v>4.1999999999999997E-3</v>
      </c>
    </row>
    <row r="3414" spans="1:9" x14ac:dyDescent="0.3">
      <c r="A3414" s="31">
        <v>41481</v>
      </c>
      <c r="B3414">
        <v>5.6784269999999998E-3</v>
      </c>
      <c r="C3414">
        <v>20130726</v>
      </c>
      <c r="D3414">
        <v>0.02</v>
      </c>
      <c r="E3414">
        <v>0</v>
      </c>
      <c r="F3414">
        <f t="shared" si="172"/>
        <v>0</v>
      </c>
      <c r="H3414">
        <f t="shared" si="171"/>
        <v>5.6784269999999998E-3</v>
      </c>
      <c r="I3414">
        <f t="shared" si="173"/>
        <v>2.0000000000000001E-4</v>
      </c>
    </row>
    <row r="3415" spans="1:9" x14ac:dyDescent="0.3">
      <c r="A3415" s="31">
        <v>41484</v>
      </c>
      <c r="B3415">
        <v>1.5419893E-2</v>
      </c>
      <c r="C3415">
        <v>20130729</v>
      </c>
      <c r="D3415">
        <v>-0.37</v>
      </c>
      <c r="E3415">
        <v>0</v>
      </c>
      <c r="F3415">
        <f t="shared" si="172"/>
        <v>0</v>
      </c>
      <c r="H3415">
        <f t="shared" si="171"/>
        <v>1.5419893E-2</v>
      </c>
      <c r="I3415">
        <f t="shared" si="173"/>
        <v>-3.7000000000000002E-3</v>
      </c>
    </row>
    <row r="3416" spans="1:9" x14ac:dyDescent="0.3">
      <c r="A3416" s="31">
        <v>41485</v>
      </c>
      <c r="B3416">
        <v>1.2349535999999999E-2</v>
      </c>
      <c r="C3416">
        <v>20130730</v>
      </c>
      <c r="D3416">
        <v>0.12</v>
      </c>
      <c r="E3416">
        <v>0</v>
      </c>
      <c r="F3416">
        <f t="shared" si="172"/>
        <v>0</v>
      </c>
      <c r="H3416">
        <f t="shared" si="171"/>
        <v>1.2349535999999999E-2</v>
      </c>
      <c r="I3416">
        <f t="shared" si="173"/>
        <v>1.1999999999999999E-3</v>
      </c>
    </row>
    <row r="3417" spans="1:9" x14ac:dyDescent="0.3">
      <c r="A3417" s="31">
        <v>41486</v>
      </c>
      <c r="B3417">
        <v>-1.742717E-3</v>
      </c>
      <c r="C3417">
        <v>20130731</v>
      </c>
      <c r="D3417">
        <v>0.09</v>
      </c>
      <c r="E3417">
        <v>0</v>
      </c>
      <c r="F3417">
        <f t="shared" si="172"/>
        <v>0</v>
      </c>
      <c r="H3417">
        <f t="shared" si="171"/>
        <v>-1.742717E-3</v>
      </c>
      <c r="I3417">
        <f t="shared" si="173"/>
        <v>8.9999999999999998E-4</v>
      </c>
    </row>
    <row r="3418" spans="1:9" x14ac:dyDescent="0.3">
      <c r="A3418" s="31">
        <v>41487</v>
      </c>
      <c r="B3418">
        <v>9.1618150000000002E-3</v>
      </c>
      <c r="C3418">
        <v>20130801</v>
      </c>
      <c r="D3418">
        <v>1.4</v>
      </c>
      <c r="E3418">
        <v>0</v>
      </c>
      <c r="F3418">
        <f t="shared" si="172"/>
        <v>0</v>
      </c>
      <c r="H3418">
        <f t="shared" si="171"/>
        <v>9.1618150000000002E-3</v>
      </c>
      <c r="I3418">
        <f t="shared" si="173"/>
        <v>1.3999999999999999E-2</v>
      </c>
    </row>
    <row r="3419" spans="1:9" x14ac:dyDescent="0.3">
      <c r="A3419" s="31">
        <v>41488</v>
      </c>
      <c r="B3419">
        <v>1.2840644E-2</v>
      </c>
      <c r="C3419">
        <v>20130802</v>
      </c>
      <c r="D3419">
        <v>0.2</v>
      </c>
      <c r="E3419">
        <v>0</v>
      </c>
      <c r="F3419">
        <f t="shared" si="172"/>
        <v>0</v>
      </c>
      <c r="H3419">
        <f t="shared" si="171"/>
        <v>1.2840644E-2</v>
      </c>
      <c r="I3419">
        <f t="shared" si="173"/>
        <v>2E-3</v>
      </c>
    </row>
    <row r="3420" spans="1:9" x14ac:dyDescent="0.3">
      <c r="A3420" s="31">
        <v>41491</v>
      </c>
      <c r="B3420">
        <v>1.4939256E-2</v>
      </c>
      <c r="C3420">
        <v>20130805</v>
      </c>
      <c r="D3420">
        <v>-7.0000000000000007E-2</v>
      </c>
      <c r="E3420">
        <v>0</v>
      </c>
      <c r="F3420">
        <f t="shared" si="172"/>
        <v>0</v>
      </c>
      <c r="H3420">
        <f t="shared" si="171"/>
        <v>1.4939256E-2</v>
      </c>
      <c r="I3420">
        <f t="shared" si="173"/>
        <v>-7.000000000000001E-4</v>
      </c>
    </row>
    <row r="3421" spans="1:9" x14ac:dyDescent="0.3">
      <c r="A3421" s="31">
        <v>41492</v>
      </c>
      <c r="B3421">
        <v>-8.9466660000000007E-3</v>
      </c>
      <c r="C3421">
        <v>20130806</v>
      </c>
      <c r="D3421">
        <v>-0.68</v>
      </c>
      <c r="E3421">
        <v>0</v>
      </c>
      <c r="F3421">
        <f t="shared" si="172"/>
        <v>0</v>
      </c>
      <c r="H3421">
        <f t="shared" si="171"/>
        <v>-8.9466660000000007E-3</v>
      </c>
      <c r="I3421">
        <f t="shared" si="173"/>
        <v>-6.8000000000000005E-3</v>
      </c>
    </row>
    <row r="3422" spans="1:9" x14ac:dyDescent="0.3">
      <c r="A3422" s="31">
        <v>41493</v>
      </c>
      <c r="B3422">
        <v>-5.8031000000000001E-4</v>
      </c>
      <c r="C3422">
        <v>20130807</v>
      </c>
      <c r="D3422">
        <v>-0.42</v>
      </c>
      <c r="E3422">
        <v>0</v>
      </c>
      <c r="F3422">
        <f t="shared" si="172"/>
        <v>0</v>
      </c>
      <c r="H3422">
        <f t="shared" si="171"/>
        <v>-5.8031000000000001E-4</v>
      </c>
      <c r="I3422">
        <f t="shared" si="173"/>
        <v>-4.1999999999999997E-3</v>
      </c>
    </row>
    <row r="3423" spans="1:9" x14ac:dyDescent="0.3">
      <c r="A3423" s="31">
        <v>41494</v>
      </c>
      <c r="B3423">
        <v>-1.978582E-3</v>
      </c>
      <c r="C3423">
        <v>20130808</v>
      </c>
      <c r="D3423">
        <v>0.47</v>
      </c>
      <c r="E3423">
        <v>0</v>
      </c>
      <c r="F3423">
        <f t="shared" si="172"/>
        <v>0</v>
      </c>
      <c r="H3423">
        <f t="shared" si="171"/>
        <v>-1.978582E-3</v>
      </c>
      <c r="I3423">
        <f t="shared" si="173"/>
        <v>4.6999999999999993E-3</v>
      </c>
    </row>
    <row r="3424" spans="1:9" x14ac:dyDescent="0.3">
      <c r="A3424" s="31">
        <v>41495</v>
      </c>
      <c r="B3424">
        <v>-1.4229621E-2</v>
      </c>
      <c r="C3424">
        <v>20130809</v>
      </c>
      <c r="D3424">
        <v>-0.28999999999999998</v>
      </c>
      <c r="E3424">
        <v>0</v>
      </c>
      <c r="F3424">
        <f t="shared" si="172"/>
        <v>0</v>
      </c>
      <c r="H3424">
        <f t="shared" si="171"/>
        <v>-1.4229621E-2</v>
      </c>
      <c r="I3424">
        <f t="shared" si="173"/>
        <v>-2.8999999999999998E-3</v>
      </c>
    </row>
    <row r="3425" spans="1:9" x14ac:dyDescent="0.3">
      <c r="A3425" s="31">
        <v>41498</v>
      </c>
      <c r="B3425">
        <v>2.8407905000000001E-2</v>
      </c>
      <c r="C3425">
        <v>20130812</v>
      </c>
      <c r="D3425">
        <v>-0.02</v>
      </c>
      <c r="E3425">
        <v>0</v>
      </c>
      <c r="F3425">
        <f t="shared" si="172"/>
        <v>0</v>
      </c>
      <c r="H3425">
        <f t="shared" si="171"/>
        <v>2.8407905000000001E-2</v>
      </c>
      <c r="I3425">
        <f t="shared" si="173"/>
        <v>-2.0000000000000001E-4</v>
      </c>
    </row>
    <row r="3426" spans="1:9" x14ac:dyDescent="0.3">
      <c r="A3426" s="31">
        <v>41499</v>
      </c>
      <c r="B3426">
        <v>4.7522303000000002E-2</v>
      </c>
      <c r="C3426">
        <v>20130813</v>
      </c>
      <c r="D3426">
        <v>0.2</v>
      </c>
      <c r="E3426">
        <v>0</v>
      </c>
      <c r="F3426">
        <f t="shared" si="172"/>
        <v>0</v>
      </c>
      <c r="H3426">
        <f t="shared" si="171"/>
        <v>4.7522303000000002E-2</v>
      </c>
      <c r="I3426">
        <f t="shared" si="173"/>
        <v>2E-3</v>
      </c>
    </row>
    <row r="3427" spans="1:9" x14ac:dyDescent="0.3">
      <c r="A3427" s="31">
        <v>41500</v>
      </c>
      <c r="B3427">
        <v>1.8240481999999999E-2</v>
      </c>
      <c r="C3427">
        <v>20130814</v>
      </c>
      <c r="D3427">
        <v>-0.5</v>
      </c>
      <c r="E3427">
        <v>0</v>
      </c>
      <c r="F3427">
        <f t="shared" si="172"/>
        <v>0</v>
      </c>
      <c r="H3427">
        <f t="shared" si="171"/>
        <v>1.8240481999999999E-2</v>
      </c>
      <c r="I3427">
        <f t="shared" si="173"/>
        <v>-5.0000000000000001E-3</v>
      </c>
    </row>
    <row r="3428" spans="1:9" x14ac:dyDescent="0.3">
      <c r="A3428" s="31">
        <v>41501</v>
      </c>
      <c r="B3428">
        <v>-1.183543E-3</v>
      </c>
      <c r="C3428">
        <v>20130815</v>
      </c>
      <c r="D3428">
        <v>-1.47</v>
      </c>
      <c r="E3428">
        <v>0</v>
      </c>
      <c r="F3428">
        <f t="shared" si="172"/>
        <v>0</v>
      </c>
      <c r="H3428">
        <f t="shared" si="171"/>
        <v>-1.183543E-3</v>
      </c>
      <c r="I3428">
        <f t="shared" si="173"/>
        <v>-1.47E-2</v>
      </c>
    </row>
    <row r="3429" spans="1:9" x14ac:dyDescent="0.3">
      <c r="A3429" s="31">
        <v>41502</v>
      </c>
      <c r="B3429">
        <v>8.8770719999999997E-3</v>
      </c>
      <c r="C3429">
        <v>20130816</v>
      </c>
      <c r="D3429">
        <v>-0.26</v>
      </c>
      <c r="E3429">
        <v>0</v>
      </c>
      <c r="F3429">
        <f t="shared" si="172"/>
        <v>0</v>
      </c>
      <c r="H3429">
        <f t="shared" si="171"/>
        <v>8.8770719999999997E-3</v>
      </c>
      <c r="I3429">
        <f t="shared" si="173"/>
        <v>-2.5999999999999999E-3</v>
      </c>
    </row>
    <row r="3430" spans="1:9" x14ac:dyDescent="0.3">
      <c r="A3430" s="31">
        <v>41505</v>
      </c>
      <c r="B3430">
        <v>1.0769819999999999E-2</v>
      </c>
      <c r="C3430">
        <v>20130819</v>
      </c>
      <c r="D3430">
        <v>-0.62</v>
      </c>
      <c r="E3430">
        <v>0</v>
      </c>
      <c r="F3430">
        <f t="shared" si="172"/>
        <v>0</v>
      </c>
      <c r="H3430">
        <f t="shared" si="171"/>
        <v>1.0769819999999999E-2</v>
      </c>
      <c r="I3430">
        <f t="shared" si="173"/>
        <v>-6.1999999999999998E-3</v>
      </c>
    </row>
    <row r="3431" spans="1:9" x14ac:dyDescent="0.3">
      <c r="A3431" s="31">
        <v>41506</v>
      </c>
      <c r="B3431">
        <v>-1.3136610999999999E-2</v>
      </c>
      <c r="C3431">
        <v>20130820</v>
      </c>
      <c r="D3431">
        <v>0.53</v>
      </c>
      <c r="E3431">
        <v>0</v>
      </c>
      <c r="F3431">
        <f t="shared" si="172"/>
        <v>0</v>
      </c>
      <c r="H3431">
        <f t="shared" si="171"/>
        <v>-1.3136610999999999E-2</v>
      </c>
      <c r="I3431">
        <f t="shared" si="173"/>
        <v>5.3E-3</v>
      </c>
    </row>
    <row r="3432" spans="1:9" x14ac:dyDescent="0.3">
      <c r="A3432" s="31">
        <v>41507</v>
      </c>
      <c r="B3432">
        <v>2.5744470000000001E-3</v>
      </c>
      <c r="C3432">
        <v>20130821</v>
      </c>
      <c r="D3432">
        <v>-0.59</v>
      </c>
      <c r="E3432">
        <v>0</v>
      </c>
      <c r="F3432">
        <f t="shared" si="172"/>
        <v>0</v>
      </c>
      <c r="H3432">
        <f t="shared" si="171"/>
        <v>2.5744470000000001E-3</v>
      </c>
      <c r="I3432">
        <f t="shared" si="173"/>
        <v>-5.8999999999999999E-3</v>
      </c>
    </row>
    <row r="3433" spans="1:9" x14ac:dyDescent="0.3">
      <c r="A3433" s="31">
        <v>41508</v>
      </c>
      <c r="B3433">
        <v>1.1943749999999999E-3</v>
      </c>
      <c r="C3433">
        <v>20130822</v>
      </c>
      <c r="D3433">
        <v>0.93</v>
      </c>
      <c r="E3433">
        <v>0</v>
      </c>
      <c r="F3433">
        <f t="shared" si="172"/>
        <v>0</v>
      </c>
      <c r="H3433">
        <f t="shared" si="171"/>
        <v>1.1943749999999999E-3</v>
      </c>
      <c r="I3433">
        <f t="shared" si="173"/>
        <v>9.300000000000001E-3</v>
      </c>
    </row>
    <row r="3434" spans="1:9" x14ac:dyDescent="0.3">
      <c r="A3434" s="31">
        <v>41509</v>
      </c>
      <c r="B3434">
        <v>-3.85717E-3</v>
      </c>
      <c r="C3434">
        <v>20130823</v>
      </c>
      <c r="D3434">
        <v>0.38</v>
      </c>
      <c r="E3434">
        <v>0</v>
      </c>
      <c r="F3434">
        <f t="shared" si="172"/>
        <v>0</v>
      </c>
      <c r="H3434">
        <f t="shared" si="171"/>
        <v>-3.85717E-3</v>
      </c>
      <c r="I3434">
        <f t="shared" si="173"/>
        <v>3.8E-3</v>
      </c>
    </row>
    <row r="3435" spans="1:9" x14ac:dyDescent="0.3">
      <c r="A3435" s="31">
        <v>41512</v>
      </c>
      <c r="B3435">
        <v>3.892085E-3</v>
      </c>
      <c r="C3435">
        <v>20130826</v>
      </c>
      <c r="D3435">
        <v>-0.28999999999999998</v>
      </c>
      <c r="E3435">
        <v>0</v>
      </c>
      <c r="F3435">
        <f t="shared" si="172"/>
        <v>0</v>
      </c>
      <c r="H3435">
        <f t="shared" si="171"/>
        <v>3.892085E-3</v>
      </c>
      <c r="I3435">
        <f t="shared" si="173"/>
        <v>-2.8999999999999998E-3</v>
      </c>
    </row>
    <row r="3436" spans="1:9" x14ac:dyDescent="0.3">
      <c r="A3436" s="31">
        <v>41513</v>
      </c>
      <c r="B3436">
        <v>-2.8590184000000001E-2</v>
      </c>
      <c r="C3436">
        <v>20130827</v>
      </c>
      <c r="D3436">
        <v>-1.75</v>
      </c>
      <c r="E3436">
        <v>0</v>
      </c>
      <c r="F3436">
        <f t="shared" si="172"/>
        <v>0</v>
      </c>
      <c r="H3436">
        <f t="shared" si="171"/>
        <v>-2.8590184000000001E-2</v>
      </c>
      <c r="I3436">
        <f t="shared" si="173"/>
        <v>-1.7500000000000002E-2</v>
      </c>
    </row>
    <row r="3437" spans="1:9" x14ac:dyDescent="0.3">
      <c r="A3437" s="31">
        <v>41514</v>
      </c>
      <c r="B3437">
        <v>4.7197029999999996E-3</v>
      </c>
      <c r="C3437">
        <v>20130828</v>
      </c>
      <c r="D3437">
        <v>0.3</v>
      </c>
      <c r="E3437">
        <v>0</v>
      </c>
      <c r="F3437">
        <f t="shared" si="172"/>
        <v>0</v>
      </c>
      <c r="H3437">
        <f t="shared" si="171"/>
        <v>4.7197029999999996E-3</v>
      </c>
      <c r="I3437">
        <f t="shared" si="173"/>
        <v>3.0000000000000001E-3</v>
      </c>
    </row>
    <row r="3438" spans="1:9" x14ac:dyDescent="0.3">
      <c r="A3438" s="31">
        <v>41515</v>
      </c>
      <c r="B3438">
        <v>1.637854E-3</v>
      </c>
      <c r="C3438">
        <v>20130829</v>
      </c>
      <c r="D3438">
        <v>0.34</v>
      </c>
      <c r="E3438">
        <v>0</v>
      </c>
      <c r="F3438">
        <f t="shared" si="172"/>
        <v>0</v>
      </c>
      <c r="H3438">
        <f t="shared" si="171"/>
        <v>1.637854E-3</v>
      </c>
      <c r="I3438">
        <f t="shared" si="173"/>
        <v>3.4000000000000002E-3</v>
      </c>
    </row>
    <row r="3439" spans="1:9" x14ac:dyDescent="0.3">
      <c r="A3439" s="31">
        <v>41516</v>
      </c>
      <c r="B3439">
        <v>-9.1193999999999997E-3</v>
      </c>
      <c r="C3439">
        <v>20130830</v>
      </c>
      <c r="D3439">
        <v>-0.47</v>
      </c>
      <c r="E3439">
        <v>0</v>
      </c>
      <c r="F3439">
        <f t="shared" si="172"/>
        <v>0</v>
      </c>
      <c r="H3439">
        <f t="shared" si="171"/>
        <v>-9.1193999999999997E-3</v>
      </c>
      <c r="I3439">
        <f t="shared" si="173"/>
        <v>-4.6999999999999993E-3</v>
      </c>
    </row>
    <row r="3440" spans="1:9" x14ac:dyDescent="0.3">
      <c r="A3440" s="31">
        <v>41520</v>
      </c>
      <c r="B3440">
        <v>2.7995450000000001E-3</v>
      </c>
      <c r="C3440">
        <v>20130903</v>
      </c>
      <c r="D3440">
        <v>0.46</v>
      </c>
      <c r="E3440">
        <v>0</v>
      </c>
      <c r="F3440">
        <f t="shared" si="172"/>
        <v>0</v>
      </c>
      <c r="H3440">
        <f t="shared" si="171"/>
        <v>2.7995450000000001E-3</v>
      </c>
      <c r="I3440">
        <f t="shared" si="173"/>
        <v>4.5999999999999999E-3</v>
      </c>
    </row>
    <row r="3441" spans="1:9" x14ac:dyDescent="0.3">
      <c r="A3441" s="31">
        <v>41521</v>
      </c>
      <c r="B3441">
        <v>2.0694713999999999E-2</v>
      </c>
      <c r="C3441">
        <v>20130904</v>
      </c>
      <c r="D3441">
        <v>0.83</v>
      </c>
      <c r="E3441">
        <v>0</v>
      </c>
      <c r="F3441">
        <f t="shared" si="172"/>
        <v>0</v>
      </c>
      <c r="H3441">
        <f t="shared" si="171"/>
        <v>2.0694713999999999E-2</v>
      </c>
      <c r="I3441">
        <f t="shared" si="173"/>
        <v>8.3000000000000001E-3</v>
      </c>
    </row>
    <row r="3442" spans="1:9" x14ac:dyDescent="0.3">
      <c r="A3442" s="31">
        <v>41522</v>
      </c>
      <c r="B3442">
        <v>-6.8600010000000001E-3</v>
      </c>
      <c r="C3442">
        <v>20130905</v>
      </c>
      <c r="D3442">
        <v>0.19</v>
      </c>
      <c r="E3442">
        <v>0</v>
      </c>
      <c r="F3442">
        <f t="shared" si="172"/>
        <v>0</v>
      </c>
      <c r="H3442">
        <f t="shared" si="171"/>
        <v>-6.8600010000000001E-3</v>
      </c>
      <c r="I3442">
        <f t="shared" si="173"/>
        <v>1.9E-3</v>
      </c>
    </row>
    <row r="3443" spans="1:9" x14ac:dyDescent="0.3">
      <c r="A3443" s="31">
        <v>41523</v>
      </c>
      <c r="B3443">
        <v>5.9563719999999997E-3</v>
      </c>
      <c r="C3443">
        <v>20130906</v>
      </c>
      <c r="D3443">
        <v>0.01</v>
      </c>
      <c r="E3443">
        <v>0</v>
      </c>
      <c r="F3443">
        <f t="shared" si="172"/>
        <v>0</v>
      </c>
      <c r="H3443">
        <f t="shared" si="171"/>
        <v>5.9563719999999997E-3</v>
      </c>
      <c r="I3443">
        <f t="shared" si="173"/>
        <v>1E-4</v>
      </c>
    </row>
    <row r="3444" spans="1:9" x14ac:dyDescent="0.3">
      <c r="A3444" s="31">
        <v>41526</v>
      </c>
      <c r="B3444">
        <v>1.5956830000000002E-2</v>
      </c>
      <c r="C3444">
        <v>20130909</v>
      </c>
      <c r="D3444">
        <v>1.0900000000000001</v>
      </c>
      <c r="E3444">
        <v>0</v>
      </c>
      <c r="F3444">
        <f t="shared" si="172"/>
        <v>0</v>
      </c>
      <c r="H3444">
        <f t="shared" si="171"/>
        <v>1.5956830000000002E-2</v>
      </c>
      <c r="I3444">
        <f t="shared" si="173"/>
        <v>1.09E-2</v>
      </c>
    </row>
    <row r="3445" spans="1:9" x14ac:dyDescent="0.3">
      <c r="A3445" s="31">
        <v>41527</v>
      </c>
      <c r="B3445">
        <v>-2.2778906000000002E-2</v>
      </c>
      <c r="C3445">
        <v>20130910</v>
      </c>
      <c r="D3445">
        <v>0.8</v>
      </c>
      <c r="E3445">
        <v>0</v>
      </c>
      <c r="F3445">
        <f t="shared" si="172"/>
        <v>0</v>
      </c>
      <c r="H3445">
        <f t="shared" si="171"/>
        <v>-2.2778906000000002E-2</v>
      </c>
      <c r="I3445">
        <f t="shared" si="173"/>
        <v>8.0000000000000002E-3</v>
      </c>
    </row>
    <row r="3446" spans="1:9" x14ac:dyDescent="0.3">
      <c r="A3446" s="31">
        <v>41528</v>
      </c>
      <c r="B3446">
        <v>-5.4443680000000001E-2</v>
      </c>
      <c r="C3446">
        <v>20130911</v>
      </c>
      <c r="D3446">
        <v>0.28000000000000003</v>
      </c>
      <c r="E3446">
        <v>0</v>
      </c>
      <c r="F3446">
        <f t="shared" si="172"/>
        <v>0</v>
      </c>
      <c r="H3446">
        <f t="shared" si="171"/>
        <v>-5.4443680000000001E-2</v>
      </c>
      <c r="I3446">
        <f t="shared" si="173"/>
        <v>2.8000000000000004E-3</v>
      </c>
    </row>
    <row r="3447" spans="1:9" x14ac:dyDescent="0.3">
      <c r="A3447" s="31">
        <v>41529</v>
      </c>
      <c r="B3447">
        <v>1.0647647E-2</v>
      </c>
      <c r="C3447">
        <v>20130912</v>
      </c>
      <c r="D3447">
        <v>-0.32</v>
      </c>
      <c r="E3447">
        <v>0</v>
      </c>
      <c r="F3447">
        <f t="shared" si="172"/>
        <v>0</v>
      </c>
      <c r="H3447">
        <f t="shared" si="171"/>
        <v>1.0647647E-2</v>
      </c>
      <c r="I3447">
        <f t="shared" si="173"/>
        <v>-3.2000000000000002E-3</v>
      </c>
    </row>
    <row r="3448" spans="1:9" x14ac:dyDescent="0.3">
      <c r="A3448" s="31">
        <v>41530</v>
      </c>
      <c r="B3448">
        <v>-1.6480162999999999E-2</v>
      </c>
      <c r="C3448">
        <v>20130913</v>
      </c>
      <c r="D3448">
        <v>0.28999999999999998</v>
      </c>
      <c r="E3448">
        <v>0</v>
      </c>
      <c r="F3448">
        <f t="shared" si="172"/>
        <v>0</v>
      </c>
      <c r="H3448">
        <f t="shared" si="171"/>
        <v>-1.6480162999999999E-2</v>
      </c>
      <c r="I3448">
        <f t="shared" si="173"/>
        <v>2.8999999999999998E-3</v>
      </c>
    </row>
    <row r="3449" spans="1:9" x14ac:dyDescent="0.3">
      <c r="A3449" s="31">
        <v>41533</v>
      </c>
      <c r="B3449">
        <v>-3.1791779999999999E-2</v>
      </c>
      <c r="C3449">
        <v>20130916</v>
      </c>
      <c r="D3449">
        <v>0.49</v>
      </c>
      <c r="E3449">
        <v>0</v>
      </c>
      <c r="F3449">
        <f t="shared" si="172"/>
        <v>0</v>
      </c>
      <c r="H3449">
        <f t="shared" si="171"/>
        <v>-3.1791779999999999E-2</v>
      </c>
      <c r="I3449">
        <f t="shared" si="173"/>
        <v>4.8999999999999998E-3</v>
      </c>
    </row>
    <row r="3450" spans="1:9" x14ac:dyDescent="0.3">
      <c r="A3450" s="31">
        <v>41534</v>
      </c>
      <c r="B3450">
        <v>1.1552501999999999E-2</v>
      </c>
      <c r="C3450">
        <v>20130917</v>
      </c>
      <c r="D3450">
        <v>0.54</v>
      </c>
      <c r="E3450">
        <v>0</v>
      </c>
      <c r="F3450">
        <f t="shared" si="172"/>
        <v>0</v>
      </c>
      <c r="H3450">
        <f t="shared" si="171"/>
        <v>1.1552501999999999E-2</v>
      </c>
      <c r="I3450">
        <f t="shared" si="173"/>
        <v>5.4000000000000003E-3</v>
      </c>
    </row>
    <row r="3451" spans="1:9" x14ac:dyDescent="0.3">
      <c r="A3451" s="31">
        <v>41535</v>
      </c>
      <c r="B3451">
        <v>2.0556938E-2</v>
      </c>
      <c r="C3451">
        <v>20130918</v>
      </c>
      <c r="D3451">
        <v>1.1000000000000001</v>
      </c>
      <c r="E3451">
        <v>0</v>
      </c>
      <c r="F3451">
        <f t="shared" si="172"/>
        <v>0</v>
      </c>
      <c r="H3451">
        <f t="shared" si="171"/>
        <v>2.0556938E-2</v>
      </c>
      <c r="I3451">
        <f t="shared" si="173"/>
        <v>1.1000000000000001E-2</v>
      </c>
    </row>
    <row r="3452" spans="1:9" x14ac:dyDescent="0.3">
      <c r="A3452" s="31">
        <v>41536</v>
      </c>
      <c r="B3452">
        <v>1.6398372000000001E-2</v>
      </c>
      <c r="C3452">
        <v>20130919</v>
      </c>
      <c r="D3452">
        <v>-0.13</v>
      </c>
      <c r="E3452">
        <v>0</v>
      </c>
      <c r="F3452">
        <f t="shared" si="172"/>
        <v>0</v>
      </c>
      <c r="H3452">
        <f t="shared" si="171"/>
        <v>1.6398372000000001E-2</v>
      </c>
      <c r="I3452">
        <f t="shared" si="173"/>
        <v>-1.2999999999999999E-3</v>
      </c>
    </row>
    <row r="3453" spans="1:9" x14ac:dyDescent="0.3">
      <c r="A3453" s="31">
        <v>41537</v>
      </c>
      <c r="B3453">
        <v>-1.0353556E-2</v>
      </c>
      <c r="C3453">
        <v>20130920</v>
      </c>
      <c r="D3453">
        <v>-0.63</v>
      </c>
      <c r="E3453">
        <v>0</v>
      </c>
      <c r="F3453">
        <f t="shared" si="172"/>
        <v>0</v>
      </c>
      <c r="H3453">
        <f t="shared" si="171"/>
        <v>-1.0353556E-2</v>
      </c>
      <c r="I3453">
        <f t="shared" si="173"/>
        <v>-6.3E-3</v>
      </c>
    </row>
    <row r="3454" spans="1:9" x14ac:dyDescent="0.3">
      <c r="A3454" s="31">
        <v>41540</v>
      </c>
      <c r="B3454">
        <v>4.9699429000000003E-2</v>
      </c>
      <c r="C3454">
        <v>20130923</v>
      </c>
      <c r="D3454">
        <v>-0.45</v>
      </c>
      <c r="E3454">
        <v>0</v>
      </c>
      <c r="F3454">
        <f t="shared" si="172"/>
        <v>0</v>
      </c>
      <c r="H3454">
        <f t="shared" si="171"/>
        <v>4.9699429000000003E-2</v>
      </c>
      <c r="I3454">
        <f t="shared" si="173"/>
        <v>-4.5000000000000005E-3</v>
      </c>
    </row>
    <row r="3455" spans="1:9" x14ac:dyDescent="0.3">
      <c r="A3455" s="31">
        <v>41541</v>
      </c>
      <c r="B3455">
        <v>-3.1387749999999999E-3</v>
      </c>
      <c r="C3455">
        <v>20130924</v>
      </c>
      <c r="D3455">
        <v>-0.12</v>
      </c>
      <c r="E3455">
        <v>0</v>
      </c>
      <c r="F3455">
        <f t="shared" si="172"/>
        <v>0</v>
      </c>
      <c r="H3455">
        <f t="shared" si="171"/>
        <v>-3.1387749999999999E-3</v>
      </c>
      <c r="I3455">
        <f t="shared" si="173"/>
        <v>-1.1999999999999999E-3</v>
      </c>
    </row>
    <row r="3456" spans="1:9" x14ac:dyDescent="0.3">
      <c r="A3456" s="31">
        <v>41542</v>
      </c>
      <c r="B3456">
        <v>-1.5477423000000001E-2</v>
      </c>
      <c r="C3456">
        <v>20130925</v>
      </c>
      <c r="D3456">
        <v>-0.23</v>
      </c>
      <c r="E3456">
        <v>0</v>
      </c>
      <c r="F3456">
        <f t="shared" si="172"/>
        <v>0</v>
      </c>
      <c r="H3456">
        <f t="shared" si="171"/>
        <v>-1.5477423000000001E-2</v>
      </c>
      <c r="I3456">
        <f t="shared" si="173"/>
        <v>-2.3E-3</v>
      </c>
    </row>
    <row r="3457" spans="1:9" x14ac:dyDescent="0.3">
      <c r="A3457" s="31">
        <v>41543</v>
      </c>
      <c r="B3457">
        <v>9.7397930000000001E-3</v>
      </c>
      <c r="C3457">
        <v>20130926</v>
      </c>
      <c r="D3457">
        <v>0.42</v>
      </c>
      <c r="E3457">
        <v>0</v>
      </c>
      <c r="F3457">
        <f t="shared" si="172"/>
        <v>0</v>
      </c>
      <c r="H3457">
        <f t="shared" si="171"/>
        <v>9.7397930000000001E-3</v>
      </c>
      <c r="I3457">
        <f t="shared" si="173"/>
        <v>4.1999999999999997E-3</v>
      </c>
    </row>
    <row r="3458" spans="1:9" x14ac:dyDescent="0.3">
      <c r="A3458" s="31">
        <v>41544</v>
      </c>
      <c r="B3458">
        <v>-7.1366889999999999E-3</v>
      </c>
      <c r="C3458">
        <v>20130927</v>
      </c>
      <c r="D3458">
        <v>-0.39</v>
      </c>
      <c r="E3458">
        <v>0</v>
      </c>
      <c r="F3458">
        <f t="shared" si="172"/>
        <v>0</v>
      </c>
      <c r="H3458">
        <f t="shared" si="171"/>
        <v>-7.1366889999999999E-3</v>
      </c>
      <c r="I3458">
        <f t="shared" si="173"/>
        <v>-3.9000000000000003E-3</v>
      </c>
    </row>
    <row r="3459" spans="1:9" x14ac:dyDescent="0.3">
      <c r="A3459" s="31">
        <v>41547</v>
      </c>
      <c r="B3459">
        <v>-1.2428793E-2</v>
      </c>
      <c r="C3459">
        <v>20130930</v>
      </c>
      <c r="D3459">
        <v>-0.49</v>
      </c>
      <c r="E3459">
        <v>0</v>
      </c>
      <c r="F3459">
        <f t="shared" si="172"/>
        <v>0</v>
      </c>
      <c r="H3459">
        <f t="shared" ref="H3459:H3522" si="174">B3459-F3459</f>
        <v>-1.2428793E-2</v>
      </c>
      <c r="I3459">
        <f t="shared" si="173"/>
        <v>-4.8999999999999998E-3</v>
      </c>
    </row>
    <row r="3460" spans="1:9" x14ac:dyDescent="0.3">
      <c r="A3460" s="31">
        <v>41548</v>
      </c>
      <c r="B3460">
        <v>2.3513354E-2</v>
      </c>
      <c r="C3460">
        <v>20131001</v>
      </c>
      <c r="D3460">
        <v>0.9</v>
      </c>
      <c r="E3460">
        <v>0</v>
      </c>
      <c r="F3460">
        <f t="shared" ref="F3460:F3523" si="175">E3460/100</f>
        <v>0</v>
      </c>
      <c r="H3460">
        <f t="shared" si="174"/>
        <v>2.3513354E-2</v>
      </c>
      <c r="I3460">
        <f t="shared" ref="I3460:I3523" si="176">D3460/100</f>
        <v>9.0000000000000011E-3</v>
      </c>
    </row>
    <row r="3461" spans="1:9" x14ac:dyDescent="0.3">
      <c r="A3461" s="31">
        <v>41549</v>
      </c>
      <c r="B3461">
        <v>3.27897E-3</v>
      </c>
      <c r="C3461">
        <v>20131002</v>
      </c>
      <c r="D3461">
        <v>-0.1</v>
      </c>
      <c r="E3461">
        <v>0</v>
      </c>
      <c r="F3461">
        <f t="shared" si="175"/>
        <v>0</v>
      </c>
      <c r="H3461">
        <f t="shared" si="174"/>
        <v>3.27897E-3</v>
      </c>
      <c r="I3461">
        <f t="shared" si="176"/>
        <v>-1E-3</v>
      </c>
    </row>
    <row r="3462" spans="1:9" x14ac:dyDescent="0.3">
      <c r="A3462" s="31">
        <v>41550</v>
      </c>
      <c r="B3462">
        <v>-1.2562288E-2</v>
      </c>
      <c r="C3462">
        <v>20131003</v>
      </c>
      <c r="D3462">
        <v>-0.88</v>
      </c>
      <c r="E3462">
        <v>0</v>
      </c>
      <c r="F3462">
        <f t="shared" si="175"/>
        <v>0</v>
      </c>
      <c r="H3462">
        <f t="shared" si="174"/>
        <v>-1.2562288E-2</v>
      </c>
      <c r="I3462">
        <f t="shared" si="176"/>
        <v>-8.8000000000000005E-3</v>
      </c>
    </row>
    <row r="3463" spans="1:9" x14ac:dyDescent="0.3">
      <c r="A3463" s="31">
        <v>41551</v>
      </c>
      <c r="B3463">
        <v>-7.8609199999999995E-4</v>
      </c>
      <c r="C3463">
        <v>20131004</v>
      </c>
      <c r="D3463">
        <v>0.74</v>
      </c>
      <c r="E3463">
        <v>0</v>
      </c>
      <c r="F3463">
        <f t="shared" si="175"/>
        <v>0</v>
      </c>
      <c r="H3463">
        <f t="shared" si="174"/>
        <v>-7.8609199999999995E-4</v>
      </c>
      <c r="I3463">
        <f t="shared" si="176"/>
        <v>7.4000000000000003E-3</v>
      </c>
    </row>
    <row r="3464" spans="1:9" x14ac:dyDescent="0.3">
      <c r="A3464" s="31">
        <v>41554</v>
      </c>
      <c r="B3464">
        <v>9.7716529999999999E-3</v>
      </c>
      <c r="C3464">
        <v>20131007</v>
      </c>
      <c r="D3464">
        <v>-0.95</v>
      </c>
      <c r="E3464">
        <v>0</v>
      </c>
      <c r="F3464">
        <f t="shared" si="175"/>
        <v>0</v>
      </c>
      <c r="H3464">
        <f t="shared" si="174"/>
        <v>9.7716529999999999E-3</v>
      </c>
      <c r="I3464">
        <f t="shared" si="176"/>
        <v>-9.4999999999999998E-3</v>
      </c>
    </row>
    <row r="3465" spans="1:9" x14ac:dyDescent="0.3">
      <c r="A3465" s="31">
        <v>41555</v>
      </c>
      <c r="B3465">
        <v>-1.3962066E-2</v>
      </c>
      <c r="C3465">
        <v>20131008</v>
      </c>
      <c r="D3465">
        <v>-1.35</v>
      </c>
      <c r="E3465">
        <v>0</v>
      </c>
      <c r="F3465">
        <f t="shared" si="175"/>
        <v>0</v>
      </c>
      <c r="H3465">
        <f t="shared" si="174"/>
        <v>-1.3962066E-2</v>
      </c>
      <c r="I3465">
        <f t="shared" si="176"/>
        <v>-1.3500000000000002E-2</v>
      </c>
    </row>
    <row r="3466" spans="1:9" x14ac:dyDescent="0.3">
      <c r="A3466" s="31">
        <v>41556</v>
      </c>
      <c r="B3466">
        <v>1.1743689999999999E-2</v>
      </c>
      <c r="C3466">
        <v>20131009</v>
      </c>
      <c r="D3466">
        <v>-0.05</v>
      </c>
      <c r="E3466">
        <v>0</v>
      </c>
      <c r="F3466">
        <f t="shared" si="175"/>
        <v>0</v>
      </c>
      <c r="H3466">
        <f t="shared" si="174"/>
        <v>1.1743689999999999E-2</v>
      </c>
      <c r="I3466">
        <f t="shared" si="176"/>
        <v>-5.0000000000000001E-4</v>
      </c>
    </row>
    <row r="3467" spans="1:9" x14ac:dyDescent="0.3">
      <c r="A3467" s="31">
        <v>41557</v>
      </c>
      <c r="B3467">
        <v>6.2681109999999998E-3</v>
      </c>
      <c r="C3467">
        <v>20131010</v>
      </c>
      <c r="D3467">
        <v>2.23</v>
      </c>
      <c r="E3467">
        <v>0</v>
      </c>
      <c r="F3467">
        <f t="shared" si="175"/>
        <v>0</v>
      </c>
      <c r="H3467">
        <f t="shared" si="174"/>
        <v>6.2681109999999998E-3</v>
      </c>
      <c r="I3467">
        <f t="shared" si="176"/>
        <v>2.23E-2</v>
      </c>
    </row>
    <row r="3468" spans="1:9" x14ac:dyDescent="0.3">
      <c r="A3468" s="31">
        <v>41558</v>
      </c>
      <c r="B3468">
        <v>6.4823629999999997E-3</v>
      </c>
      <c r="C3468">
        <v>20131011</v>
      </c>
      <c r="D3468">
        <v>0.71</v>
      </c>
      <c r="E3468">
        <v>0</v>
      </c>
      <c r="F3468">
        <f t="shared" si="175"/>
        <v>0</v>
      </c>
      <c r="H3468">
        <f t="shared" si="174"/>
        <v>6.4823629999999997E-3</v>
      </c>
      <c r="I3468">
        <f t="shared" si="176"/>
        <v>7.0999999999999995E-3</v>
      </c>
    </row>
    <row r="3469" spans="1:9" x14ac:dyDescent="0.3">
      <c r="A3469" s="31">
        <v>41561</v>
      </c>
      <c r="B3469">
        <v>6.5501580000000004E-3</v>
      </c>
      <c r="C3469">
        <v>20131014</v>
      </c>
      <c r="D3469">
        <v>0.44</v>
      </c>
      <c r="E3469">
        <v>0</v>
      </c>
      <c r="F3469">
        <f t="shared" si="175"/>
        <v>0</v>
      </c>
      <c r="H3469">
        <f t="shared" si="174"/>
        <v>6.5501580000000004E-3</v>
      </c>
      <c r="I3469">
        <f t="shared" si="176"/>
        <v>4.4000000000000003E-3</v>
      </c>
    </row>
    <row r="3470" spans="1:9" x14ac:dyDescent="0.3">
      <c r="A3470" s="31">
        <v>41562</v>
      </c>
      <c r="B3470">
        <v>5.3221190000000002E-3</v>
      </c>
      <c r="C3470">
        <v>20131015</v>
      </c>
      <c r="D3470">
        <v>-0.73</v>
      </c>
      <c r="E3470">
        <v>0</v>
      </c>
      <c r="F3470">
        <f t="shared" si="175"/>
        <v>0</v>
      </c>
      <c r="H3470">
        <f t="shared" si="174"/>
        <v>5.3221190000000002E-3</v>
      </c>
      <c r="I3470">
        <f t="shared" si="176"/>
        <v>-7.3000000000000001E-3</v>
      </c>
    </row>
    <row r="3471" spans="1:9" x14ac:dyDescent="0.3">
      <c r="A3471" s="31">
        <v>41563</v>
      </c>
      <c r="B3471">
        <v>4.8809279999999997E-3</v>
      </c>
      <c r="C3471">
        <v>20131016</v>
      </c>
      <c r="D3471">
        <v>1.37</v>
      </c>
      <c r="E3471">
        <v>0</v>
      </c>
      <c r="F3471">
        <f t="shared" si="175"/>
        <v>0</v>
      </c>
      <c r="H3471">
        <f t="shared" si="174"/>
        <v>4.8809279999999997E-3</v>
      </c>
      <c r="I3471">
        <f t="shared" si="176"/>
        <v>1.37E-2</v>
      </c>
    </row>
    <row r="3472" spans="1:9" x14ac:dyDescent="0.3">
      <c r="A3472" s="31">
        <v>41564</v>
      </c>
      <c r="B3472">
        <v>6.7569179999999998E-3</v>
      </c>
      <c r="C3472">
        <v>20131017</v>
      </c>
      <c r="D3472">
        <v>0.7</v>
      </c>
      <c r="E3472">
        <v>0</v>
      </c>
      <c r="F3472">
        <f t="shared" si="175"/>
        <v>0</v>
      </c>
      <c r="H3472">
        <f t="shared" si="174"/>
        <v>6.7569179999999998E-3</v>
      </c>
      <c r="I3472">
        <f t="shared" si="176"/>
        <v>6.9999999999999993E-3</v>
      </c>
    </row>
    <row r="3473" spans="1:9" x14ac:dyDescent="0.3">
      <c r="A3473" s="31">
        <v>41565</v>
      </c>
      <c r="B3473">
        <v>8.7017139999999993E-3</v>
      </c>
      <c r="C3473">
        <v>20131018</v>
      </c>
      <c r="D3473">
        <v>0.73</v>
      </c>
      <c r="E3473">
        <v>0</v>
      </c>
      <c r="F3473">
        <f t="shared" si="175"/>
        <v>0</v>
      </c>
      <c r="H3473">
        <f t="shared" si="174"/>
        <v>8.7017139999999993E-3</v>
      </c>
      <c r="I3473">
        <f t="shared" si="176"/>
        <v>7.3000000000000001E-3</v>
      </c>
    </row>
    <row r="3474" spans="1:9" x14ac:dyDescent="0.3">
      <c r="A3474" s="31">
        <v>41568</v>
      </c>
      <c r="B3474">
        <v>2.4508214E-2</v>
      </c>
      <c r="C3474">
        <v>20131021</v>
      </c>
      <c r="D3474">
        <v>-0.02</v>
      </c>
      <c r="E3474">
        <v>0</v>
      </c>
      <c r="F3474">
        <f t="shared" si="175"/>
        <v>0</v>
      </c>
      <c r="H3474">
        <f t="shared" si="174"/>
        <v>2.4508214E-2</v>
      </c>
      <c r="I3474">
        <f t="shared" si="176"/>
        <v>-2.0000000000000001E-4</v>
      </c>
    </row>
    <row r="3475" spans="1:9" x14ac:dyDescent="0.3">
      <c r="A3475" s="31">
        <v>41569</v>
      </c>
      <c r="B3475">
        <v>-2.866543E-3</v>
      </c>
      <c r="C3475">
        <v>20131022</v>
      </c>
      <c r="D3475">
        <v>0.5</v>
      </c>
      <c r="E3475">
        <v>0</v>
      </c>
      <c r="F3475">
        <f t="shared" si="175"/>
        <v>0</v>
      </c>
      <c r="H3475">
        <f t="shared" si="174"/>
        <v>-2.866543E-3</v>
      </c>
      <c r="I3475">
        <f t="shared" si="176"/>
        <v>5.0000000000000001E-3</v>
      </c>
    </row>
    <row r="3476" spans="1:9" x14ac:dyDescent="0.3">
      <c r="A3476" s="31">
        <v>41570</v>
      </c>
      <c r="B3476">
        <v>9.7958219999999992E-3</v>
      </c>
      <c r="C3476">
        <v>20131023</v>
      </c>
      <c r="D3476">
        <v>-0.51</v>
      </c>
      <c r="E3476">
        <v>0</v>
      </c>
      <c r="F3476">
        <f t="shared" si="175"/>
        <v>0</v>
      </c>
      <c r="H3476">
        <f t="shared" si="174"/>
        <v>9.7958219999999992E-3</v>
      </c>
      <c r="I3476">
        <f t="shared" si="176"/>
        <v>-5.1000000000000004E-3</v>
      </c>
    </row>
    <row r="3477" spans="1:9" x14ac:dyDescent="0.3">
      <c r="A3477" s="31">
        <v>41571</v>
      </c>
      <c r="B3477">
        <v>1.3239010000000001E-2</v>
      </c>
      <c r="C3477">
        <v>20131024</v>
      </c>
      <c r="D3477">
        <v>0.42</v>
      </c>
      <c r="E3477">
        <v>0</v>
      </c>
      <c r="F3477">
        <f t="shared" si="175"/>
        <v>0</v>
      </c>
      <c r="H3477">
        <f t="shared" si="174"/>
        <v>1.3239010000000001E-2</v>
      </c>
      <c r="I3477">
        <f t="shared" si="176"/>
        <v>4.1999999999999997E-3</v>
      </c>
    </row>
    <row r="3478" spans="1:9" x14ac:dyDescent="0.3">
      <c r="A3478" s="31">
        <v>41572</v>
      </c>
      <c r="B3478">
        <v>-1.1189798000000001E-2</v>
      </c>
      <c r="C3478">
        <v>20131025</v>
      </c>
      <c r="D3478">
        <v>0.33</v>
      </c>
      <c r="E3478">
        <v>0</v>
      </c>
      <c r="F3478">
        <f t="shared" si="175"/>
        <v>0</v>
      </c>
      <c r="H3478">
        <f t="shared" si="174"/>
        <v>-1.1189798000000001E-2</v>
      </c>
      <c r="I3478">
        <f t="shared" si="176"/>
        <v>3.3E-3</v>
      </c>
    </row>
    <row r="3479" spans="1:9" x14ac:dyDescent="0.3">
      <c r="A3479" s="31">
        <v>41575</v>
      </c>
      <c r="B3479">
        <v>7.4492050000000004E-3</v>
      </c>
      <c r="C3479">
        <v>20131028</v>
      </c>
      <c r="D3479">
        <v>0.09</v>
      </c>
      <c r="E3479">
        <v>0</v>
      </c>
      <c r="F3479">
        <f t="shared" si="175"/>
        <v>0</v>
      </c>
      <c r="H3479">
        <f t="shared" si="174"/>
        <v>7.4492050000000004E-3</v>
      </c>
      <c r="I3479">
        <f t="shared" si="176"/>
        <v>8.9999999999999998E-4</v>
      </c>
    </row>
    <row r="3480" spans="1:9" x14ac:dyDescent="0.3">
      <c r="A3480" s="31">
        <v>41576</v>
      </c>
      <c r="B3480">
        <v>-2.4907711999999999E-2</v>
      </c>
      <c r="C3480">
        <v>20131029</v>
      </c>
      <c r="D3480">
        <v>0.54</v>
      </c>
      <c r="E3480">
        <v>0</v>
      </c>
      <c r="F3480">
        <f t="shared" si="175"/>
        <v>0</v>
      </c>
      <c r="H3480">
        <f t="shared" si="174"/>
        <v>-2.4907711999999999E-2</v>
      </c>
      <c r="I3480">
        <f t="shared" si="176"/>
        <v>5.4000000000000003E-3</v>
      </c>
    </row>
    <row r="3481" spans="1:9" x14ac:dyDescent="0.3">
      <c r="A3481" s="31">
        <v>41577</v>
      </c>
      <c r="B3481">
        <v>1.5905492E-2</v>
      </c>
      <c r="C3481">
        <v>20131030</v>
      </c>
      <c r="D3481">
        <v>-0.61</v>
      </c>
      <c r="E3481">
        <v>0</v>
      </c>
      <c r="F3481">
        <f t="shared" si="175"/>
        <v>0</v>
      </c>
      <c r="H3481">
        <f t="shared" si="174"/>
        <v>1.5905492E-2</v>
      </c>
      <c r="I3481">
        <f t="shared" si="176"/>
        <v>-6.0999999999999995E-3</v>
      </c>
    </row>
    <row r="3482" spans="1:9" x14ac:dyDescent="0.3">
      <c r="A3482" s="31">
        <v>41578</v>
      </c>
      <c r="B3482">
        <v>-4.1798180000000001E-3</v>
      </c>
      <c r="C3482">
        <v>20131031</v>
      </c>
      <c r="D3482">
        <v>-0.34</v>
      </c>
      <c r="E3482">
        <v>0</v>
      </c>
      <c r="F3482">
        <f t="shared" si="175"/>
        <v>0</v>
      </c>
      <c r="H3482">
        <f t="shared" si="174"/>
        <v>-4.1798180000000001E-3</v>
      </c>
      <c r="I3482">
        <f t="shared" si="176"/>
        <v>-3.4000000000000002E-3</v>
      </c>
    </row>
    <row r="3483" spans="1:9" x14ac:dyDescent="0.3">
      <c r="A3483" s="31">
        <v>41579</v>
      </c>
      <c r="B3483">
        <v>-5.1118939999999996E-3</v>
      </c>
      <c r="C3483">
        <v>20131101</v>
      </c>
      <c r="D3483">
        <v>0.2</v>
      </c>
      <c r="E3483">
        <v>0</v>
      </c>
      <c r="F3483">
        <f t="shared" si="175"/>
        <v>0</v>
      </c>
      <c r="H3483">
        <f t="shared" si="174"/>
        <v>-5.1118939999999996E-3</v>
      </c>
      <c r="I3483">
        <f t="shared" si="176"/>
        <v>2E-3</v>
      </c>
    </row>
    <row r="3484" spans="1:9" x14ac:dyDescent="0.3">
      <c r="A3484" s="31">
        <v>41582</v>
      </c>
      <c r="B3484">
        <v>1.2922273999999999E-2</v>
      </c>
      <c r="C3484">
        <v>20131104</v>
      </c>
      <c r="D3484">
        <v>0.47</v>
      </c>
      <c r="E3484">
        <v>0</v>
      </c>
      <c r="F3484">
        <f t="shared" si="175"/>
        <v>0</v>
      </c>
      <c r="H3484">
        <f t="shared" si="174"/>
        <v>1.2922273999999999E-2</v>
      </c>
      <c r="I3484">
        <f t="shared" si="176"/>
        <v>4.6999999999999993E-3</v>
      </c>
    </row>
    <row r="3485" spans="1:9" x14ac:dyDescent="0.3">
      <c r="A3485" s="31">
        <v>41583</v>
      </c>
      <c r="B3485">
        <v>-2.469911E-3</v>
      </c>
      <c r="C3485">
        <v>20131105</v>
      </c>
      <c r="D3485">
        <v>-0.23</v>
      </c>
      <c r="E3485">
        <v>0</v>
      </c>
      <c r="F3485">
        <f t="shared" si="175"/>
        <v>0</v>
      </c>
      <c r="H3485">
        <f t="shared" si="174"/>
        <v>-2.469911E-3</v>
      </c>
      <c r="I3485">
        <f t="shared" si="176"/>
        <v>-2.3E-3</v>
      </c>
    </row>
    <row r="3486" spans="1:9" x14ac:dyDescent="0.3">
      <c r="A3486" s="31">
        <v>41584</v>
      </c>
      <c r="B3486">
        <v>-2.8147200000000002E-3</v>
      </c>
      <c r="C3486">
        <v>20131106</v>
      </c>
      <c r="D3486">
        <v>0.27</v>
      </c>
      <c r="E3486">
        <v>0</v>
      </c>
      <c r="F3486">
        <f t="shared" si="175"/>
        <v>0</v>
      </c>
      <c r="H3486">
        <f t="shared" si="174"/>
        <v>-2.8147200000000002E-3</v>
      </c>
      <c r="I3486">
        <f t="shared" si="176"/>
        <v>2.7000000000000001E-3</v>
      </c>
    </row>
    <row r="3487" spans="1:9" x14ac:dyDescent="0.3">
      <c r="A3487" s="31">
        <v>41585</v>
      </c>
      <c r="B3487">
        <v>-1.6179026999999999E-2</v>
      </c>
      <c r="C3487">
        <v>20131107</v>
      </c>
      <c r="D3487">
        <v>-1.46</v>
      </c>
      <c r="E3487">
        <v>0</v>
      </c>
      <c r="F3487">
        <f t="shared" si="175"/>
        <v>0</v>
      </c>
      <c r="H3487">
        <f t="shared" si="174"/>
        <v>-1.6179026999999999E-2</v>
      </c>
      <c r="I3487">
        <f t="shared" si="176"/>
        <v>-1.46E-2</v>
      </c>
    </row>
    <row r="3488" spans="1:9" x14ac:dyDescent="0.3">
      <c r="A3488" s="31">
        <v>41586</v>
      </c>
      <c r="B3488">
        <v>1.5742671E-2</v>
      </c>
      <c r="C3488">
        <v>20131108</v>
      </c>
      <c r="D3488">
        <v>1.45</v>
      </c>
      <c r="E3488">
        <v>0</v>
      </c>
      <c r="F3488">
        <f t="shared" si="175"/>
        <v>0</v>
      </c>
      <c r="H3488">
        <f t="shared" si="174"/>
        <v>1.5742671E-2</v>
      </c>
      <c r="I3488">
        <f t="shared" si="176"/>
        <v>1.4499999999999999E-2</v>
      </c>
    </row>
    <row r="3489" spans="1:9" x14ac:dyDescent="0.3">
      <c r="A3489" s="31">
        <v>41589</v>
      </c>
      <c r="B3489">
        <v>-2.9046100000000002E-3</v>
      </c>
      <c r="C3489">
        <v>20131111</v>
      </c>
      <c r="D3489">
        <v>0.12</v>
      </c>
      <c r="E3489">
        <v>0</v>
      </c>
      <c r="F3489">
        <f t="shared" si="175"/>
        <v>0</v>
      </c>
      <c r="H3489">
        <f t="shared" si="174"/>
        <v>-2.9046100000000002E-3</v>
      </c>
      <c r="I3489">
        <f t="shared" si="176"/>
        <v>1.1999999999999999E-3</v>
      </c>
    </row>
    <row r="3490" spans="1:9" x14ac:dyDescent="0.3">
      <c r="A3490" s="31">
        <v>41590</v>
      </c>
      <c r="B3490">
        <v>1.8534630000000001E-3</v>
      </c>
      <c r="C3490">
        <v>20131112</v>
      </c>
      <c r="D3490">
        <v>-0.19</v>
      </c>
      <c r="E3490">
        <v>0</v>
      </c>
      <c r="F3490">
        <f t="shared" si="175"/>
        <v>0</v>
      </c>
      <c r="H3490">
        <f t="shared" si="174"/>
        <v>1.8534630000000001E-3</v>
      </c>
      <c r="I3490">
        <f t="shared" si="176"/>
        <v>-1.9E-3</v>
      </c>
    </row>
    <row r="3491" spans="1:9" x14ac:dyDescent="0.3">
      <c r="A3491" s="31">
        <v>41591</v>
      </c>
      <c r="B3491">
        <v>1.199905E-3</v>
      </c>
      <c r="C3491">
        <v>20131113</v>
      </c>
      <c r="D3491">
        <v>0.9</v>
      </c>
      <c r="E3491">
        <v>0</v>
      </c>
      <c r="F3491">
        <f t="shared" si="175"/>
        <v>0</v>
      </c>
      <c r="H3491">
        <f t="shared" si="174"/>
        <v>1.199905E-3</v>
      </c>
      <c r="I3491">
        <f t="shared" si="176"/>
        <v>9.0000000000000011E-3</v>
      </c>
    </row>
    <row r="3492" spans="1:9" x14ac:dyDescent="0.3">
      <c r="A3492" s="31">
        <v>41592</v>
      </c>
      <c r="B3492">
        <v>1.4455455000000001E-2</v>
      </c>
      <c r="C3492">
        <v>20131114</v>
      </c>
      <c r="D3492">
        <v>0.43</v>
      </c>
      <c r="E3492">
        <v>0</v>
      </c>
      <c r="F3492">
        <f t="shared" si="175"/>
        <v>0</v>
      </c>
      <c r="H3492">
        <f t="shared" si="174"/>
        <v>1.4455455000000001E-2</v>
      </c>
      <c r="I3492">
        <f t="shared" si="176"/>
        <v>4.3E-3</v>
      </c>
    </row>
    <row r="3493" spans="1:9" x14ac:dyDescent="0.3">
      <c r="A3493" s="31">
        <v>41593</v>
      </c>
      <c r="B3493">
        <v>-5.9999729999999996E-3</v>
      </c>
      <c r="C3493">
        <v>20131115</v>
      </c>
      <c r="D3493">
        <v>0.43</v>
      </c>
      <c r="E3493">
        <v>0</v>
      </c>
      <c r="F3493">
        <f t="shared" si="175"/>
        <v>0</v>
      </c>
      <c r="H3493">
        <f t="shared" si="174"/>
        <v>-5.9999729999999996E-3</v>
      </c>
      <c r="I3493">
        <f t="shared" si="176"/>
        <v>4.3E-3</v>
      </c>
    </row>
    <row r="3494" spans="1:9" x14ac:dyDescent="0.3">
      <c r="A3494" s="31">
        <v>41596</v>
      </c>
      <c r="B3494">
        <v>-1.2118301E-2</v>
      </c>
      <c r="C3494">
        <v>20131118</v>
      </c>
      <c r="D3494">
        <v>-0.5</v>
      </c>
      <c r="E3494">
        <v>0</v>
      </c>
      <c r="F3494">
        <f t="shared" si="175"/>
        <v>0</v>
      </c>
      <c r="H3494">
        <f t="shared" si="174"/>
        <v>-1.2118301E-2</v>
      </c>
      <c r="I3494">
        <f t="shared" si="176"/>
        <v>-5.0000000000000001E-3</v>
      </c>
    </row>
    <row r="3495" spans="1:9" x14ac:dyDescent="0.3">
      <c r="A3495" s="31">
        <v>41597</v>
      </c>
      <c r="B3495">
        <v>1.7757579999999999E-3</v>
      </c>
      <c r="C3495">
        <v>20131119</v>
      </c>
      <c r="D3495">
        <v>-0.27</v>
      </c>
      <c r="E3495">
        <v>0</v>
      </c>
      <c r="F3495">
        <f t="shared" si="175"/>
        <v>0</v>
      </c>
      <c r="H3495">
        <f t="shared" si="174"/>
        <v>1.7757579999999999E-3</v>
      </c>
      <c r="I3495">
        <f t="shared" si="176"/>
        <v>-2.7000000000000001E-3</v>
      </c>
    </row>
    <row r="3496" spans="1:9" x14ac:dyDescent="0.3">
      <c r="A3496" s="31">
        <v>41598</v>
      </c>
      <c r="B3496">
        <v>-8.7575550000000002E-3</v>
      </c>
      <c r="C3496">
        <v>20131120</v>
      </c>
      <c r="D3496">
        <v>-0.33</v>
      </c>
      <c r="E3496">
        <v>0</v>
      </c>
      <c r="F3496">
        <f t="shared" si="175"/>
        <v>0</v>
      </c>
      <c r="H3496">
        <f t="shared" si="174"/>
        <v>-8.7575550000000002E-3</v>
      </c>
      <c r="I3496">
        <f t="shared" si="176"/>
        <v>-3.3E-3</v>
      </c>
    </row>
    <row r="3497" spans="1:9" x14ac:dyDescent="0.3">
      <c r="A3497" s="31">
        <v>41599</v>
      </c>
      <c r="B3497">
        <v>1.1914536E-2</v>
      </c>
      <c r="C3497">
        <v>20131121</v>
      </c>
      <c r="D3497">
        <v>0.97</v>
      </c>
      <c r="E3497">
        <v>0</v>
      </c>
      <c r="F3497">
        <f t="shared" si="175"/>
        <v>0</v>
      </c>
      <c r="H3497">
        <f t="shared" si="174"/>
        <v>1.1914536E-2</v>
      </c>
      <c r="I3497">
        <f t="shared" si="176"/>
        <v>9.7000000000000003E-3</v>
      </c>
    </row>
    <row r="3498" spans="1:9" x14ac:dyDescent="0.3">
      <c r="A3498" s="31">
        <v>41600</v>
      </c>
      <c r="B3498">
        <v>-2.5636270000000002E-3</v>
      </c>
      <c r="C3498">
        <v>20131122</v>
      </c>
      <c r="D3498">
        <v>0.5</v>
      </c>
      <c r="E3498">
        <v>0</v>
      </c>
      <c r="F3498">
        <f t="shared" si="175"/>
        <v>0</v>
      </c>
      <c r="H3498">
        <f t="shared" si="174"/>
        <v>-2.5636270000000002E-3</v>
      </c>
      <c r="I3498">
        <f t="shared" si="176"/>
        <v>5.0000000000000001E-3</v>
      </c>
    </row>
    <row r="3499" spans="1:9" x14ac:dyDescent="0.3">
      <c r="A3499" s="31">
        <v>41603</v>
      </c>
      <c r="B3499">
        <v>7.5798430000000002E-3</v>
      </c>
      <c r="C3499">
        <v>20131125</v>
      </c>
      <c r="D3499">
        <v>-0.11</v>
      </c>
      <c r="E3499">
        <v>0</v>
      </c>
      <c r="F3499">
        <f t="shared" si="175"/>
        <v>0</v>
      </c>
      <c r="H3499">
        <f t="shared" si="174"/>
        <v>7.5798430000000002E-3</v>
      </c>
      <c r="I3499">
        <f t="shared" si="176"/>
        <v>-1.1000000000000001E-3</v>
      </c>
    </row>
    <row r="3500" spans="1:9" x14ac:dyDescent="0.3">
      <c r="A3500" s="31">
        <v>41604</v>
      </c>
      <c r="B3500">
        <v>1.8444331000000001E-2</v>
      </c>
      <c r="C3500">
        <v>20131126</v>
      </c>
      <c r="D3500">
        <v>0.18</v>
      </c>
      <c r="E3500">
        <v>0</v>
      </c>
      <c r="F3500">
        <f t="shared" si="175"/>
        <v>0</v>
      </c>
      <c r="H3500">
        <f t="shared" si="174"/>
        <v>1.8444331000000001E-2</v>
      </c>
      <c r="I3500">
        <f t="shared" si="176"/>
        <v>1.8E-3</v>
      </c>
    </row>
    <row r="3501" spans="1:9" x14ac:dyDescent="0.3">
      <c r="A3501" s="31">
        <v>41605</v>
      </c>
      <c r="B3501">
        <v>2.3547050999999999E-2</v>
      </c>
      <c r="C3501">
        <v>20131127</v>
      </c>
      <c r="D3501">
        <v>0.3</v>
      </c>
      <c r="E3501">
        <v>0</v>
      </c>
      <c r="F3501">
        <f t="shared" si="175"/>
        <v>0</v>
      </c>
      <c r="H3501">
        <f t="shared" si="174"/>
        <v>2.3547050999999999E-2</v>
      </c>
      <c r="I3501">
        <f t="shared" si="176"/>
        <v>3.0000000000000001E-3</v>
      </c>
    </row>
    <row r="3502" spans="1:9" x14ac:dyDescent="0.3">
      <c r="A3502" s="31">
        <v>41607</v>
      </c>
      <c r="B3502">
        <v>1.8517813000000001E-2</v>
      </c>
      <c r="C3502">
        <v>20131129</v>
      </c>
      <c r="D3502">
        <v>-0.02</v>
      </c>
      <c r="E3502">
        <v>0</v>
      </c>
      <c r="F3502">
        <f t="shared" si="175"/>
        <v>0</v>
      </c>
      <c r="H3502">
        <f t="shared" si="174"/>
        <v>1.8517813000000001E-2</v>
      </c>
      <c r="I3502">
        <f t="shared" si="176"/>
        <v>-2.0000000000000001E-4</v>
      </c>
    </row>
    <row r="3503" spans="1:9" x14ac:dyDescent="0.3">
      <c r="A3503" s="31">
        <v>41610</v>
      </c>
      <c r="B3503">
        <v>-8.7039879999999993E-3</v>
      </c>
      <c r="C3503">
        <v>20131202</v>
      </c>
      <c r="D3503">
        <v>-0.31</v>
      </c>
      <c r="E3503">
        <v>0</v>
      </c>
      <c r="F3503">
        <f t="shared" si="175"/>
        <v>0</v>
      </c>
      <c r="H3503">
        <f t="shared" si="174"/>
        <v>-8.7039879999999993E-3</v>
      </c>
      <c r="I3503">
        <f t="shared" si="176"/>
        <v>-3.0999999999999999E-3</v>
      </c>
    </row>
    <row r="3504" spans="1:9" x14ac:dyDescent="0.3">
      <c r="A3504" s="31">
        <v>41611</v>
      </c>
      <c r="B3504">
        <v>2.7378845999999998E-2</v>
      </c>
      <c r="C3504">
        <v>20131203</v>
      </c>
      <c r="D3504">
        <v>-0.34</v>
      </c>
      <c r="E3504">
        <v>0</v>
      </c>
      <c r="F3504">
        <f t="shared" si="175"/>
        <v>0</v>
      </c>
      <c r="H3504">
        <f t="shared" si="174"/>
        <v>2.7378845999999998E-2</v>
      </c>
      <c r="I3504">
        <f t="shared" si="176"/>
        <v>-3.4000000000000002E-3</v>
      </c>
    </row>
    <row r="3505" spans="1:9" x14ac:dyDescent="0.3">
      <c r="A3505" s="31">
        <v>41612</v>
      </c>
      <c r="B3505">
        <v>-2.334399E-3</v>
      </c>
      <c r="C3505">
        <v>20131204</v>
      </c>
      <c r="D3505">
        <v>-7.0000000000000007E-2</v>
      </c>
      <c r="E3505">
        <v>0</v>
      </c>
      <c r="F3505">
        <f t="shared" si="175"/>
        <v>0</v>
      </c>
      <c r="H3505">
        <f t="shared" si="174"/>
        <v>-2.334399E-3</v>
      </c>
      <c r="I3505">
        <f t="shared" si="176"/>
        <v>-7.000000000000001E-4</v>
      </c>
    </row>
    <row r="3506" spans="1:9" x14ac:dyDescent="0.3">
      <c r="A3506" s="31">
        <v>41613</v>
      </c>
      <c r="B3506">
        <v>5.1345150000000001E-3</v>
      </c>
      <c r="C3506">
        <v>20131205</v>
      </c>
      <c r="D3506">
        <v>-0.35</v>
      </c>
      <c r="E3506">
        <v>0</v>
      </c>
      <c r="F3506">
        <f t="shared" si="175"/>
        <v>0</v>
      </c>
      <c r="H3506">
        <f t="shared" si="174"/>
        <v>5.1345150000000001E-3</v>
      </c>
      <c r="I3506">
        <f t="shared" si="176"/>
        <v>-3.4999999999999996E-3</v>
      </c>
    </row>
    <row r="3507" spans="1:9" x14ac:dyDescent="0.3">
      <c r="A3507" s="31">
        <v>41614</v>
      </c>
      <c r="B3507">
        <v>-1.3877386E-2</v>
      </c>
      <c r="C3507">
        <v>20131206</v>
      </c>
      <c r="D3507">
        <v>1.02</v>
      </c>
      <c r="E3507">
        <v>0</v>
      </c>
      <c r="F3507">
        <f t="shared" si="175"/>
        <v>0</v>
      </c>
      <c r="H3507">
        <f t="shared" si="174"/>
        <v>-1.3877386E-2</v>
      </c>
      <c r="I3507">
        <f t="shared" si="176"/>
        <v>1.0200000000000001E-2</v>
      </c>
    </row>
    <row r="3508" spans="1:9" x14ac:dyDescent="0.3">
      <c r="A3508" s="31">
        <v>41617</v>
      </c>
      <c r="B3508">
        <v>1.1445970999999999E-2</v>
      </c>
      <c r="C3508">
        <v>20131209</v>
      </c>
      <c r="D3508">
        <v>0.17</v>
      </c>
      <c r="E3508">
        <v>0</v>
      </c>
      <c r="F3508">
        <f t="shared" si="175"/>
        <v>0</v>
      </c>
      <c r="H3508">
        <f t="shared" si="174"/>
        <v>1.1445970999999999E-2</v>
      </c>
      <c r="I3508">
        <f t="shared" si="176"/>
        <v>1.7000000000000001E-3</v>
      </c>
    </row>
    <row r="3509" spans="1:9" x14ac:dyDescent="0.3">
      <c r="A3509" s="31">
        <v>41618</v>
      </c>
      <c r="B3509">
        <v>-1.5535989999999999E-3</v>
      </c>
      <c r="C3509">
        <v>20131210</v>
      </c>
      <c r="D3509">
        <v>-0.34</v>
      </c>
      <c r="E3509">
        <v>0</v>
      </c>
      <c r="F3509">
        <f t="shared" si="175"/>
        <v>0</v>
      </c>
      <c r="H3509">
        <f t="shared" si="174"/>
        <v>-1.5535989999999999E-3</v>
      </c>
      <c r="I3509">
        <f t="shared" si="176"/>
        <v>-3.4000000000000002E-3</v>
      </c>
    </row>
    <row r="3510" spans="1:9" x14ac:dyDescent="0.3">
      <c r="A3510" s="31">
        <v>41619</v>
      </c>
      <c r="B3510">
        <v>-7.4087220000000004E-3</v>
      </c>
      <c r="C3510">
        <v>20131211</v>
      </c>
      <c r="D3510">
        <v>-1.1599999999999999</v>
      </c>
      <c r="E3510">
        <v>0</v>
      </c>
      <c r="F3510">
        <f t="shared" si="175"/>
        <v>0</v>
      </c>
      <c r="H3510">
        <f t="shared" si="174"/>
        <v>-7.4087220000000004E-3</v>
      </c>
      <c r="I3510">
        <f t="shared" si="176"/>
        <v>-1.1599999999999999E-2</v>
      </c>
    </row>
    <row r="3511" spans="1:9" x14ac:dyDescent="0.3">
      <c r="A3511" s="31">
        <v>41620</v>
      </c>
      <c r="B3511">
        <v>-1.4607509999999999E-3</v>
      </c>
      <c r="C3511">
        <v>20131212</v>
      </c>
      <c r="D3511">
        <v>-0.23</v>
      </c>
      <c r="E3511">
        <v>0</v>
      </c>
      <c r="F3511">
        <f t="shared" si="175"/>
        <v>0</v>
      </c>
      <c r="H3511">
        <f t="shared" si="174"/>
        <v>-1.4607509999999999E-3</v>
      </c>
      <c r="I3511">
        <f t="shared" si="176"/>
        <v>-2.3E-3</v>
      </c>
    </row>
    <row r="3512" spans="1:9" x14ac:dyDescent="0.3">
      <c r="A3512" s="31">
        <v>41621</v>
      </c>
      <c r="B3512">
        <v>-1.0900178E-2</v>
      </c>
      <c r="C3512">
        <v>20131213</v>
      </c>
      <c r="D3512">
        <v>0.1</v>
      </c>
      <c r="E3512">
        <v>0</v>
      </c>
      <c r="F3512">
        <f t="shared" si="175"/>
        <v>0</v>
      </c>
      <c r="H3512">
        <f t="shared" si="174"/>
        <v>-1.0900178E-2</v>
      </c>
      <c r="I3512">
        <f t="shared" si="176"/>
        <v>1E-3</v>
      </c>
    </row>
    <row r="3513" spans="1:9" x14ac:dyDescent="0.3">
      <c r="A3513" s="31">
        <v>41624</v>
      </c>
      <c r="B3513">
        <v>5.5372319999999996E-3</v>
      </c>
      <c r="C3513">
        <v>20131216</v>
      </c>
      <c r="D3513">
        <v>0.67</v>
      </c>
      <c r="E3513">
        <v>0</v>
      </c>
      <c r="F3513">
        <f t="shared" si="175"/>
        <v>0</v>
      </c>
      <c r="H3513">
        <f t="shared" si="174"/>
        <v>5.5372319999999996E-3</v>
      </c>
      <c r="I3513">
        <f t="shared" si="176"/>
        <v>6.7000000000000002E-3</v>
      </c>
    </row>
    <row r="3514" spans="1:9" x14ac:dyDescent="0.3">
      <c r="A3514" s="31">
        <v>41625</v>
      </c>
      <c r="B3514">
        <v>-4.5022600000000001E-3</v>
      </c>
      <c r="C3514">
        <v>20131217</v>
      </c>
      <c r="D3514">
        <v>-0.26</v>
      </c>
      <c r="E3514">
        <v>0</v>
      </c>
      <c r="F3514">
        <f t="shared" si="175"/>
        <v>0</v>
      </c>
      <c r="H3514">
        <f t="shared" si="174"/>
        <v>-4.5022600000000001E-3</v>
      </c>
      <c r="I3514">
        <f t="shared" si="176"/>
        <v>-2.5999999999999999E-3</v>
      </c>
    </row>
    <row r="3515" spans="1:9" x14ac:dyDescent="0.3">
      <c r="A3515" s="31">
        <v>41626</v>
      </c>
      <c r="B3515">
        <v>-7.6036879999999999E-3</v>
      </c>
      <c r="C3515">
        <v>20131218</v>
      </c>
      <c r="D3515">
        <v>1.55</v>
      </c>
      <c r="E3515">
        <v>0</v>
      </c>
      <c r="F3515">
        <f t="shared" si="175"/>
        <v>0</v>
      </c>
      <c r="H3515">
        <f t="shared" si="174"/>
        <v>-7.6036879999999999E-3</v>
      </c>
      <c r="I3515">
        <f t="shared" si="176"/>
        <v>1.55E-2</v>
      </c>
    </row>
    <row r="3516" spans="1:9" x14ac:dyDescent="0.3">
      <c r="A3516" s="31">
        <v>41627</v>
      </c>
      <c r="B3516">
        <v>-1.1456683E-2</v>
      </c>
      <c r="C3516">
        <v>20131219</v>
      </c>
      <c r="D3516">
        <v>-0.1</v>
      </c>
      <c r="E3516">
        <v>0</v>
      </c>
      <c r="F3516">
        <f t="shared" si="175"/>
        <v>0</v>
      </c>
      <c r="H3516">
        <f t="shared" si="174"/>
        <v>-1.1456683E-2</v>
      </c>
      <c r="I3516">
        <f t="shared" si="176"/>
        <v>-1E-3</v>
      </c>
    </row>
    <row r="3517" spans="1:9" x14ac:dyDescent="0.3">
      <c r="A3517" s="31">
        <v>41628</v>
      </c>
      <c r="B3517">
        <v>8.3752659999999993E-3</v>
      </c>
      <c r="C3517">
        <v>20131220</v>
      </c>
      <c r="D3517">
        <v>0.69</v>
      </c>
      <c r="E3517">
        <v>0</v>
      </c>
      <c r="F3517">
        <f t="shared" si="175"/>
        <v>0</v>
      </c>
      <c r="H3517">
        <f t="shared" si="174"/>
        <v>8.3752659999999993E-3</v>
      </c>
      <c r="I3517">
        <f t="shared" si="176"/>
        <v>6.8999999999999999E-3</v>
      </c>
    </row>
    <row r="3518" spans="1:9" x14ac:dyDescent="0.3">
      <c r="A3518" s="31">
        <v>41631</v>
      </c>
      <c r="B3518">
        <v>3.8377486000000002E-2</v>
      </c>
      <c r="C3518">
        <v>20131223</v>
      </c>
      <c r="D3518">
        <v>0.62</v>
      </c>
      <c r="E3518">
        <v>0</v>
      </c>
      <c r="F3518">
        <f t="shared" si="175"/>
        <v>0</v>
      </c>
      <c r="H3518">
        <f t="shared" si="174"/>
        <v>3.8377486000000002E-2</v>
      </c>
      <c r="I3518">
        <f t="shared" si="176"/>
        <v>6.1999999999999998E-3</v>
      </c>
    </row>
    <row r="3519" spans="1:9" x14ac:dyDescent="0.3">
      <c r="A3519" s="31">
        <v>41632</v>
      </c>
      <c r="B3519">
        <v>-4.2450200000000004E-3</v>
      </c>
      <c r="C3519">
        <v>20131224</v>
      </c>
      <c r="D3519">
        <v>0.34</v>
      </c>
      <c r="E3519">
        <v>0</v>
      </c>
      <c r="F3519">
        <f t="shared" si="175"/>
        <v>0</v>
      </c>
      <c r="H3519">
        <f t="shared" si="174"/>
        <v>-4.2450200000000004E-3</v>
      </c>
      <c r="I3519">
        <f t="shared" si="176"/>
        <v>3.4000000000000002E-3</v>
      </c>
    </row>
    <row r="3520" spans="1:9" x14ac:dyDescent="0.3">
      <c r="A3520" s="31">
        <v>41634</v>
      </c>
      <c r="B3520">
        <v>-6.6411090000000001E-3</v>
      </c>
      <c r="C3520">
        <v>20131226</v>
      </c>
      <c r="D3520">
        <v>0.44</v>
      </c>
      <c r="E3520">
        <v>0</v>
      </c>
      <c r="F3520">
        <f t="shared" si="175"/>
        <v>0</v>
      </c>
      <c r="H3520">
        <f t="shared" si="174"/>
        <v>-6.6411090000000001E-3</v>
      </c>
      <c r="I3520">
        <f t="shared" si="176"/>
        <v>4.4000000000000003E-3</v>
      </c>
    </row>
    <row r="3521" spans="1:9" x14ac:dyDescent="0.3">
      <c r="A3521" s="31">
        <v>41635</v>
      </c>
      <c r="B3521">
        <v>-6.7565120000000001E-3</v>
      </c>
      <c r="C3521">
        <v>20131227</v>
      </c>
      <c r="D3521">
        <v>-0.05</v>
      </c>
      <c r="E3521">
        <v>0</v>
      </c>
      <c r="F3521">
        <f t="shared" si="175"/>
        <v>0</v>
      </c>
      <c r="H3521">
        <f t="shared" si="174"/>
        <v>-6.7565120000000001E-3</v>
      </c>
      <c r="I3521">
        <f t="shared" si="176"/>
        <v>-5.0000000000000001E-4</v>
      </c>
    </row>
    <row r="3522" spans="1:9" x14ac:dyDescent="0.3">
      <c r="A3522" s="31">
        <v>41638</v>
      </c>
      <c r="B3522">
        <v>-9.9448430000000001E-3</v>
      </c>
      <c r="C3522">
        <v>20131230</v>
      </c>
      <c r="D3522">
        <v>0</v>
      </c>
      <c r="E3522">
        <v>0</v>
      </c>
      <c r="F3522">
        <f t="shared" si="175"/>
        <v>0</v>
      </c>
      <c r="H3522">
        <f t="shared" si="174"/>
        <v>-9.9448430000000001E-3</v>
      </c>
      <c r="I3522">
        <f t="shared" si="176"/>
        <v>0</v>
      </c>
    </row>
    <row r="3523" spans="1:9" x14ac:dyDescent="0.3">
      <c r="A3523" s="31">
        <v>41639</v>
      </c>
      <c r="B3523">
        <v>1.1721848999999999E-2</v>
      </c>
      <c r="C3523">
        <v>20131231</v>
      </c>
      <c r="D3523">
        <v>0.44</v>
      </c>
      <c r="E3523">
        <v>0</v>
      </c>
      <c r="F3523">
        <f t="shared" si="175"/>
        <v>0</v>
      </c>
      <c r="H3523">
        <f t="shared" ref="H3523:H3586" si="177">B3523-F3523</f>
        <v>1.1721848999999999E-2</v>
      </c>
      <c r="I3523">
        <f t="shared" si="176"/>
        <v>4.4000000000000003E-3</v>
      </c>
    </row>
    <row r="3524" spans="1:9" x14ac:dyDescent="0.3">
      <c r="A3524" s="31">
        <v>41641</v>
      </c>
      <c r="B3524">
        <v>-1.4063694999999999E-2</v>
      </c>
      <c r="C3524">
        <v>20140102</v>
      </c>
      <c r="D3524">
        <v>-0.88</v>
      </c>
      <c r="E3524">
        <v>0</v>
      </c>
      <c r="F3524">
        <f t="shared" ref="F3524:F3587" si="178">E3524/100</f>
        <v>0</v>
      </c>
      <c r="H3524">
        <f t="shared" si="177"/>
        <v>-1.4063694999999999E-2</v>
      </c>
      <c r="I3524">
        <f t="shared" ref="I3524:I3587" si="179">D3524/100</f>
        <v>-8.8000000000000005E-3</v>
      </c>
    </row>
    <row r="3525" spans="1:9" x14ac:dyDescent="0.3">
      <c r="A3525" s="31">
        <v>41642</v>
      </c>
      <c r="B3525">
        <v>-2.1965947E-2</v>
      </c>
      <c r="C3525">
        <v>20140103</v>
      </c>
      <c r="D3525">
        <v>0.03</v>
      </c>
      <c r="E3525">
        <v>0</v>
      </c>
      <c r="F3525">
        <f t="shared" si="178"/>
        <v>0</v>
      </c>
      <c r="H3525">
        <f t="shared" si="177"/>
        <v>-2.1965947E-2</v>
      </c>
      <c r="I3525">
        <f t="shared" si="179"/>
        <v>2.9999999999999997E-4</v>
      </c>
    </row>
    <row r="3526" spans="1:9" x14ac:dyDescent="0.3">
      <c r="A3526" s="31">
        <v>41645</v>
      </c>
      <c r="B3526">
        <v>5.4530890000000004E-3</v>
      </c>
      <c r="C3526">
        <v>20140106</v>
      </c>
      <c r="D3526">
        <v>-0.34</v>
      </c>
      <c r="E3526">
        <v>0</v>
      </c>
      <c r="F3526">
        <f t="shared" si="178"/>
        <v>0</v>
      </c>
      <c r="H3526">
        <f t="shared" si="177"/>
        <v>5.4530890000000004E-3</v>
      </c>
      <c r="I3526">
        <f t="shared" si="179"/>
        <v>-3.4000000000000002E-3</v>
      </c>
    </row>
    <row r="3527" spans="1:9" x14ac:dyDescent="0.3">
      <c r="A3527" s="31">
        <v>41646</v>
      </c>
      <c r="B3527">
        <v>-7.1562830000000003E-3</v>
      </c>
      <c r="C3527">
        <v>20140107</v>
      </c>
      <c r="D3527">
        <v>0.68</v>
      </c>
      <c r="E3527">
        <v>0</v>
      </c>
      <c r="F3527">
        <f t="shared" si="178"/>
        <v>0</v>
      </c>
      <c r="H3527">
        <f t="shared" si="177"/>
        <v>-7.1562830000000003E-3</v>
      </c>
      <c r="I3527">
        <f t="shared" si="179"/>
        <v>6.8000000000000005E-3</v>
      </c>
    </row>
    <row r="3528" spans="1:9" x14ac:dyDescent="0.3">
      <c r="A3528" s="31">
        <v>41647</v>
      </c>
      <c r="B3528">
        <v>6.3376090000000001E-3</v>
      </c>
      <c r="C3528">
        <v>20140108</v>
      </c>
      <c r="D3528">
        <v>0.04</v>
      </c>
      <c r="E3528">
        <v>0</v>
      </c>
      <c r="F3528">
        <f t="shared" si="178"/>
        <v>0</v>
      </c>
      <c r="H3528">
        <f t="shared" si="177"/>
        <v>6.3376090000000001E-3</v>
      </c>
      <c r="I3528">
        <f t="shared" si="179"/>
        <v>4.0000000000000002E-4</v>
      </c>
    </row>
    <row r="3529" spans="1:9" x14ac:dyDescent="0.3">
      <c r="A3529" s="31">
        <v>41648</v>
      </c>
      <c r="B3529">
        <v>-1.2771942999999999E-2</v>
      </c>
      <c r="C3529">
        <v>20140109</v>
      </c>
      <c r="D3529">
        <v>0.02</v>
      </c>
      <c r="E3529">
        <v>0</v>
      </c>
      <c r="F3529">
        <f t="shared" si="178"/>
        <v>0</v>
      </c>
      <c r="H3529">
        <f t="shared" si="177"/>
        <v>-1.2771942999999999E-2</v>
      </c>
      <c r="I3529">
        <f t="shared" si="179"/>
        <v>2.0000000000000001E-4</v>
      </c>
    </row>
    <row r="3530" spans="1:9" x14ac:dyDescent="0.3">
      <c r="A3530" s="31">
        <v>41649</v>
      </c>
      <c r="B3530">
        <v>-6.6707420000000003E-3</v>
      </c>
      <c r="C3530">
        <v>20140110</v>
      </c>
      <c r="D3530">
        <v>0.27</v>
      </c>
      <c r="E3530">
        <v>0</v>
      </c>
      <c r="F3530">
        <f t="shared" si="178"/>
        <v>0</v>
      </c>
      <c r="H3530">
        <f t="shared" si="177"/>
        <v>-6.6707420000000003E-3</v>
      </c>
      <c r="I3530">
        <f t="shared" si="179"/>
        <v>2.7000000000000001E-3</v>
      </c>
    </row>
    <row r="3531" spans="1:9" x14ac:dyDescent="0.3">
      <c r="A3531" s="31">
        <v>41652</v>
      </c>
      <c r="B3531">
        <v>5.2350690000000002E-3</v>
      </c>
      <c r="C3531">
        <v>20140113</v>
      </c>
      <c r="D3531">
        <v>-1.32</v>
      </c>
      <c r="E3531">
        <v>0</v>
      </c>
      <c r="F3531">
        <f t="shared" si="178"/>
        <v>0</v>
      </c>
      <c r="H3531">
        <f t="shared" si="177"/>
        <v>5.2350690000000002E-3</v>
      </c>
      <c r="I3531">
        <f t="shared" si="179"/>
        <v>-1.32E-2</v>
      </c>
    </row>
    <row r="3532" spans="1:9" x14ac:dyDescent="0.3">
      <c r="A3532" s="31">
        <v>41653</v>
      </c>
      <c r="B3532">
        <v>1.9898148000000001E-2</v>
      </c>
      <c r="C3532">
        <v>20140114</v>
      </c>
      <c r="D3532">
        <v>1.1499999999999999</v>
      </c>
      <c r="E3532">
        <v>0</v>
      </c>
      <c r="F3532">
        <f t="shared" si="178"/>
        <v>0</v>
      </c>
      <c r="H3532">
        <f t="shared" si="177"/>
        <v>1.9898148000000001E-2</v>
      </c>
      <c r="I3532">
        <f t="shared" si="179"/>
        <v>1.15E-2</v>
      </c>
    </row>
    <row r="3533" spans="1:9" x14ac:dyDescent="0.3">
      <c r="A3533" s="31">
        <v>41654</v>
      </c>
      <c r="B3533">
        <v>2.007718E-2</v>
      </c>
      <c r="C3533">
        <v>20140115</v>
      </c>
      <c r="D3533">
        <v>0.53</v>
      </c>
      <c r="E3533">
        <v>0</v>
      </c>
      <c r="F3533">
        <f t="shared" si="178"/>
        <v>0</v>
      </c>
      <c r="H3533">
        <f t="shared" si="177"/>
        <v>2.007718E-2</v>
      </c>
      <c r="I3533">
        <f t="shared" si="179"/>
        <v>5.3E-3</v>
      </c>
    </row>
    <row r="3534" spans="1:9" x14ac:dyDescent="0.3">
      <c r="A3534" s="31">
        <v>41655</v>
      </c>
      <c r="B3534">
        <v>-5.5798510000000003E-3</v>
      </c>
      <c r="C3534">
        <v>20140116</v>
      </c>
      <c r="D3534">
        <v>-7.0000000000000007E-2</v>
      </c>
      <c r="E3534">
        <v>0</v>
      </c>
      <c r="F3534">
        <f t="shared" si="178"/>
        <v>0</v>
      </c>
      <c r="H3534">
        <f t="shared" si="177"/>
        <v>-5.5798510000000003E-3</v>
      </c>
      <c r="I3534">
        <f t="shared" si="179"/>
        <v>-7.000000000000001E-4</v>
      </c>
    </row>
    <row r="3535" spans="1:9" x14ac:dyDescent="0.3">
      <c r="A3535" s="31">
        <v>41656</v>
      </c>
      <c r="B3535">
        <v>-2.4501609000000001E-2</v>
      </c>
      <c r="C3535">
        <v>20140117</v>
      </c>
      <c r="D3535">
        <v>-0.39</v>
      </c>
      <c r="E3535">
        <v>0</v>
      </c>
      <c r="F3535">
        <f t="shared" si="178"/>
        <v>0</v>
      </c>
      <c r="H3535">
        <f t="shared" si="177"/>
        <v>-2.4501609000000001E-2</v>
      </c>
      <c r="I3535">
        <f t="shared" si="179"/>
        <v>-3.9000000000000003E-3</v>
      </c>
    </row>
    <row r="3536" spans="1:9" x14ac:dyDescent="0.3">
      <c r="A3536" s="31">
        <v>41660</v>
      </c>
      <c r="B3536">
        <v>1.5536325E-2</v>
      </c>
      <c r="C3536">
        <v>20140121</v>
      </c>
      <c r="D3536">
        <v>0.3</v>
      </c>
      <c r="E3536">
        <v>0</v>
      </c>
      <c r="F3536">
        <f t="shared" si="178"/>
        <v>0</v>
      </c>
      <c r="H3536">
        <f t="shared" si="177"/>
        <v>1.5536325E-2</v>
      </c>
      <c r="I3536">
        <f t="shared" si="179"/>
        <v>3.0000000000000001E-3</v>
      </c>
    </row>
    <row r="3537" spans="1:9" x14ac:dyDescent="0.3">
      <c r="A3537" s="31">
        <v>41661</v>
      </c>
      <c r="B3537">
        <v>4.4438819999999997E-3</v>
      </c>
      <c r="C3537">
        <v>20140122</v>
      </c>
      <c r="D3537">
        <v>0.15</v>
      </c>
      <c r="E3537">
        <v>0</v>
      </c>
      <c r="F3537">
        <f t="shared" si="178"/>
        <v>0</v>
      </c>
      <c r="H3537">
        <f t="shared" si="177"/>
        <v>4.4438819999999997E-3</v>
      </c>
      <c r="I3537">
        <f t="shared" si="179"/>
        <v>1.5E-3</v>
      </c>
    </row>
    <row r="3538" spans="1:9" x14ac:dyDescent="0.3">
      <c r="A3538" s="31">
        <v>41662</v>
      </c>
      <c r="B3538">
        <v>8.4676300000000003E-3</v>
      </c>
      <c r="C3538">
        <v>20140123</v>
      </c>
      <c r="D3538">
        <v>-0.86</v>
      </c>
      <c r="E3538">
        <v>0</v>
      </c>
      <c r="F3538">
        <f t="shared" si="178"/>
        <v>0</v>
      </c>
      <c r="H3538">
        <f t="shared" si="177"/>
        <v>8.4676300000000003E-3</v>
      </c>
      <c r="I3538">
        <f t="shared" si="179"/>
        <v>-8.6E-3</v>
      </c>
    </row>
    <row r="3539" spans="1:9" x14ac:dyDescent="0.3">
      <c r="A3539" s="31">
        <v>41663</v>
      </c>
      <c r="B3539">
        <v>-1.8177543000000001E-2</v>
      </c>
      <c r="C3539">
        <v>20140124</v>
      </c>
      <c r="D3539">
        <v>-2.19</v>
      </c>
      <c r="E3539">
        <v>0</v>
      </c>
      <c r="F3539">
        <f t="shared" si="178"/>
        <v>0</v>
      </c>
      <c r="H3539">
        <f t="shared" si="177"/>
        <v>-1.8177543000000001E-2</v>
      </c>
      <c r="I3539">
        <f t="shared" si="179"/>
        <v>-2.1899999999999999E-2</v>
      </c>
    </row>
    <row r="3540" spans="1:9" x14ac:dyDescent="0.3">
      <c r="A3540" s="31">
        <v>41666</v>
      </c>
      <c r="B3540">
        <v>8.1124990000000004E-3</v>
      </c>
      <c r="C3540">
        <v>20140127</v>
      </c>
      <c r="D3540">
        <v>-0.65</v>
      </c>
      <c r="E3540">
        <v>0</v>
      </c>
      <c r="F3540">
        <f t="shared" si="178"/>
        <v>0</v>
      </c>
      <c r="H3540">
        <f t="shared" si="177"/>
        <v>8.1124990000000004E-3</v>
      </c>
      <c r="I3540">
        <f t="shared" si="179"/>
        <v>-6.5000000000000006E-3</v>
      </c>
    </row>
    <row r="3541" spans="1:9" x14ac:dyDescent="0.3">
      <c r="A3541" s="31">
        <v>41667</v>
      </c>
      <c r="B3541">
        <v>-7.9927339999999999E-2</v>
      </c>
      <c r="C3541">
        <v>20140128</v>
      </c>
      <c r="D3541">
        <v>0.73</v>
      </c>
      <c r="E3541">
        <v>0</v>
      </c>
      <c r="F3541">
        <f t="shared" si="178"/>
        <v>0</v>
      </c>
      <c r="H3541">
        <f t="shared" si="177"/>
        <v>-7.9927339999999999E-2</v>
      </c>
      <c r="I3541">
        <f t="shared" si="179"/>
        <v>7.3000000000000001E-3</v>
      </c>
    </row>
    <row r="3542" spans="1:9" x14ac:dyDescent="0.3">
      <c r="A3542" s="31">
        <v>41668</v>
      </c>
      <c r="B3542">
        <v>-1.1352419000000001E-2</v>
      </c>
      <c r="C3542">
        <v>20140129</v>
      </c>
      <c r="D3542">
        <v>-1.07</v>
      </c>
      <c r="E3542">
        <v>0</v>
      </c>
      <c r="F3542">
        <f t="shared" si="178"/>
        <v>0</v>
      </c>
      <c r="H3542">
        <f t="shared" si="177"/>
        <v>-1.1352419000000001E-2</v>
      </c>
      <c r="I3542">
        <f t="shared" si="179"/>
        <v>-1.0700000000000001E-2</v>
      </c>
    </row>
    <row r="3543" spans="1:9" x14ac:dyDescent="0.3">
      <c r="A3543" s="31">
        <v>41669</v>
      </c>
      <c r="B3543">
        <v>-1.933075E-3</v>
      </c>
      <c r="C3543">
        <v>20140130</v>
      </c>
      <c r="D3543">
        <v>1.22</v>
      </c>
      <c r="E3543">
        <v>0</v>
      </c>
      <c r="F3543">
        <f t="shared" si="178"/>
        <v>0</v>
      </c>
      <c r="H3543">
        <f t="shared" si="177"/>
        <v>-1.933075E-3</v>
      </c>
      <c r="I3543">
        <f t="shared" si="179"/>
        <v>1.2199999999999999E-2</v>
      </c>
    </row>
    <row r="3544" spans="1:9" x14ac:dyDescent="0.3">
      <c r="A3544" s="31">
        <v>41670</v>
      </c>
      <c r="B3544">
        <v>1.6367E-3</v>
      </c>
      <c r="C3544">
        <v>20140131</v>
      </c>
      <c r="D3544">
        <v>-0.66</v>
      </c>
      <c r="E3544">
        <v>0</v>
      </c>
      <c r="F3544">
        <f t="shared" si="178"/>
        <v>0</v>
      </c>
      <c r="H3544">
        <f t="shared" si="177"/>
        <v>1.6367E-3</v>
      </c>
      <c r="I3544">
        <f t="shared" si="179"/>
        <v>-6.6E-3</v>
      </c>
    </row>
    <row r="3545" spans="1:9" x14ac:dyDescent="0.3">
      <c r="A3545" s="31">
        <v>41673</v>
      </c>
      <c r="B3545">
        <v>1.8577559999999999E-3</v>
      </c>
      <c r="C3545">
        <v>20140203</v>
      </c>
      <c r="D3545">
        <v>-2.48</v>
      </c>
      <c r="E3545">
        <v>0</v>
      </c>
      <c r="F3545">
        <f t="shared" si="178"/>
        <v>0</v>
      </c>
      <c r="H3545">
        <f t="shared" si="177"/>
        <v>1.8577559999999999E-3</v>
      </c>
      <c r="I3545">
        <f t="shared" si="179"/>
        <v>-2.4799999999999999E-2</v>
      </c>
    </row>
    <row r="3546" spans="1:9" x14ac:dyDescent="0.3">
      <c r="A3546" s="31">
        <v>41674</v>
      </c>
      <c r="B3546">
        <v>1.4475724000000001E-2</v>
      </c>
      <c r="C3546">
        <v>20140204</v>
      </c>
      <c r="D3546">
        <v>0.77</v>
      </c>
      <c r="E3546">
        <v>0</v>
      </c>
      <c r="F3546">
        <f t="shared" si="178"/>
        <v>0</v>
      </c>
      <c r="H3546">
        <f t="shared" si="177"/>
        <v>1.4475724000000001E-2</v>
      </c>
      <c r="I3546">
        <f t="shared" si="179"/>
        <v>7.7000000000000002E-3</v>
      </c>
    </row>
    <row r="3547" spans="1:9" x14ac:dyDescent="0.3">
      <c r="A3547" s="31">
        <v>41675</v>
      </c>
      <c r="B3547">
        <v>7.4687360000000001E-3</v>
      </c>
      <c r="C3547">
        <v>20140205</v>
      </c>
      <c r="D3547">
        <v>-0.23</v>
      </c>
      <c r="E3547">
        <v>0</v>
      </c>
      <c r="F3547">
        <f t="shared" si="178"/>
        <v>0</v>
      </c>
      <c r="H3547">
        <f t="shared" si="177"/>
        <v>7.4687360000000001E-3</v>
      </c>
      <c r="I3547">
        <f t="shared" si="179"/>
        <v>-2.3E-3</v>
      </c>
    </row>
    <row r="3548" spans="1:9" x14ac:dyDescent="0.3">
      <c r="A3548" s="31">
        <v>41676</v>
      </c>
      <c r="B3548">
        <v>5.7940709999999996E-3</v>
      </c>
      <c r="C3548">
        <v>20140206</v>
      </c>
      <c r="D3548">
        <v>1.21</v>
      </c>
      <c r="E3548">
        <v>0</v>
      </c>
      <c r="F3548">
        <f t="shared" si="178"/>
        <v>0</v>
      </c>
      <c r="H3548">
        <f t="shared" si="177"/>
        <v>5.7940709999999996E-3</v>
      </c>
      <c r="I3548">
        <f t="shared" si="179"/>
        <v>1.21E-2</v>
      </c>
    </row>
    <row r="3549" spans="1:9" x14ac:dyDescent="0.3">
      <c r="A3549" s="31">
        <v>41677</v>
      </c>
      <c r="B3549">
        <v>1.3989936999999999E-2</v>
      </c>
      <c r="C3549">
        <v>20140207</v>
      </c>
      <c r="D3549">
        <v>1.33</v>
      </c>
      <c r="E3549">
        <v>0</v>
      </c>
      <c r="F3549">
        <f t="shared" si="178"/>
        <v>0</v>
      </c>
      <c r="H3549">
        <f t="shared" si="177"/>
        <v>1.3989936999999999E-2</v>
      </c>
      <c r="I3549">
        <f t="shared" si="179"/>
        <v>1.3300000000000001E-2</v>
      </c>
    </row>
    <row r="3550" spans="1:9" x14ac:dyDescent="0.3">
      <c r="A3550" s="31">
        <v>41680</v>
      </c>
      <c r="B3550">
        <v>1.7914867000000001E-2</v>
      </c>
      <c r="C3550">
        <v>20140210</v>
      </c>
      <c r="D3550">
        <v>0.16</v>
      </c>
      <c r="E3550">
        <v>0</v>
      </c>
      <c r="F3550">
        <f t="shared" si="178"/>
        <v>0</v>
      </c>
      <c r="H3550">
        <f t="shared" si="177"/>
        <v>1.7914867000000001E-2</v>
      </c>
      <c r="I3550">
        <f t="shared" si="179"/>
        <v>1.6000000000000001E-3</v>
      </c>
    </row>
    <row r="3551" spans="1:9" x14ac:dyDescent="0.3">
      <c r="A3551" s="31">
        <v>41681</v>
      </c>
      <c r="B3551">
        <v>1.3176112E-2</v>
      </c>
      <c r="C3551">
        <v>20140211</v>
      </c>
      <c r="D3551">
        <v>1.0900000000000001</v>
      </c>
      <c r="E3551">
        <v>0</v>
      </c>
      <c r="F3551">
        <f t="shared" si="178"/>
        <v>0</v>
      </c>
      <c r="H3551">
        <f t="shared" si="177"/>
        <v>1.3176112E-2</v>
      </c>
      <c r="I3551">
        <f t="shared" si="179"/>
        <v>1.09E-2</v>
      </c>
    </row>
    <row r="3552" spans="1:9" x14ac:dyDescent="0.3">
      <c r="A3552" s="31">
        <v>41682</v>
      </c>
      <c r="B3552">
        <v>-7.4704999999999997E-5</v>
      </c>
      <c r="C3552">
        <v>20140212</v>
      </c>
      <c r="D3552">
        <v>0.11</v>
      </c>
      <c r="E3552">
        <v>0</v>
      </c>
      <c r="F3552">
        <f t="shared" si="178"/>
        <v>0</v>
      </c>
      <c r="H3552">
        <f t="shared" si="177"/>
        <v>-7.4704999999999997E-5</v>
      </c>
      <c r="I3552">
        <f t="shared" si="179"/>
        <v>1.1000000000000001E-3</v>
      </c>
    </row>
    <row r="3553" spans="1:9" x14ac:dyDescent="0.3">
      <c r="A3553" s="31">
        <v>41683</v>
      </c>
      <c r="B3553">
        <v>1.5879254999999998E-2</v>
      </c>
      <c r="C3553">
        <v>20140213</v>
      </c>
      <c r="D3553">
        <v>0.72</v>
      </c>
      <c r="E3553">
        <v>0</v>
      </c>
      <c r="F3553">
        <f t="shared" si="178"/>
        <v>0</v>
      </c>
      <c r="H3553">
        <f t="shared" si="177"/>
        <v>1.5879254999999998E-2</v>
      </c>
      <c r="I3553">
        <f t="shared" si="179"/>
        <v>7.1999999999999998E-3</v>
      </c>
    </row>
    <row r="3554" spans="1:9" x14ac:dyDescent="0.3">
      <c r="A3554" s="31">
        <v>41684</v>
      </c>
      <c r="B3554">
        <v>-8.0818899999999996E-4</v>
      </c>
      <c r="C3554">
        <v>20140214</v>
      </c>
      <c r="D3554">
        <v>0.42</v>
      </c>
      <c r="E3554">
        <v>0</v>
      </c>
      <c r="F3554">
        <f t="shared" si="178"/>
        <v>0</v>
      </c>
      <c r="H3554">
        <f t="shared" si="177"/>
        <v>-8.0818899999999996E-4</v>
      </c>
      <c r="I3554">
        <f t="shared" si="179"/>
        <v>4.1999999999999997E-3</v>
      </c>
    </row>
    <row r="3555" spans="1:9" x14ac:dyDescent="0.3">
      <c r="A3555" s="31">
        <v>41688</v>
      </c>
      <c r="B3555">
        <v>3.676538E-3</v>
      </c>
      <c r="C3555">
        <v>20140218</v>
      </c>
      <c r="D3555">
        <v>0.27</v>
      </c>
      <c r="E3555">
        <v>0</v>
      </c>
      <c r="F3555">
        <f t="shared" si="178"/>
        <v>0</v>
      </c>
      <c r="H3555">
        <f t="shared" si="177"/>
        <v>3.676538E-3</v>
      </c>
      <c r="I3555">
        <f t="shared" si="179"/>
        <v>2.7000000000000001E-3</v>
      </c>
    </row>
    <row r="3556" spans="1:9" x14ac:dyDescent="0.3">
      <c r="A3556" s="31">
        <v>41689</v>
      </c>
      <c r="B3556">
        <v>-1.5787827000000001E-2</v>
      </c>
      <c r="C3556">
        <v>20140219</v>
      </c>
      <c r="D3556">
        <v>-0.74</v>
      </c>
      <c r="E3556">
        <v>0</v>
      </c>
      <c r="F3556">
        <f t="shared" si="178"/>
        <v>0</v>
      </c>
      <c r="H3556">
        <f t="shared" si="177"/>
        <v>-1.5787827000000001E-2</v>
      </c>
      <c r="I3556">
        <f t="shared" si="179"/>
        <v>-7.4000000000000003E-3</v>
      </c>
    </row>
    <row r="3557" spans="1:9" x14ac:dyDescent="0.3">
      <c r="A3557" s="31">
        <v>41690</v>
      </c>
      <c r="B3557">
        <v>-1.1574838E-2</v>
      </c>
      <c r="C3557">
        <v>20140220</v>
      </c>
      <c r="D3557">
        <v>0.7</v>
      </c>
      <c r="E3557">
        <v>0</v>
      </c>
      <c r="F3557">
        <f t="shared" si="178"/>
        <v>0</v>
      </c>
      <c r="H3557">
        <f t="shared" si="177"/>
        <v>-1.1574838E-2</v>
      </c>
      <c r="I3557">
        <f t="shared" si="179"/>
        <v>6.9999999999999993E-3</v>
      </c>
    </row>
    <row r="3558" spans="1:9" x14ac:dyDescent="0.3">
      <c r="A3558" s="31">
        <v>41691</v>
      </c>
      <c r="B3558">
        <v>-1.1108018000000001E-2</v>
      </c>
      <c r="C3558">
        <v>20140221</v>
      </c>
      <c r="D3558">
        <v>-0.09</v>
      </c>
      <c r="E3558">
        <v>0</v>
      </c>
      <c r="F3558">
        <f t="shared" si="178"/>
        <v>0</v>
      </c>
      <c r="H3558">
        <f t="shared" si="177"/>
        <v>-1.1108018000000001E-2</v>
      </c>
      <c r="I3558">
        <f t="shared" si="179"/>
        <v>-8.9999999999999998E-4</v>
      </c>
    </row>
    <row r="3559" spans="1:9" x14ac:dyDescent="0.3">
      <c r="A3559" s="31">
        <v>41694</v>
      </c>
      <c r="B3559">
        <v>4.3788439999999998E-3</v>
      </c>
      <c r="C3559">
        <v>20140224</v>
      </c>
      <c r="D3559">
        <v>0.65</v>
      </c>
      <c r="E3559">
        <v>0</v>
      </c>
      <c r="F3559">
        <f t="shared" si="178"/>
        <v>0</v>
      </c>
      <c r="H3559">
        <f t="shared" si="177"/>
        <v>4.3788439999999998E-3</v>
      </c>
      <c r="I3559">
        <f t="shared" si="179"/>
        <v>6.5000000000000006E-3</v>
      </c>
    </row>
    <row r="3560" spans="1:9" x14ac:dyDescent="0.3">
      <c r="A3560" s="31">
        <v>41695</v>
      </c>
      <c r="B3560">
        <v>-1.0406578E-2</v>
      </c>
      <c r="C3560">
        <v>20140225</v>
      </c>
      <c r="D3560">
        <v>-0.1</v>
      </c>
      <c r="E3560">
        <v>0</v>
      </c>
      <c r="F3560">
        <f t="shared" si="178"/>
        <v>0</v>
      </c>
      <c r="H3560">
        <f t="shared" si="177"/>
        <v>-1.0406578E-2</v>
      </c>
      <c r="I3560">
        <f t="shared" si="179"/>
        <v>-1E-3</v>
      </c>
    </row>
    <row r="3561" spans="1:9" x14ac:dyDescent="0.3">
      <c r="A3561" s="31">
        <v>41696</v>
      </c>
      <c r="B3561">
        <v>-9.0219940000000002E-3</v>
      </c>
      <c r="C3561">
        <v>20140226</v>
      </c>
      <c r="D3561">
        <v>0.12</v>
      </c>
      <c r="E3561">
        <v>0</v>
      </c>
      <c r="F3561">
        <f t="shared" si="178"/>
        <v>0</v>
      </c>
      <c r="H3561">
        <f t="shared" si="177"/>
        <v>-9.0219940000000002E-3</v>
      </c>
      <c r="I3561">
        <f t="shared" si="179"/>
        <v>1.1999999999999999E-3</v>
      </c>
    </row>
    <row r="3562" spans="1:9" x14ac:dyDescent="0.3">
      <c r="A3562" s="31">
        <v>41697</v>
      </c>
      <c r="B3562">
        <v>1.9947827000000001E-2</v>
      </c>
      <c r="C3562">
        <v>20140227</v>
      </c>
      <c r="D3562">
        <v>0.54</v>
      </c>
      <c r="E3562">
        <v>0</v>
      </c>
      <c r="F3562">
        <f t="shared" si="178"/>
        <v>0</v>
      </c>
      <c r="H3562">
        <f t="shared" si="177"/>
        <v>1.9947827000000001E-2</v>
      </c>
      <c r="I3562">
        <f t="shared" si="179"/>
        <v>5.4000000000000003E-3</v>
      </c>
    </row>
    <row r="3563" spans="1:9" x14ac:dyDescent="0.3">
      <c r="A3563" s="31">
        <v>41698</v>
      </c>
      <c r="B3563">
        <v>-2.7100129999999998E-3</v>
      </c>
      <c r="C3563">
        <v>20140228</v>
      </c>
      <c r="D3563">
        <v>0.15</v>
      </c>
      <c r="E3563">
        <v>0</v>
      </c>
      <c r="F3563">
        <f t="shared" si="178"/>
        <v>0</v>
      </c>
      <c r="H3563">
        <f t="shared" si="177"/>
        <v>-2.7100129999999998E-3</v>
      </c>
      <c r="I3563">
        <f t="shared" si="179"/>
        <v>1.5E-3</v>
      </c>
    </row>
    <row r="3564" spans="1:9" x14ac:dyDescent="0.3">
      <c r="A3564" s="31">
        <v>41701</v>
      </c>
      <c r="B3564">
        <v>2.888453E-3</v>
      </c>
      <c r="C3564">
        <v>20140303</v>
      </c>
      <c r="D3564">
        <v>-0.7</v>
      </c>
      <c r="E3564">
        <v>0</v>
      </c>
      <c r="F3564">
        <f t="shared" si="178"/>
        <v>0</v>
      </c>
      <c r="H3564">
        <f t="shared" si="177"/>
        <v>2.888453E-3</v>
      </c>
      <c r="I3564">
        <f t="shared" si="179"/>
        <v>-6.9999999999999993E-3</v>
      </c>
    </row>
    <row r="3565" spans="1:9" x14ac:dyDescent="0.3">
      <c r="A3565" s="31">
        <v>41702</v>
      </c>
      <c r="B3565">
        <v>6.5938689999999996E-3</v>
      </c>
      <c r="C3565">
        <v>20140304</v>
      </c>
      <c r="D3565">
        <v>1.67</v>
      </c>
      <c r="E3565">
        <v>0</v>
      </c>
      <c r="F3565">
        <f t="shared" si="178"/>
        <v>0</v>
      </c>
      <c r="H3565">
        <f t="shared" si="177"/>
        <v>6.5938689999999996E-3</v>
      </c>
      <c r="I3565">
        <f t="shared" si="179"/>
        <v>1.67E-2</v>
      </c>
    </row>
    <row r="3566" spans="1:9" x14ac:dyDescent="0.3">
      <c r="A3566" s="31">
        <v>41703</v>
      </c>
      <c r="B3566">
        <v>2.1082660000000001E-3</v>
      </c>
      <c r="C3566">
        <v>20140305</v>
      </c>
      <c r="D3566">
        <v>0.01</v>
      </c>
      <c r="E3566">
        <v>0</v>
      </c>
      <c r="F3566">
        <f t="shared" si="178"/>
        <v>0</v>
      </c>
      <c r="H3566">
        <f t="shared" si="177"/>
        <v>2.1082660000000001E-3</v>
      </c>
      <c r="I3566">
        <f t="shared" si="179"/>
        <v>1E-4</v>
      </c>
    </row>
    <row r="3567" spans="1:9" x14ac:dyDescent="0.3">
      <c r="A3567" s="31">
        <v>41704</v>
      </c>
      <c r="B3567">
        <v>-3.0242419999999999E-3</v>
      </c>
      <c r="C3567">
        <v>20140306</v>
      </c>
      <c r="D3567">
        <v>0.16</v>
      </c>
      <c r="E3567">
        <v>0</v>
      </c>
      <c r="F3567">
        <f t="shared" si="178"/>
        <v>0</v>
      </c>
      <c r="H3567">
        <f t="shared" si="177"/>
        <v>-3.0242419999999999E-3</v>
      </c>
      <c r="I3567">
        <f t="shared" si="179"/>
        <v>1.6000000000000001E-3</v>
      </c>
    </row>
    <row r="3568" spans="1:9" x14ac:dyDescent="0.3">
      <c r="A3568" s="31">
        <v>41705</v>
      </c>
      <c r="B3568">
        <v>-5.8407499999999998E-4</v>
      </c>
      <c r="C3568">
        <v>20140307</v>
      </c>
      <c r="D3568">
        <v>0.04</v>
      </c>
      <c r="E3568">
        <v>0</v>
      </c>
      <c r="F3568">
        <f t="shared" si="178"/>
        <v>0</v>
      </c>
      <c r="H3568">
        <f t="shared" si="177"/>
        <v>-5.8407499999999998E-4</v>
      </c>
      <c r="I3568">
        <f t="shared" si="179"/>
        <v>4.0000000000000002E-4</v>
      </c>
    </row>
    <row r="3569" spans="1:9" x14ac:dyDescent="0.3">
      <c r="A3569" s="31">
        <v>41708</v>
      </c>
      <c r="B3569">
        <v>9.0487200000000003E-4</v>
      </c>
      <c r="C3569">
        <v>20140310</v>
      </c>
      <c r="D3569">
        <v>-0.09</v>
      </c>
      <c r="E3569">
        <v>0</v>
      </c>
      <c r="F3569">
        <f t="shared" si="178"/>
        <v>0</v>
      </c>
      <c r="H3569">
        <f t="shared" si="177"/>
        <v>9.0487200000000003E-4</v>
      </c>
      <c r="I3569">
        <f t="shared" si="179"/>
        <v>-8.9999999999999998E-4</v>
      </c>
    </row>
    <row r="3570" spans="1:9" x14ac:dyDescent="0.3">
      <c r="A3570" s="31">
        <v>41709</v>
      </c>
      <c r="B3570">
        <v>9.7378970000000006E-3</v>
      </c>
      <c r="C3570">
        <v>20140311</v>
      </c>
      <c r="D3570">
        <v>-0.62</v>
      </c>
      <c r="E3570">
        <v>0</v>
      </c>
      <c r="F3570">
        <f t="shared" si="178"/>
        <v>0</v>
      </c>
      <c r="H3570">
        <f t="shared" si="177"/>
        <v>9.7378970000000006E-3</v>
      </c>
      <c r="I3570">
        <f t="shared" si="179"/>
        <v>-6.1999999999999998E-3</v>
      </c>
    </row>
    <row r="3571" spans="1:9" x14ac:dyDescent="0.3">
      <c r="A3571" s="31">
        <v>41710</v>
      </c>
      <c r="B3571">
        <v>9.6990900000000003E-4</v>
      </c>
      <c r="C3571">
        <v>20140312</v>
      </c>
      <c r="D3571">
        <v>0.13</v>
      </c>
      <c r="E3571">
        <v>0</v>
      </c>
      <c r="F3571">
        <f t="shared" si="178"/>
        <v>0</v>
      </c>
      <c r="H3571">
        <f t="shared" si="177"/>
        <v>9.6990900000000003E-4</v>
      </c>
      <c r="I3571">
        <f t="shared" si="179"/>
        <v>1.2999999999999999E-3</v>
      </c>
    </row>
    <row r="3572" spans="1:9" x14ac:dyDescent="0.3">
      <c r="A3572" s="31">
        <v>41711</v>
      </c>
      <c r="B3572">
        <v>-1.1106690000000001E-2</v>
      </c>
      <c r="C3572">
        <v>20140313</v>
      </c>
      <c r="D3572">
        <v>-1.21</v>
      </c>
      <c r="E3572">
        <v>0</v>
      </c>
      <c r="F3572">
        <f t="shared" si="178"/>
        <v>0</v>
      </c>
      <c r="H3572">
        <f t="shared" si="177"/>
        <v>-1.1106690000000001E-2</v>
      </c>
      <c r="I3572">
        <f t="shared" si="179"/>
        <v>-1.21E-2</v>
      </c>
    </row>
    <row r="3573" spans="1:9" x14ac:dyDescent="0.3">
      <c r="A3573" s="31">
        <v>41712</v>
      </c>
      <c r="B3573">
        <v>-1.1231549E-2</v>
      </c>
      <c r="C3573">
        <v>20140314</v>
      </c>
      <c r="D3573">
        <v>-0.16</v>
      </c>
      <c r="E3573">
        <v>0</v>
      </c>
      <c r="F3573">
        <f t="shared" si="178"/>
        <v>0</v>
      </c>
      <c r="H3573">
        <f t="shared" si="177"/>
        <v>-1.1231549E-2</v>
      </c>
      <c r="I3573">
        <f t="shared" si="179"/>
        <v>-1.6000000000000001E-3</v>
      </c>
    </row>
    <row r="3574" spans="1:9" x14ac:dyDescent="0.3">
      <c r="A3574" s="31">
        <v>41715</v>
      </c>
      <c r="B3574">
        <v>3.907046E-3</v>
      </c>
      <c r="C3574">
        <v>20140317</v>
      </c>
      <c r="D3574">
        <v>0.9</v>
      </c>
      <c r="E3574">
        <v>0</v>
      </c>
      <c r="F3574">
        <f t="shared" si="178"/>
        <v>0</v>
      </c>
      <c r="H3574">
        <f t="shared" si="177"/>
        <v>3.907046E-3</v>
      </c>
      <c r="I3574">
        <f t="shared" si="179"/>
        <v>9.0000000000000011E-3</v>
      </c>
    </row>
    <row r="3575" spans="1:9" x14ac:dyDescent="0.3">
      <c r="A3575" s="31">
        <v>41716</v>
      </c>
      <c r="B3575">
        <v>8.8469350000000002E-3</v>
      </c>
      <c r="C3575">
        <v>20140318</v>
      </c>
      <c r="D3575">
        <v>0.82</v>
      </c>
      <c r="E3575">
        <v>0</v>
      </c>
      <c r="F3575">
        <f t="shared" si="178"/>
        <v>0</v>
      </c>
      <c r="H3575">
        <f t="shared" si="177"/>
        <v>8.8469350000000002E-3</v>
      </c>
      <c r="I3575">
        <f t="shared" si="179"/>
        <v>8.199999999999999E-3</v>
      </c>
    </row>
    <row r="3576" spans="1:9" x14ac:dyDescent="0.3">
      <c r="A3576" s="31">
        <v>41717</v>
      </c>
      <c r="B3576">
        <v>-2.6348300000000001E-4</v>
      </c>
      <c r="C3576">
        <v>20140319</v>
      </c>
      <c r="D3576">
        <v>-0.59</v>
      </c>
      <c r="E3576">
        <v>0</v>
      </c>
      <c r="F3576">
        <f t="shared" si="178"/>
        <v>0</v>
      </c>
      <c r="H3576">
        <f t="shared" si="177"/>
        <v>-2.6348300000000001E-4</v>
      </c>
      <c r="I3576">
        <f t="shared" si="179"/>
        <v>-5.8999999999999999E-3</v>
      </c>
    </row>
    <row r="3577" spans="1:9" x14ac:dyDescent="0.3">
      <c r="A3577" s="31">
        <v>41718</v>
      </c>
      <c r="B3577">
        <v>-4.8187280000000004E-3</v>
      </c>
      <c r="C3577">
        <v>20140320</v>
      </c>
      <c r="D3577">
        <v>0.52</v>
      </c>
      <c r="E3577">
        <v>0</v>
      </c>
      <c r="F3577">
        <f t="shared" si="178"/>
        <v>0</v>
      </c>
      <c r="H3577">
        <f t="shared" si="177"/>
        <v>-4.8187280000000004E-3</v>
      </c>
      <c r="I3577">
        <f t="shared" si="179"/>
        <v>5.1999999999999998E-3</v>
      </c>
    </row>
    <row r="3578" spans="1:9" x14ac:dyDescent="0.3">
      <c r="A3578" s="31">
        <v>41719</v>
      </c>
      <c r="B3578">
        <v>7.8872379999999995E-3</v>
      </c>
      <c r="C3578">
        <v>20140321</v>
      </c>
      <c r="D3578">
        <v>-0.37</v>
      </c>
      <c r="E3578">
        <v>0</v>
      </c>
      <c r="F3578">
        <f t="shared" si="178"/>
        <v>0</v>
      </c>
      <c r="H3578">
        <f t="shared" si="177"/>
        <v>7.8872379999999995E-3</v>
      </c>
      <c r="I3578">
        <f t="shared" si="179"/>
        <v>-3.7000000000000002E-3</v>
      </c>
    </row>
    <row r="3579" spans="1:9" x14ac:dyDescent="0.3">
      <c r="A3579" s="31">
        <v>41722</v>
      </c>
      <c r="B3579">
        <v>1.1860318E-2</v>
      </c>
      <c r="C3579">
        <v>20140324</v>
      </c>
      <c r="D3579">
        <v>-0.64</v>
      </c>
      <c r="E3579">
        <v>0</v>
      </c>
      <c r="F3579">
        <f t="shared" si="178"/>
        <v>0</v>
      </c>
      <c r="H3579">
        <f t="shared" si="177"/>
        <v>1.1860318E-2</v>
      </c>
      <c r="I3579">
        <f t="shared" si="179"/>
        <v>-6.4000000000000003E-3</v>
      </c>
    </row>
    <row r="3580" spans="1:9" x14ac:dyDescent="0.3">
      <c r="A3580" s="31">
        <v>41723</v>
      </c>
      <c r="B3580">
        <v>1.0756853E-2</v>
      </c>
      <c r="C3580">
        <v>20140325</v>
      </c>
      <c r="D3580">
        <v>0.3</v>
      </c>
      <c r="E3580">
        <v>0</v>
      </c>
      <c r="F3580">
        <f t="shared" si="178"/>
        <v>0</v>
      </c>
      <c r="H3580">
        <f t="shared" si="177"/>
        <v>1.0756853E-2</v>
      </c>
      <c r="I3580">
        <f t="shared" si="179"/>
        <v>3.0000000000000001E-3</v>
      </c>
    </row>
    <row r="3581" spans="1:9" x14ac:dyDescent="0.3">
      <c r="A3581" s="31">
        <v>41724</v>
      </c>
      <c r="B3581">
        <v>-9.5597370000000004E-3</v>
      </c>
      <c r="C3581">
        <v>20140326</v>
      </c>
      <c r="D3581">
        <v>-0.89</v>
      </c>
      <c r="E3581">
        <v>0</v>
      </c>
      <c r="F3581">
        <f t="shared" si="178"/>
        <v>0</v>
      </c>
      <c r="H3581">
        <f t="shared" si="177"/>
        <v>-9.5597370000000004E-3</v>
      </c>
      <c r="I3581">
        <f t="shared" si="179"/>
        <v>-8.8999999999999999E-3</v>
      </c>
    </row>
    <row r="3582" spans="1:9" x14ac:dyDescent="0.3">
      <c r="A3582" s="31">
        <v>41725</v>
      </c>
      <c r="B3582">
        <v>-4.2980609999999997E-3</v>
      </c>
      <c r="C3582">
        <v>20140327</v>
      </c>
      <c r="D3582">
        <v>-0.19</v>
      </c>
      <c r="E3582">
        <v>0</v>
      </c>
      <c r="F3582">
        <f t="shared" si="178"/>
        <v>0</v>
      </c>
      <c r="H3582">
        <f t="shared" si="177"/>
        <v>-4.2980609999999997E-3</v>
      </c>
      <c r="I3582">
        <f t="shared" si="179"/>
        <v>-1.9E-3</v>
      </c>
    </row>
    <row r="3583" spans="1:9" x14ac:dyDescent="0.3">
      <c r="A3583" s="31">
        <v>41726</v>
      </c>
      <c r="B3583">
        <v>-1.1164300000000001E-3</v>
      </c>
      <c r="C3583">
        <v>20140328</v>
      </c>
      <c r="D3583">
        <v>0.41</v>
      </c>
      <c r="E3583">
        <v>0</v>
      </c>
      <c r="F3583">
        <f t="shared" si="178"/>
        <v>0</v>
      </c>
      <c r="H3583">
        <f t="shared" si="177"/>
        <v>-1.1164300000000001E-3</v>
      </c>
      <c r="I3583">
        <f t="shared" si="179"/>
        <v>4.0999999999999995E-3</v>
      </c>
    </row>
    <row r="3584" spans="1:9" x14ac:dyDescent="0.3">
      <c r="A3584" s="31">
        <v>41729</v>
      </c>
      <c r="B3584">
        <v>-2.23513E-4</v>
      </c>
      <c r="C3584">
        <v>20140331</v>
      </c>
      <c r="D3584">
        <v>0.97</v>
      </c>
      <c r="E3584">
        <v>0</v>
      </c>
      <c r="F3584">
        <f t="shared" si="178"/>
        <v>0</v>
      </c>
      <c r="H3584">
        <f t="shared" si="177"/>
        <v>-2.23513E-4</v>
      </c>
      <c r="I3584">
        <f t="shared" si="179"/>
        <v>9.7000000000000003E-3</v>
      </c>
    </row>
    <row r="3585" spans="1:9" x14ac:dyDescent="0.3">
      <c r="A3585" s="31">
        <v>41730</v>
      </c>
      <c r="B3585">
        <v>9.1478819999999995E-3</v>
      </c>
      <c r="C3585">
        <v>20140401</v>
      </c>
      <c r="D3585">
        <v>0.87</v>
      </c>
      <c r="E3585">
        <v>0</v>
      </c>
      <c r="F3585">
        <f t="shared" si="178"/>
        <v>0</v>
      </c>
      <c r="H3585">
        <f t="shared" si="177"/>
        <v>9.1478819999999995E-3</v>
      </c>
      <c r="I3585">
        <f t="shared" si="179"/>
        <v>8.6999999999999994E-3</v>
      </c>
    </row>
    <row r="3586" spans="1:9" x14ac:dyDescent="0.3">
      <c r="A3586" s="31">
        <v>41731</v>
      </c>
      <c r="B3586">
        <v>1.6615219999999999E-3</v>
      </c>
      <c r="C3586">
        <v>20140402</v>
      </c>
      <c r="D3586">
        <v>0.28999999999999998</v>
      </c>
      <c r="E3586">
        <v>0</v>
      </c>
      <c r="F3586">
        <f t="shared" si="178"/>
        <v>0</v>
      </c>
      <c r="H3586">
        <f t="shared" si="177"/>
        <v>1.6615219999999999E-3</v>
      </c>
      <c r="I3586">
        <f t="shared" si="179"/>
        <v>2.8999999999999998E-3</v>
      </c>
    </row>
    <row r="3587" spans="1:9" x14ac:dyDescent="0.3">
      <c r="A3587" s="31">
        <v>41732</v>
      </c>
      <c r="B3587">
        <v>-6.9302549999999997E-3</v>
      </c>
      <c r="C3587">
        <v>20140403</v>
      </c>
      <c r="D3587">
        <v>-0.31</v>
      </c>
      <c r="E3587">
        <v>0</v>
      </c>
      <c r="F3587">
        <f t="shared" si="178"/>
        <v>0</v>
      </c>
      <c r="H3587">
        <f t="shared" ref="H3587:H3650" si="180">B3587-F3587</f>
        <v>-6.9302549999999997E-3</v>
      </c>
      <c r="I3587">
        <f t="shared" si="179"/>
        <v>-3.0999999999999999E-3</v>
      </c>
    </row>
    <row r="3588" spans="1:9" x14ac:dyDescent="0.3">
      <c r="A3588" s="31">
        <v>41733</v>
      </c>
      <c r="B3588">
        <v>-1.2936341000000001E-2</v>
      </c>
      <c r="C3588">
        <v>20140404</v>
      </c>
      <c r="D3588">
        <v>-1.47</v>
      </c>
      <c r="E3588">
        <v>0</v>
      </c>
      <c r="F3588">
        <f t="shared" ref="F3588:F3651" si="181">E3588/100</f>
        <v>0</v>
      </c>
      <c r="H3588">
        <f t="shared" si="180"/>
        <v>-1.2936341000000001E-2</v>
      </c>
      <c r="I3588">
        <f t="shared" ref="I3588:I3651" si="182">D3588/100</f>
        <v>-1.47E-2</v>
      </c>
    </row>
    <row r="3589" spans="1:9" x14ac:dyDescent="0.3">
      <c r="A3589" s="31">
        <v>41736</v>
      </c>
      <c r="B3589">
        <v>-1.5700868999999999E-2</v>
      </c>
      <c r="C3589">
        <v>20140407</v>
      </c>
      <c r="D3589">
        <v>-1.26</v>
      </c>
      <c r="E3589">
        <v>0</v>
      </c>
      <c r="F3589">
        <f t="shared" si="181"/>
        <v>0</v>
      </c>
      <c r="H3589">
        <f t="shared" si="180"/>
        <v>-1.5700868999999999E-2</v>
      </c>
      <c r="I3589">
        <f t="shared" si="182"/>
        <v>-1.26E-2</v>
      </c>
    </row>
    <row r="3590" spans="1:9" x14ac:dyDescent="0.3">
      <c r="A3590" s="31">
        <v>41737</v>
      </c>
      <c r="B3590">
        <v>-5.7249E-5</v>
      </c>
      <c r="C3590">
        <v>20140408</v>
      </c>
      <c r="D3590">
        <v>0.5</v>
      </c>
      <c r="E3590">
        <v>0</v>
      </c>
      <c r="F3590">
        <f t="shared" si="181"/>
        <v>0</v>
      </c>
      <c r="H3590">
        <f t="shared" si="180"/>
        <v>-5.7249E-5</v>
      </c>
      <c r="I3590">
        <f t="shared" si="182"/>
        <v>5.0000000000000001E-3</v>
      </c>
    </row>
    <row r="3591" spans="1:9" x14ac:dyDescent="0.3">
      <c r="A3591" s="31">
        <v>41738</v>
      </c>
      <c r="B3591">
        <v>1.3143827E-2</v>
      </c>
      <c r="C3591">
        <v>20140409</v>
      </c>
      <c r="D3591">
        <v>1.2</v>
      </c>
      <c r="E3591">
        <v>0</v>
      </c>
      <c r="F3591">
        <f t="shared" si="181"/>
        <v>0</v>
      </c>
      <c r="H3591">
        <f t="shared" si="180"/>
        <v>1.3143827E-2</v>
      </c>
      <c r="I3591">
        <f t="shared" si="182"/>
        <v>1.2E-2</v>
      </c>
    </row>
    <row r="3592" spans="1:9" x14ac:dyDescent="0.3">
      <c r="A3592" s="31">
        <v>41739</v>
      </c>
      <c r="B3592">
        <v>-1.2897924E-2</v>
      </c>
      <c r="C3592">
        <v>20140410</v>
      </c>
      <c r="D3592">
        <v>-2.2400000000000002</v>
      </c>
      <c r="E3592">
        <v>0</v>
      </c>
      <c r="F3592">
        <f t="shared" si="181"/>
        <v>0</v>
      </c>
      <c r="H3592">
        <f t="shared" si="180"/>
        <v>-1.2897924E-2</v>
      </c>
      <c r="I3592">
        <f t="shared" si="182"/>
        <v>-2.2400000000000003E-2</v>
      </c>
    </row>
    <row r="3593" spans="1:9" x14ac:dyDescent="0.3">
      <c r="A3593" s="31">
        <v>41740</v>
      </c>
      <c r="B3593">
        <v>-7.3928240000000001E-3</v>
      </c>
      <c r="C3593">
        <v>20140411</v>
      </c>
      <c r="D3593">
        <v>-1.07</v>
      </c>
      <c r="E3593">
        <v>0</v>
      </c>
      <c r="F3593">
        <f t="shared" si="181"/>
        <v>0</v>
      </c>
      <c r="H3593">
        <f t="shared" si="180"/>
        <v>-7.3928240000000001E-3</v>
      </c>
      <c r="I3593">
        <f t="shared" si="182"/>
        <v>-1.0700000000000001E-2</v>
      </c>
    </row>
    <row r="3594" spans="1:9" x14ac:dyDescent="0.3">
      <c r="A3594" s="31">
        <v>41743</v>
      </c>
      <c r="B3594">
        <v>3.9837709999999997E-3</v>
      </c>
      <c r="C3594">
        <v>20140414</v>
      </c>
      <c r="D3594">
        <v>0.7</v>
      </c>
      <c r="E3594">
        <v>0</v>
      </c>
      <c r="F3594">
        <f t="shared" si="181"/>
        <v>0</v>
      </c>
      <c r="H3594">
        <f t="shared" si="180"/>
        <v>3.9837709999999997E-3</v>
      </c>
      <c r="I3594">
        <f t="shared" si="182"/>
        <v>6.9999999999999993E-3</v>
      </c>
    </row>
    <row r="3595" spans="1:9" x14ac:dyDescent="0.3">
      <c r="A3595" s="31">
        <v>41744</v>
      </c>
      <c r="B3595">
        <v>-7.1309859999999997E-3</v>
      </c>
      <c r="C3595">
        <v>20140415</v>
      </c>
      <c r="D3595">
        <v>0.59</v>
      </c>
      <c r="E3595">
        <v>0</v>
      </c>
      <c r="F3595">
        <f t="shared" si="181"/>
        <v>0</v>
      </c>
      <c r="H3595">
        <f t="shared" si="180"/>
        <v>-7.1309859999999997E-3</v>
      </c>
      <c r="I3595">
        <f t="shared" si="182"/>
        <v>5.8999999999999999E-3</v>
      </c>
    </row>
    <row r="3596" spans="1:9" x14ac:dyDescent="0.3">
      <c r="A3596" s="31">
        <v>41745</v>
      </c>
      <c r="B3596">
        <v>2.0273959999999999E-3</v>
      </c>
      <c r="C3596">
        <v>20140416</v>
      </c>
      <c r="D3596">
        <v>1.1299999999999999</v>
      </c>
      <c r="E3596">
        <v>0</v>
      </c>
      <c r="F3596">
        <f t="shared" si="181"/>
        <v>0</v>
      </c>
      <c r="H3596">
        <f t="shared" si="180"/>
        <v>2.0273959999999999E-3</v>
      </c>
      <c r="I3596">
        <f t="shared" si="182"/>
        <v>1.1299999999999999E-2</v>
      </c>
    </row>
    <row r="3597" spans="1:9" x14ac:dyDescent="0.3">
      <c r="A3597" s="31">
        <v>41746</v>
      </c>
      <c r="B3597">
        <v>1.1425585E-2</v>
      </c>
      <c r="C3597">
        <v>20140417</v>
      </c>
      <c r="D3597">
        <v>0.23</v>
      </c>
      <c r="E3597">
        <v>0</v>
      </c>
      <c r="F3597">
        <f t="shared" si="181"/>
        <v>0</v>
      </c>
      <c r="H3597">
        <f t="shared" si="180"/>
        <v>1.1425585E-2</v>
      </c>
      <c r="I3597">
        <f t="shared" si="182"/>
        <v>2.3E-3</v>
      </c>
    </row>
    <row r="3598" spans="1:9" x14ac:dyDescent="0.3">
      <c r="A3598" s="31">
        <v>41750</v>
      </c>
      <c r="B3598">
        <v>1.1867986000000001E-2</v>
      </c>
      <c r="C3598">
        <v>20140421</v>
      </c>
      <c r="D3598">
        <v>0.36</v>
      </c>
      <c r="E3598">
        <v>0</v>
      </c>
      <c r="F3598">
        <f t="shared" si="181"/>
        <v>0</v>
      </c>
      <c r="H3598">
        <f t="shared" si="180"/>
        <v>1.1867986000000001E-2</v>
      </c>
      <c r="I3598">
        <f t="shared" si="182"/>
        <v>3.5999999999999999E-3</v>
      </c>
    </row>
    <row r="3599" spans="1:9" x14ac:dyDescent="0.3">
      <c r="A3599" s="31">
        <v>41751</v>
      </c>
      <c r="B3599">
        <v>9.9589899999999996E-4</v>
      </c>
      <c r="C3599">
        <v>20140422</v>
      </c>
      <c r="D3599">
        <v>0.57999999999999996</v>
      </c>
      <c r="E3599">
        <v>0</v>
      </c>
      <c r="F3599">
        <f t="shared" si="181"/>
        <v>0</v>
      </c>
      <c r="H3599">
        <f t="shared" si="180"/>
        <v>9.9589899999999996E-4</v>
      </c>
      <c r="I3599">
        <f t="shared" si="182"/>
        <v>5.7999999999999996E-3</v>
      </c>
    </row>
    <row r="3600" spans="1:9" x14ac:dyDescent="0.3">
      <c r="A3600" s="31">
        <v>41752</v>
      </c>
      <c r="B3600">
        <v>-1.3069377E-2</v>
      </c>
      <c r="C3600">
        <v>20140423</v>
      </c>
      <c r="D3600">
        <v>-0.31</v>
      </c>
      <c r="E3600">
        <v>0</v>
      </c>
      <c r="F3600">
        <f t="shared" si="181"/>
        <v>0</v>
      </c>
      <c r="H3600">
        <f t="shared" si="180"/>
        <v>-1.3069377E-2</v>
      </c>
      <c r="I3600">
        <f t="shared" si="182"/>
        <v>-3.0999999999999999E-3</v>
      </c>
    </row>
    <row r="3601" spans="1:9" x14ac:dyDescent="0.3">
      <c r="A3601" s="31">
        <v>41753</v>
      </c>
      <c r="B3601">
        <v>8.1981935000000006E-2</v>
      </c>
      <c r="C3601">
        <v>20140424</v>
      </c>
      <c r="D3601">
        <v>0.08</v>
      </c>
      <c r="E3601">
        <v>0</v>
      </c>
      <c r="F3601">
        <f t="shared" si="181"/>
        <v>0</v>
      </c>
      <c r="H3601">
        <f t="shared" si="180"/>
        <v>8.1981935000000006E-2</v>
      </c>
      <c r="I3601">
        <f t="shared" si="182"/>
        <v>8.0000000000000004E-4</v>
      </c>
    </row>
    <row r="3602" spans="1:9" x14ac:dyDescent="0.3">
      <c r="A3602" s="31">
        <v>41754</v>
      </c>
      <c r="B3602">
        <v>7.3444929999999997E-3</v>
      </c>
      <c r="C3602">
        <v>20140425</v>
      </c>
      <c r="D3602">
        <v>-1.05</v>
      </c>
      <c r="E3602">
        <v>0</v>
      </c>
      <c r="F3602">
        <f t="shared" si="181"/>
        <v>0</v>
      </c>
      <c r="H3602">
        <f t="shared" si="180"/>
        <v>7.3444929999999997E-3</v>
      </c>
      <c r="I3602">
        <f t="shared" si="182"/>
        <v>-1.0500000000000001E-2</v>
      </c>
    </row>
    <row r="3603" spans="1:9" x14ac:dyDescent="0.3">
      <c r="A3603" s="31">
        <v>41757</v>
      </c>
      <c r="B3603">
        <v>3.8727879999999999E-2</v>
      </c>
      <c r="C3603">
        <v>20140428</v>
      </c>
      <c r="D3603">
        <v>0.11</v>
      </c>
      <c r="E3603">
        <v>0</v>
      </c>
      <c r="F3603">
        <f t="shared" si="181"/>
        <v>0</v>
      </c>
      <c r="H3603">
        <f t="shared" si="180"/>
        <v>3.8727879999999999E-2</v>
      </c>
      <c r="I3603">
        <f t="shared" si="182"/>
        <v>1.1000000000000001E-3</v>
      </c>
    </row>
    <row r="3604" spans="1:9" x14ac:dyDescent="0.3">
      <c r="A3604" s="31">
        <v>41758</v>
      </c>
      <c r="B3604">
        <v>-2.9625300000000001E-3</v>
      </c>
      <c r="C3604">
        <v>20140429</v>
      </c>
      <c r="D3604">
        <v>0.56000000000000005</v>
      </c>
      <c r="E3604">
        <v>0</v>
      </c>
      <c r="F3604">
        <f t="shared" si="181"/>
        <v>0</v>
      </c>
      <c r="H3604">
        <f t="shared" si="180"/>
        <v>-2.9625300000000001E-3</v>
      </c>
      <c r="I3604">
        <f t="shared" si="182"/>
        <v>5.6000000000000008E-3</v>
      </c>
    </row>
    <row r="3605" spans="1:9" x14ac:dyDescent="0.3">
      <c r="A3605" s="31">
        <v>41759</v>
      </c>
      <c r="B3605">
        <v>-3.7816590000000001E-3</v>
      </c>
      <c r="C3605">
        <v>20140430</v>
      </c>
      <c r="D3605">
        <v>0.35</v>
      </c>
      <c r="E3605">
        <v>0</v>
      </c>
      <c r="F3605">
        <f t="shared" si="181"/>
        <v>0</v>
      </c>
      <c r="H3605">
        <f t="shared" si="180"/>
        <v>-3.7816590000000001E-3</v>
      </c>
      <c r="I3605">
        <f t="shared" si="182"/>
        <v>3.4999999999999996E-3</v>
      </c>
    </row>
    <row r="3606" spans="1:9" x14ac:dyDescent="0.3">
      <c r="A3606" s="31">
        <v>41760</v>
      </c>
      <c r="B3606">
        <v>2.3554940000000001E-3</v>
      </c>
      <c r="C3606">
        <v>20140501</v>
      </c>
      <c r="D3606">
        <v>0.04</v>
      </c>
      <c r="E3606">
        <v>0</v>
      </c>
      <c r="F3606">
        <f t="shared" si="181"/>
        <v>0</v>
      </c>
      <c r="H3606">
        <f t="shared" si="180"/>
        <v>2.3554940000000001E-3</v>
      </c>
      <c r="I3606">
        <f t="shared" si="182"/>
        <v>4.0000000000000002E-4</v>
      </c>
    </row>
    <row r="3607" spans="1:9" x14ac:dyDescent="0.3">
      <c r="A3607" s="31">
        <v>41761</v>
      </c>
      <c r="B3607">
        <v>1.8598040000000001E-3</v>
      </c>
      <c r="C3607">
        <v>20140502</v>
      </c>
      <c r="D3607">
        <v>-7.0000000000000007E-2</v>
      </c>
      <c r="E3607">
        <v>0</v>
      </c>
      <c r="F3607">
        <f t="shared" si="181"/>
        <v>0</v>
      </c>
      <c r="H3607">
        <f t="shared" si="180"/>
        <v>1.8598040000000001E-3</v>
      </c>
      <c r="I3607">
        <f t="shared" si="182"/>
        <v>-7.000000000000001E-4</v>
      </c>
    </row>
    <row r="3608" spans="1:9" x14ac:dyDescent="0.3">
      <c r="A3608" s="31">
        <v>41764</v>
      </c>
      <c r="B3608">
        <v>1.4141559E-2</v>
      </c>
      <c r="C3608">
        <v>20140505</v>
      </c>
      <c r="D3608">
        <v>0.13</v>
      </c>
      <c r="E3608">
        <v>0</v>
      </c>
      <c r="F3608">
        <f t="shared" si="181"/>
        <v>0</v>
      </c>
      <c r="H3608">
        <f t="shared" si="180"/>
        <v>1.4141559E-2</v>
      </c>
      <c r="I3608">
        <f t="shared" si="182"/>
        <v>1.2999999999999999E-3</v>
      </c>
    </row>
    <row r="3609" spans="1:9" x14ac:dyDescent="0.3">
      <c r="A3609" s="31">
        <v>41765</v>
      </c>
      <c r="B3609">
        <v>-1.0899308999999999E-2</v>
      </c>
      <c r="C3609">
        <v>20140506</v>
      </c>
      <c r="D3609">
        <v>-1.03</v>
      </c>
      <c r="E3609">
        <v>0</v>
      </c>
      <c r="F3609">
        <f t="shared" si="181"/>
        <v>0</v>
      </c>
      <c r="H3609">
        <f t="shared" si="180"/>
        <v>-1.0899308999999999E-2</v>
      </c>
      <c r="I3609">
        <f t="shared" si="182"/>
        <v>-1.03E-2</v>
      </c>
    </row>
    <row r="3610" spans="1:9" x14ac:dyDescent="0.3">
      <c r="A3610" s="31">
        <v>41766</v>
      </c>
      <c r="B3610">
        <v>-3.4991950000000001E-3</v>
      </c>
      <c r="C3610">
        <v>20140507</v>
      </c>
      <c r="D3610">
        <v>0.45</v>
      </c>
      <c r="E3610">
        <v>0</v>
      </c>
      <c r="F3610">
        <f t="shared" si="181"/>
        <v>0</v>
      </c>
      <c r="H3610">
        <f t="shared" si="180"/>
        <v>-3.4991950000000001E-3</v>
      </c>
      <c r="I3610">
        <f t="shared" si="182"/>
        <v>4.5000000000000005E-3</v>
      </c>
    </row>
    <row r="3611" spans="1:9" x14ac:dyDescent="0.3">
      <c r="A3611" s="31">
        <v>41767</v>
      </c>
      <c r="B3611">
        <v>-1.772706E-3</v>
      </c>
      <c r="C3611">
        <v>20140508</v>
      </c>
      <c r="D3611">
        <v>-0.26</v>
      </c>
      <c r="E3611">
        <v>0</v>
      </c>
      <c r="F3611">
        <f t="shared" si="181"/>
        <v>0</v>
      </c>
      <c r="H3611">
        <f t="shared" si="180"/>
        <v>-1.772706E-3</v>
      </c>
      <c r="I3611">
        <f t="shared" si="182"/>
        <v>-2.5999999999999999E-3</v>
      </c>
    </row>
    <row r="3612" spans="1:9" x14ac:dyDescent="0.3">
      <c r="A3612" s="31">
        <v>41768</v>
      </c>
      <c r="B3612">
        <v>-4.1625020000000002E-3</v>
      </c>
      <c r="C3612">
        <v>20140509</v>
      </c>
      <c r="D3612">
        <v>0.25</v>
      </c>
      <c r="E3612">
        <v>0</v>
      </c>
      <c r="F3612">
        <f t="shared" si="181"/>
        <v>0</v>
      </c>
      <c r="H3612">
        <f t="shared" si="180"/>
        <v>-4.1625020000000002E-3</v>
      </c>
      <c r="I3612">
        <f t="shared" si="182"/>
        <v>2.5000000000000001E-3</v>
      </c>
    </row>
    <row r="3613" spans="1:9" x14ac:dyDescent="0.3">
      <c r="A3613" s="31">
        <v>41771</v>
      </c>
      <c r="B3613">
        <v>1.2445786E-2</v>
      </c>
      <c r="C3613">
        <v>20140512</v>
      </c>
      <c r="D3613">
        <v>1.2</v>
      </c>
      <c r="E3613">
        <v>0</v>
      </c>
      <c r="F3613">
        <f t="shared" si="181"/>
        <v>0</v>
      </c>
      <c r="H3613">
        <f t="shared" si="180"/>
        <v>1.2445786E-2</v>
      </c>
      <c r="I3613">
        <f t="shared" si="182"/>
        <v>1.2E-2</v>
      </c>
    </row>
    <row r="3614" spans="1:9" x14ac:dyDescent="0.3">
      <c r="A3614" s="31">
        <v>41772</v>
      </c>
      <c r="B3614">
        <v>1.568734E-3</v>
      </c>
      <c r="C3614">
        <v>20140513</v>
      </c>
      <c r="D3614">
        <v>-0.05</v>
      </c>
      <c r="E3614">
        <v>0</v>
      </c>
      <c r="F3614">
        <f t="shared" si="181"/>
        <v>0</v>
      </c>
      <c r="H3614">
        <f t="shared" si="180"/>
        <v>1.568734E-3</v>
      </c>
      <c r="I3614">
        <f t="shared" si="182"/>
        <v>-5.0000000000000001E-4</v>
      </c>
    </row>
    <row r="3615" spans="1:9" x14ac:dyDescent="0.3">
      <c r="A3615" s="31">
        <v>41773</v>
      </c>
      <c r="B3615">
        <v>1.8523500000000001E-4</v>
      </c>
      <c r="C3615">
        <v>20140514</v>
      </c>
      <c r="D3615">
        <v>-0.6</v>
      </c>
      <c r="E3615">
        <v>0</v>
      </c>
      <c r="F3615">
        <f t="shared" si="181"/>
        <v>0</v>
      </c>
      <c r="H3615">
        <f t="shared" si="180"/>
        <v>1.8523500000000001E-4</v>
      </c>
      <c r="I3615">
        <f t="shared" si="182"/>
        <v>-6.0000000000000001E-3</v>
      </c>
    </row>
    <row r="3616" spans="1:9" x14ac:dyDescent="0.3">
      <c r="A3616" s="31">
        <v>41774</v>
      </c>
      <c r="B3616">
        <v>-8.5035240000000002E-3</v>
      </c>
      <c r="C3616">
        <v>20140515</v>
      </c>
      <c r="D3616">
        <v>-0.9</v>
      </c>
      <c r="E3616">
        <v>0</v>
      </c>
      <c r="F3616">
        <f t="shared" si="181"/>
        <v>0</v>
      </c>
      <c r="H3616">
        <f t="shared" si="180"/>
        <v>-8.5035240000000002E-3</v>
      </c>
      <c r="I3616">
        <f t="shared" si="182"/>
        <v>-9.0000000000000011E-3</v>
      </c>
    </row>
    <row r="3617" spans="1:9" x14ac:dyDescent="0.3">
      <c r="A3617" s="31">
        <v>41775</v>
      </c>
      <c r="B3617">
        <v>1.4758334E-2</v>
      </c>
      <c r="C3617">
        <v>20140516</v>
      </c>
      <c r="D3617">
        <v>0.36</v>
      </c>
      <c r="E3617">
        <v>0</v>
      </c>
      <c r="F3617">
        <f t="shared" si="181"/>
        <v>0</v>
      </c>
      <c r="H3617">
        <f t="shared" si="180"/>
        <v>1.4758334E-2</v>
      </c>
      <c r="I3617">
        <f t="shared" si="182"/>
        <v>3.5999999999999999E-3</v>
      </c>
    </row>
    <row r="3618" spans="1:9" x14ac:dyDescent="0.3">
      <c r="A3618" s="31">
        <v>41778</v>
      </c>
      <c r="B3618">
        <v>1.1849202E-2</v>
      </c>
      <c r="C3618">
        <v>20140519</v>
      </c>
      <c r="D3618">
        <v>0.5</v>
      </c>
      <c r="E3618">
        <v>0</v>
      </c>
      <c r="F3618">
        <f t="shared" si="181"/>
        <v>0</v>
      </c>
      <c r="H3618">
        <f t="shared" si="180"/>
        <v>1.1849202E-2</v>
      </c>
      <c r="I3618">
        <f t="shared" si="182"/>
        <v>5.0000000000000001E-3</v>
      </c>
    </row>
    <row r="3619" spans="1:9" x14ac:dyDescent="0.3">
      <c r="A3619" s="31">
        <v>41779</v>
      </c>
      <c r="B3619">
        <v>1.98474E-4</v>
      </c>
      <c r="C3619">
        <v>20140520</v>
      </c>
      <c r="D3619">
        <v>-0.78</v>
      </c>
      <c r="E3619">
        <v>0</v>
      </c>
      <c r="F3619">
        <f t="shared" si="181"/>
        <v>0</v>
      </c>
      <c r="H3619">
        <f t="shared" si="180"/>
        <v>1.98474E-4</v>
      </c>
      <c r="I3619">
        <f t="shared" si="182"/>
        <v>-7.8000000000000005E-3</v>
      </c>
    </row>
    <row r="3620" spans="1:9" x14ac:dyDescent="0.3">
      <c r="A3620" s="31">
        <v>41780</v>
      </c>
      <c r="B3620">
        <v>2.6458559999999998E-3</v>
      </c>
      <c r="C3620">
        <v>20140521</v>
      </c>
      <c r="D3620">
        <v>0.81</v>
      </c>
      <c r="E3620">
        <v>0</v>
      </c>
      <c r="F3620">
        <f t="shared" si="181"/>
        <v>0</v>
      </c>
      <c r="H3620">
        <f t="shared" si="180"/>
        <v>2.6458559999999998E-3</v>
      </c>
      <c r="I3620">
        <f t="shared" si="182"/>
        <v>8.1000000000000013E-3</v>
      </c>
    </row>
    <row r="3621" spans="1:9" x14ac:dyDescent="0.3">
      <c r="A3621" s="31">
        <v>41781</v>
      </c>
      <c r="B3621">
        <v>1.5833850000000001E-3</v>
      </c>
      <c r="C3621">
        <v>20140522</v>
      </c>
      <c r="D3621">
        <v>0.36</v>
      </c>
      <c r="E3621">
        <v>0</v>
      </c>
      <c r="F3621">
        <f t="shared" si="181"/>
        <v>0</v>
      </c>
      <c r="H3621">
        <f t="shared" si="180"/>
        <v>1.5833850000000001E-3</v>
      </c>
      <c r="I3621">
        <f t="shared" si="182"/>
        <v>3.5999999999999999E-3</v>
      </c>
    </row>
    <row r="3622" spans="1:9" x14ac:dyDescent="0.3">
      <c r="A3622" s="31">
        <v>41782</v>
      </c>
      <c r="B3622">
        <v>1.1296433E-2</v>
      </c>
      <c r="C3622">
        <v>20140523</v>
      </c>
      <c r="D3622">
        <v>0.49</v>
      </c>
      <c r="E3622">
        <v>0</v>
      </c>
      <c r="F3622">
        <f t="shared" si="181"/>
        <v>0</v>
      </c>
      <c r="H3622">
        <f t="shared" si="180"/>
        <v>1.1296433E-2</v>
      </c>
      <c r="I3622">
        <f t="shared" si="182"/>
        <v>4.8999999999999998E-3</v>
      </c>
    </row>
    <row r="3623" spans="1:9" x14ac:dyDescent="0.3">
      <c r="A3623" s="31">
        <v>41786</v>
      </c>
      <c r="B3623">
        <v>1.8725676E-2</v>
      </c>
      <c r="C3623">
        <v>20140527</v>
      </c>
      <c r="D3623">
        <v>0.69</v>
      </c>
      <c r="E3623">
        <v>0</v>
      </c>
      <c r="F3623">
        <f t="shared" si="181"/>
        <v>0</v>
      </c>
      <c r="H3623">
        <f t="shared" si="180"/>
        <v>1.8725676E-2</v>
      </c>
      <c r="I3623">
        <f t="shared" si="182"/>
        <v>6.8999999999999999E-3</v>
      </c>
    </row>
    <row r="3624" spans="1:9" x14ac:dyDescent="0.3">
      <c r="A3624" s="31">
        <v>41787</v>
      </c>
      <c r="B3624">
        <v>-2.5893819999999999E-3</v>
      </c>
      <c r="C3624">
        <v>20140528</v>
      </c>
      <c r="D3624">
        <v>-0.11</v>
      </c>
      <c r="E3624">
        <v>0</v>
      </c>
      <c r="F3624">
        <f t="shared" si="181"/>
        <v>0</v>
      </c>
      <c r="H3624">
        <f t="shared" si="180"/>
        <v>-2.5893819999999999E-3</v>
      </c>
      <c r="I3624">
        <f t="shared" si="182"/>
        <v>-1.1000000000000001E-3</v>
      </c>
    </row>
    <row r="3625" spans="1:9" x14ac:dyDescent="0.3">
      <c r="A3625" s="31">
        <v>41788</v>
      </c>
      <c r="B3625">
        <v>1.8220852999999999E-2</v>
      </c>
      <c r="C3625">
        <v>20140529</v>
      </c>
      <c r="D3625">
        <v>0.54</v>
      </c>
      <c r="E3625">
        <v>0</v>
      </c>
      <c r="F3625">
        <f t="shared" si="181"/>
        <v>0</v>
      </c>
      <c r="H3625">
        <f t="shared" si="180"/>
        <v>1.8220852999999999E-2</v>
      </c>
      <c r="I3625">
        <f t="shared" si="182"/>
        <v>5.4000000000000003E-3</v>
      </c>
    </row>
    <row r="3626" spans="1:9" x14ac:dyDescent="0.3">
      <c r="A3626" s="31">
        <v>41789</v>
      </c>
      <c r="B3626">
        <v>-3.7457979999999998E-3</v>
      </c>
      <c r="C3626">
        <v>20140530</v>
      </c>
      <c r="D3626">
        <v>0.06</v>
      </c>
      <c r="E3626">
        <v>0</v>
      </c>
      <c r="F3626">
        <f t="shared" si="181"/>
        <v>0</v>
      </c>
      <c r="H3626">
        <f t="shared" si="180"/>
        <v>-3.7457979999999998E-3</v>
      </c>
      <c r="I3626">
        <f t="shared" si="182"/>
        <v>5.9999999999999995E-4</v>
      </c>
    </row>
    <row r="3627" spans="1:9" x14ac:dyDescent="0.3">
      <c r="A3627" s="31">
        <v>41792</v>
      </c>
      <c r="B3627">
        <v>-6.8719990000000002E-3</v>
      </c>
      <c r="C3627">
        <v>20140602</v>
      </c>
      <c r="D3627">
        <v>0.06</v>
      </c>
      <c r="E3627">
        <v>0</v>
      </c>
      <c r="F3627">
        <f t="shared" si="181"/>
        <v>0</v>
      </c>
      <c r="H3627">
        <f t="shared" si="180"/>
        <v>-6.8719990000000002E-3</v>
      </c>
      <c r="I3627">
        <f t="shared" si="182"/>
        <v>5.9999999999999995E-4</v>
      </c>
    </row>
    <row r="3628" spans="1:9" x14ac:dyDescent="0.3">
      <c r="A3628" s="31">
        <v>41793</v>
      </c>
      <c r="B3628">
        <v>1.4141340000000001E-2</v>
      </c>
      <c r="C3628">
        <v>20140603</v>
      </c>
      <c r="D3628">
        <v>-0.05</v>
      </c>
      <c r="E3628">
        <v>0</v>
      </c>
      <c r="F3628">
        <f t="shared" si="181"/>
        <v>0</v>
      </c>
      <c r="H3628">
        <f t="shared" si="180"/>
        <v>1.4141340000000001E-2</v>
      </c>
      <c r="I3628">
        <f t="shared" si="182"/>
        <v>-5.0000000000000001E-4</v>
      </c>
    </row>
    <row r="3629" spans="1:9" x14ac:dyDescent="0.3">
      <c r="A3629" s="31">
        <v>41794</v>
      </c>
      <c r="B3629">
        <v>1.1418938E-2</v>
      </c>
      <c r="C3629">
        <v>20140604</v>
      </c>
      <c r="D3629">
        <v>0.28000000000000003</v>
      </c>
      <c r="E3629">
        <v>0</v>
      </c>
      <c r="F3629">
        <f t="shared" si="181"/>
        <v>0</v>
      </c>
      <c r="H3629">
        <f t="shared" si="180"/>
        <v>1.1418938E-2</v>
      </c>
      <c r="I3629">
        <f t="shared" si="182"/>
        <v>2.8000000000000004E-3</v>
      </c>
    </row>
    <row r="3630" spans="1:9" x14ac:dyDescent="0.3">
      <c r="A3630" s="31">
        <v>41795</v>
      </c>
      <c r="B3630">
        <v>3.9235260000000001E-3</v>
      </c>
      <c r="C3630">
        <v>20140605</v>
      </c>
      <c r="D3630">
        <v>0.77</v>
      </c>
      <c r="E3630">
        <v>0</v>
      </c>
      <c r="F3630">
        <f t="shared" si="181"/>
        <v>0</v>
      </c>
      <c r="H3630">
        <f t="shared" si="180"/>
        <v>3.9235260000000001E-3</v>
      </c>
      <c r="I3630">
        <f t="shared" si="182"/>
        <v>7.7000000000000002E-3</v>
      </c>
    </row>
    <row r="3631" spans="1:9" x14ac:dyDescent="0.3">
      <c r="A3631" s="31">
        <v>41796</v>
      </c>
      <c r="B3631">
        <v>-2.7496230000000001E-3</v>
      </c>
      <c r="C3631">
        <v>20140606</v>
      </c>
      <c r="D3631">
        <v>0.54</v>
      </c>
      <c r="E3631">
        <v>0</v>
      </c>
      <c r="F3631">
        <f t="shared" si="181"/>
        <v>0</v>
      </c>
      <c r="H3631">
        <f t="shared" si="180"/>
        <v>-2.7496230000000001E-3</v>
      </c>
      <c r="I3631">
        <f t="shared" si="182"/>
        <v>5.4000000000000003E-3</v>
      </c>
    </row>
    <row r="3632" spans="1:9" x14ac:dyDescent="0.3">
      <c r="A3632" s="31">
        <v>41799</v>
      </c>
      <c r="B3632">
        <v>1.6001318E-2</v>
      </c>
      <c r="C3632">
        <v>20140609</v>
      </c>
      <c r="D3632">
        <v>0.22</v>
      </c>
      <c r="E3632">
        <v>0</v>
      </c>
      <c r="F3632">
        <f t="shared" si="181"/>
        <v>0</v>
      </c>
      <c r="H3632">
        <f t="shared" si="180"/>
        <v>1.6001318E-2</v>
      </c>
      <c r="I3632">
        <f t="shared" si="182"/>
        <v>2.2000000000000001E-3</v>
      </c>
    </row>
    <row r="3633" spans="1:9" x14ac:dyDescent="0.3">
      <c r="A3633" s="31">
        <v>41800</v>
      </c>
      <c r="B3633">
        <v>5.8698300000000004E-3</v>
      </c>
      <c r="C3633">
        <v>20140610</v>
      </c>
      <c r="D3633">
        <v>-0.03</v>
      </c>
      <c r="E3633">
        <v>0</v>
      </c>
      <c r="F3633">
        <f t="shared" si="181"/>
        <v>0</v>
      </c>
      <c r="H3633">
        <f t="shared" si="180"/>
        <v>5.8698300000000004E-3</v>
      </c>
      <c r="I3633">
        <f t="shared" si="182"/>
        <v>-2.9999999999999997E-4</v>
      </c>
    </row>
    <row r="3634" spans="1:9" x14ac:dyDescent="0.3">
      <c r="A3634" s="31">
        <v>41801</v>
      </c>
      <c r="B3634">
        <v>-4.1379240000000003E-3</v>
      </c>
      <c r="C3634">
        <v>20140611</v>
      </c>
      <c r="D3634">
        <v>-0.34</v>
      </c>
      <c r="E3634">
        <v>0</v>
      </c>
      <c r="F3634">
        <f t="shared" si="181"/>
        <v>0</v>
      </c>
      <c r="H3634">
        <f t="shared" si="180"/>
        <v>-4.1379240000000003E-3</v>
      </c>
      <c r="I3634">
        <f t="shared" si="182"/>
        <v>-3.4000000000000002E-3</v>
      </c>
    </row>
    <row r="3635" spans="1:9" x14ac:dyDescent="0.3">
      <c r="A3635" s="31">
        <v>41802</v>
      </c>
      <c r="B3635">
        <v>-1.6727038E-2</v>
      </c>
      <c r="C3635">
        <v>20140612</v>
      </c>
      <c r="D3635">
        <v>-0.68</v>
      </c>
      <c r="E3635">
        <v>0</v>
      </c>
      <c r="F3635">
        <f t="shared" si="181"/>
        <v>0</v>
      </c>
      <c r="H3635">
        <f t="shared" si="180"/>
        <v>-1.6727038E-2</v>
      </c>
      <c r="I3635">
        <f t="shared" si="182"/>
        <v>-6.8000000000000005E-3</v>
      </c>
    </row>
    <row r="3636" spans="1:9" x14ac:dyDescent="0.3">
      <c r="A3636" s="31">
        <v>41803</v>
      </c>
      <c r="B3636">
        <v>-1.0943787E-2</v>
      </c>
      <c r="C3636">
        <v>20140613</v>
      </c>
      <c r="D3636">
        <v>0.31</v>
      </c>
      <c r="E3636">
        <v>0</v>
      </c>
      <c r="F3636">
        <f t="shared" si="181"/>
        <v>0</v>
      </c>
      <c r="H3636">
        <f t="shared" si="180"/>
        <v>-1.0943787E-2</v>
      </c>
      <c r="I3636">
        <f t="shared" si="182"/>
        <v>3.0999999999999999E-3</v>
      </c>
    </row>
    <row r="3637" spans="1:9" x14ac:dyDescent="0.3">
      <c r="A3637" s="31">
        <v>41806</v>
      </c>
      <c r="B3637">
        <v>1.0078859000000001E-2</v>
      </c>
      <c r="C3637">
        <v>20140616</v>
      </c>
      <c r="D3637">
        <v>0.13</v>
      </c>
      <c r="E3637">
        <v>0</v>
      </c>
      <c r="F3637">
        <f t="shared" si="181"/>
        <v>0</v>
      </c>
      <c r="H3637">
        <f t="shared" si="180"/>
        <v>1.0078859000000001E-2</v>
      </c>
      <c r="I3637">
        <f t="shared" si="182"/>
        <v>1.2999999999999999E-3</v>
      </c>
    </row>
    <row r="3638" spans="1:9" x14ac:dyDescent="0.3">
      <c r="A3638" s="31">
        <v>41807</v>
      </c>
      <c r="B3638">
        <v>-1.301466E-3</v>
      </c>
      <c r="C3638">
        <v>20140617</v>
      </c>
      <c r="D3638">
        <v>0.34</v>
      </c>
      <c r="E3638">
        <v>0</v>
      </c>
      <c r="F3638">
        <f t="shared" si="181"/>
        <v>0</v>
      </c>
      <c r="H3638">
        <f t="shared" si="180"/>
        <v>-1.301466E-3</v>
      </c>
      <c r="I3638">
        <f t="shared" si="182"/>
        <v>3.4000000000000002E-3</v>
      </c>
    </row>
    <row r="3639" spans="1:9" x14ac:dyDescent="0.3">
      <c r="A3639" s="31">
        <v>41808</v>
      </c>
      <c r="B3639">
        <v>1.0859960000000001E-3</v>
      </c>
      <c r="C3639">
        <v>20140618</v>
      </c>
      <c r="D3639">
        <v>0.75</v>
      </c>
      <c r="E3639">
        <v>0</v>
      </c>
      <c r="F3639">
        <f t="shared" si="181"/>
        <v>0</v>
      </c>
      <c r="H3639">
        <f t="shared" si="180"/>
        <v>1.0859960000000001E-3</v>
      </c>
      <c r="I3639">
        <f t="shared" si="182"/>
        <v>7.4999999999999997E-3</v>
      </c>
    </row>
    <row r="3640" spans="1:9" x14ac:dyDescent="0.3">
      <c r="A3640" s="31">
        <v>41809</v>
      </c>
      <c r="B3640">
        <v>-3.4714659999999999E-3</v>
      </c>
      <c r="C3640">
        <v>20140619</v>
      </c>
      <c r="D3640">
        <v>0.12</v>
      </c>
      <c r="E3640">
        <v>0</v>
      </c>
      <c r="F3640">
        <f t="shared" si="181"/>
        <v>0</v>
      </c>
      <c r="H3640">
        <f t="shared" si="180"/>
        <v>-3.4714659999999999E-3</v>
      </c>
      <c r="I3640">
        <f t="shared" si="182"/>
        <v>1.1999999999999999E-3</v>
      </c>
    </row>
    <row r="3641" spans="1:9" x14ac:dyDescent="0.3">
      <c r="A3641" s="31">
        <v>41810</v>
      </c>
      <c r="B3641">
        <v>-1.0341790999999999E-2</v>
      </c>
      <c r="C3641">
        <v>20140620</v>
      </c>
      <c r="D3641">
        <v>0.18</v>
      </c>
      <c r="E3641">
        <v>0</v>
      </c>
      <c r="F3641">
        <f t="shared" si="181"/>
        <v>0</v>
      </c>
      <c r="H3641">
        <f t="shared" si="180"/>
        <v>-1.0341790999999999E-2</v>
      </c>
      <c r="I3641">
        <f t="shared" si="182"/>
        <v>1.8E-3</v>
      </c>
    </row>
    <row r="3642" spans="1:9" x14ac:dyDescent="0.3">
      <c r="A3642" s="31">
        <v>41813</v>
      </c>
      <c r="B3642">
        <v>-8.8001099999999999E-4</v>
      </c>
      <c r="C3642">
        <v>20140623</v>
      </c>
      <c r="D3642">
        <v>-0.01</v>
      </c>
      <c r="E3642">
        <v>0</v>
      </c>
      <c r="F3642">
        <f t="shared" si="181"/>
        <v>0</v>
      </c>
      <c r="H3642">
        <f t="shared" si="180"/>
        <v>-8.8001099999999999E-4</v>
      </c>
      <c r="I3642">
        <f t="shared" si="182"/>
        <v>-1E-4</v>
      </c>
    </row>
    <row r="3643" spans="1:9" x14ac:dyDescent="0.3">
      <c r="A3643" s="31">
        <v>41814</v>
      </c>
      <c r="B3643">
        <v>-6.0553020000000003E-3</v>
      </c>
      <c r="C3643">
        <v>20140624</v>
      </c>
      <c r="D3643">
        <v>-0.72</v>
      </c>
      <c r="E3643">
        <v>0</v>
      </c>
      <c r="F3643">
        <f t="shared" si="181"/>
        <v>0</v>
      </c>
      <c r="H3643">
        <f t="shared" si="180"/>
        <v>-6.0553020000000003E-3</v>
      </c>
      <c r="I3643">
        <f t="shared" si="182"/>
        <v>-7.1999999999999998E-3</v>
      </c>
    </row>
    <row r="3644" spans="1:9" x14ac:dyDescent="0.3">
      <c r="A3644" s="31">
        <v>41815</v>
      </c>
      <c r="B3644">
        <v>8.8615199999999997E-4</v>
      </c>
      <c r="C3644">
        <v>20140625</v>
      </c>
      <c r="D3644">
        <v>0.53</v>
      </c>
      <c r="E3644">
        <v>0</v>
      </c>
      <c r="F3644">
        <f t="shared" si="181"/>
        <v>0</v>
      </c>
      <c r="H3644">
        <f t="shared" si="180"/>
        <v>8.8615199999999997E-4</v>
      </c>
      <c r="I3644">
        <f t="shared" si="182"/>
        <v>5.3E-3</v>
      </c>
    </row>
    <row r="3645" spans="1:9" x14ac:dyDescent="0.3">
      <c r="A3645" s="31">
        <v>41816</v>
      </c>
      <c r="B3645">
        <v>5.9761060000000001E-3</v>
      </c>
      <c r="C3645">
        <v>20140626</v>
      </c>
      <c r="D3645">
        <v>-0.11</v>
      </c>
      <c r="E3645">
        <v>0</v>
      </c>
      <c r="F3645">
        <f t="shared" si="181"/>
        <v>0</v>
      </c>
      <c r="H3645">
        <f t="shared" si="180"/>
        <v>5.9761060000000001E-3</v>
      </c>
      <c r="I3645">
        <f t="shared" si="182"/>
        <v>-1.1000000000000001E-3</v>
      </c>
    </row>
    <row r="3646" spans="1:9" x14ac:dyDescent="0.3">
      <c r="A3646" s="31">
        <v>41817</v>
      </c>
      <c r="B3646">
        <v>1.1881208000000001E-2</v>
      </c>
      <c r="C3646">
        <v>20140627</v>
      </c>
      <c r="D3646">
        <v>0.26</v>
      </c>
      <c r="E3646">
        <v>0</v>
      </c>
      <c r="F3646">
        <f t="shared" si="181"/>
        <v>0</v>
      </c>
      <c r="H3646">
        <f t="shared" si="180"/>
        <v>1.1881208000000001E-2</v>
      </c>
      <c r="I3646">
        <f t="shared" si="182"/>
        <v>2.5999999999999999E-3</v>
      </c>
    </row>
    <row r="3647" spans="1:9" x14ac:dyDescent="0.3">
      <c r="A3647" s="31">
        <v>41820</v>
      </c>
      <c r="B3647">
        <v>1.0328298E-2</v>
      </c>
      <c r="C3647">
        <v>20140630</v>
      </c>
      <c r="D3647">
        <v>7.0000000000000007E-2</v>
      </c>
      <c r="E3647">
        <v>0</v>
      </c>
      <c r="F3647">
        <f t="shared" si="181"/>
        <v>0</v>
      </c>
      <c r="H3647">
        <f t="shared" si="180"/>
        <v>1.0328298E-2</v>
      </c>
      <c r="I3647">
        <f t="shared" si="182"/>
        <v>7.000000000000001E-4</v>
      </c>
    </row>
    <row r="3648" spans="1:9" x14ac:dyDescent="0.3">
      <c r="A3648" s="31">
        <v>41821</v>
      </c>
      <c r="B3648">
        <v>6.3488260000000001E-3</v>
      </c>
      <c r="C3648">
        <v>20140701</v>
      </c>
      <c r="D3648">
        <v>0.74</v>
      </c>
      <c r="E3648">
        <v>0</v>
      </c>
      <c r="F3648">
        <f t="shared" si="181"/>
        <v>0</v>
      </c>
      <c r="H3648">
        <f t="shared" si="180"/>
        <v>6.3488260000000001E-3</v>
      </c>
      <c r="I3648">
        <f t="shared" si="182"/>
        <v>7.4000000000000003E-3</v>
      </c>
    </row>
    <row r="3649" spans="1:9" x14ac:dyDescent="0.3">
      <c r="A3649" s="31">
        <v>41822</v>
      </c>
      <c r="B3649">
        <v>-4.2764399999999997E-4</v>
      </c>
      <c r="C3649">
        <v>20140702</v>
      </c>
      <c r="D3649">
        <v>-0.03</v>
      </c>
      <c r="E3649">
        <v>0</v>
      </c>
      <c r="F3649">
        <f t="shared" si="181"/>
        <v>0</v>
      </c>
      <c r="H3649">
        <f t="shared" si="180"/>
        <v>-4.2764399999999997E-4</v>
      </c>
      <c r="I3649">
        <f t="shared" si="182"/>
        <v>-2.9999999999999997E-4</v>
      </c>
    </row>
    <row r="3650" spans="1:9" x14ac:dyDescent="0.3">
      <c r="A3650" s="31">
        <v>41823</v>
      </c>
      <c r="B3650">
        <v>5.8835620000000002E-3</v>
      </c>
      <c r="C3650">
        <v>20140703</v>
      </c>
      <c r="D3650">
        <v>0.59</v>
      </c>
      <c r="E3650">
        <v>0</v>
      </c>
      <c r="F3650">
        <f t="shared" si="181"/>
        <v>0</v>
      </c>
      <c r="H3650">
        <f t="shared" si="180"/>
        <v>5.8835620000000002E-3</v>
      </c>
      <c r="I3650">
        <f t="shared" si="182"/>
        <v>5.8999999999999999E-3</v>
      </c>
    </row>
    <row r="3651" spans="1:9" x14ac:dyDescent="0.3">
      <c r="A3651" s="31">
        <v>41827</v>
      </c>
      <c r="B3651">
        <v>2.0610481999999999E-2</v>
      </c>
      <c r="C3651">
        <v>20140707</v>
      </c>
      <c r="D3651">
        <v>-0.62</v>
      </c>
      <c r="E3651">
        <v>0</v>
      </c>
      <c r="F3651">
        <f t="shared" si="181"/>
        <v>0</v>
      </c>
      <c r="H3651">
        <f t="shared" ref="H3651:H3714" si="183">B3651-F3651</f>
        <v>2.0610481999999999E-2</v>
      </c>
      <c r="I3651">
        <f t="shared" si="182"/>
        <v>-6.1999999999999998E-3</v>
      </c>
    </row>
    <row r="3652" spans="1:9" x14ac:dyDescent="0.3">
      <c r="A3652" s="31">
        <v>41828</v>
      </c>
      <c r="B3652">
        <v>-6.439686E-3</v>
      </c>
      <c r="C3652">
        <v>20140708</v>
      </c>
      <c r="D3652">
        <v>-0.82</v>
      </c>
      <c r="E3652">
        <v>0</v>
      </c>
      <c r="F3652">
        <f t="shared" ref="F3652:F3715" si="184">E3652/100</f>
        <v>0</v>
      </c>
      <c r="H3652">
        <f t="shared" si="183"/>
        <v>-6.439686E-3</v>
      </c>
      <c r="I3652">
        <f t="shared" ref="I3652:I3715" si="185">D3652/100</f>
        <v>-8.199999999999999E-3</v>
      </c>
    </row>
    <row r="3653" spans="1:9" x14ac:dyDescent="0.3">
      <c r="A3653" s="31">
        <v>41829</v>
      </c>
      <c r="B3653">
        <v>4.19517E-4</v>
      </c>
      <c r="C3653">
        <v>20140709</v>
      </c>
      <c r="D3653">
        <v>0.46</v>
      </c>
      <c r="E3653">
        <v>0</v>
      </c>
      <c r="F3653">
        <f t="shared" si="184"/>
        <v>0</v>
      </c>
      <c r="H3653">
        <f t="shared" si="183"/>
        <v>4.19517E-4</v>
      </c>
      <c r="I3653">
        <f t="shared" si="185"/>
        <v>4.5999999999999999E-3</v>
      </c>
    </row>
    <row r="3654" spans="1:9" x14ac:dyDescent="0.3">
      <c r="A3654" s="31">
        <v>41830</v>
      </c>
      <c r="B3654">
        <v>-3.721519E-3</v>
      </c>
      <c r="C3654">
        <v>20140710</v>
      </c>
      <c r="D3654">
        <v>-0.49</v>
      </c>
      <c r="E3654">
        <v>0</v>
      </c>
      <c r="F3654">
        <f t="shared" si="184"/>
        <v>0</v>
      </c>
      <c r="H3654">
        <f t="shared" si="183"/>
        <v>-3.721519E-3</v>
      </c>
      <c r="I3654">
        <f t="shared" si="185"/>
        <v>-4.8999999999999998E-3</v>
      </c>
    </row>
    <row r="3655" spans="1:9" x14ac:dyDescent="0.3">
      <c r="A3655" s="31">
        <v>41831</v>
      </c>
      <c r="B3655">
        <v>1.946625E-3</v>
      </c>
      <c r="C3655">
        <v>20140711</v>
      </c>
      <c r="D3655">
        <v>0.12</v>
      </c>
      <c r="E3655">
        <v>0</v>
      </c>
      <c r="F3655">
        <f t="shared" si="184"/>
        <v>0</v>
      </c>
      <c r="H3655">
        <f t="shared" si="183"/>
        <v>1.946625E-3</v>
      </c>
      <c r="I3655">
        <f t="shared" si="185"/>
        <v>1.1999999999999999E-3</v>
      </c>
    </row>
    <row r="3656" spans="1:9" x14ac:dyDescent="0.3">
      <c r="A3656" s="31">
        <v>41834</v>
      </c>
      <c r="B3656">
        <v>1.2917410000000001E-2</v>
      </c>
      <c r="C3656">
        <v>20140714</v>
      </c>
      <c r="D3656">
        <v>0.46</v>
      </c>
      <c r="E3656">
        <v>0</v>
      </c>
      <c r="F3656">
        <f t="shared" si="184"/>
        <v>0</v>
      </c>
      <c r="H3656">
        <f t="shared" si="183"/>
        <v>1.2917410000000001E-2</v>
      </c>
      <c r="I3656">
        <f t="shared" si="185"/>
        <v>4.5999999999999999E-3</v>
      </c>
    </row>
    <row r="3657" spans="1:9" x14ac:dyDescent="0.3">
      <c r="A3657" s="31">
        <v>41835</v>
      </c>
      <c r="B3657">
        <v>-1.1715886999999999E-2</v>
      </c>
      <c r="C3657">
        <v>20140715</v>
      </c>
      <c r="D3657">
        <v>-0.32</v>
      </c>
      <c r="E3657">
        <v>0</v>
      </c>
      <c r="F3657">
        <f t="shared" si="184"/>
        <v>0</v>
      </c>
      <c r="H3657">
        <f t="shared" si="183"/>
        <v>-1.1715886999999999E-2</v>
      </c>
      <c r="I3657">
        <f t="shared" si="185"/>
        <v>-3.2000000000000002E-3</v>
      </c>
    </row>
    <row r="3658" spans="1:9" x14ac:dyDescent="0.3">
      <c r="A3658" s="31">
        <v>41836</v>
      </c>
      <c r="B3658">
        <v>-5.6651369999999998E-3</v>
      </c>
      <c r="C3658">
        <v>20140716</v>
      </c>
      <c r="D3658">
        <v>0.32</v>
      </c>
      <c r="E3658">
        <v>0</v>
      </c>
      <c r="F3658">
        <f t="shared" si="184"/>
        <v>0</v>
      </c>
      <c r="H3658">
        <f t="shared" si="183"/>
        <v>-5.6651369999999998E-3</v>
      </c>
      <c r="I3658">
        <f t="shared" si="185"/>
        <v>3.2000000000000002E-3</v>
      </c>
    </row>
    <row r="3659" spans="1:9" x14ac:dyDescent="0.3">
      <c r="A3659" s="31">
        <v>41837</v>
      </c>
      <c r="B3659">
        <v>-1.7831837999999999E-2</v>
      </c>
      <c r="C3659">
        <v>20140717</v>
      </c>
      <c r="D3659">
        <v>-1.21</v>
      </c>
      <c r="E3659">
        <v>0</v>
      </c>
      <c r="F3659">
        <f t="shared" si="184"/>
        <v>0</v>
      </c>
      <c r="H3659">
        <f t="shared" si="183"/>
        <v>-1.7831837999999999E-2</v>
      </c>
      <c r="I3659">
        <f t="shared" si="185"/>
        <v>-1.21E-2</v>
      </c>
    </row>
    <row r="3660" spans="1:9" x14ac:dyDescent="0.3">
      <c r="A3660" s="31">
        <v>41838</v>
      </c>
      <c r="B3660">
        <v>1.4395796000000001E-2</v>
      </c>
      <c r="C3660">
        <v>20140718</v>
      </c>
      <c r="D3660">
        <v>1.1200000000000001</v>
      </c>
      <c r="E3660">
        <v>0</v>
      </c>
      <c r="F3660">
        <f t="shared" si="184"/>
        <v>0</v>
      </c>
      <c r="H3660">
        <f t="shared" si="183"/>
        <v>1.4395796000000001E-2</v>
      </c>
      <c r="I3660">
        <f t="shared" si="185"/>
        <v>1.1200000000000002E-2</v>
      </c>
    </row>
    <row r="3661" spans="1:9" x14ac:dyDescent="0.3">
      <c r="A3661" s="31">
        <v>41841</v>
      </c>
      <c r="B3661">
        <v>-5.1995899999999996E-3</v>
      </c>
      <c r="C3661">
        <v>20140721</v>
      </c>
      <c r="D3661">
        <v>-0.25</v>
      </c>
      <c r="E3661">
        <v>0</v>
      </c>
      <c r="F3661">
        <f t="shared" si="184"/>
        <v>0</v>
      </c>
      <c r="H3661">
        <f t="shared" si="183"/>
        <v>-5.1995899999999996E-3</v>
      </c>
      <c r="I3661">
        <f t="shared" si="185"/>
        <v>-2.5000000000000001E-3</v>
      </c>
    </row>
    <row r="3662" spans="1:9" x14ac:dyDescent="0.3">
      <c r="A3662" s="31">
        <v>41842</v>
      </c>
      <c r="B3662">
        <v>8.3138870000000007E-3</v>
      </c>
      <c r="C3662">
        <v>20140722</v>
      </c>
      <c r="D3662">
        <v>0.53</v>
      </c>
      <c r="E3662">
        <v>0</v>
      </c>
      <c r="F3662">
        <f t="shared" si="184"/>
        <v>0</v>
      </c>
      <c r="H3662">
        <f t="shared" si="183"/>
        <v>8.3138870000000007E-3</v>
      </c>
      <c r="I3662">
        <f t="shared" si="185"/>
        <v>5.3E-3</v>
      </c>
    </row>
    <row r="3663" spans="1:9" x14ac:dyDescent="0.3">
      <c r="A3663" s="31">
        <v>41843</v>
      </c>
      <c r="B3663">
        <v>2.6076869999999999E-2</v>
      </c>
      <c r="C3663">
        <v>20140723</v>
      </c>
      <c r="D3663">
        <v>0.19</v>
      </c>
      <c r="E3663">
        <v>0</v>
      </c>
      <c r="F3663">
        <f t="shared" si="184"/>
        <v>0</v>
      </c>
      <c r="H3663">
        <f t="shared" si="183"/>
        <v>2.6076869999999999E-2</v>
      </c>
      <c r="I3663">
        <f t="shared" si="185"/>
        <v>1.9E-3</v>
      </c>
    </row>
    <row r="3664" spans="1:9" x14ac:dyDescent="0.3">
      <c r="A3664" s="31">
        <v>41844</v>
      </c>
      <c r="B3664">
        <v>-1.646298E-3</v>
      </c>
      <c r="C3664">
        <v>20140724</v>
      </c>
      <c r="D3664">
        <v>0.05</v>
      </c>
      <c r="E3664">
        <v>0</v>
      </c>
      <c r="F3664">
        <f t="shared" si="184"/>
        <v>0</v>
      </c>
      <c r="H3664">
        <f t="shared" si="183"/>
        <v>-1.646298E-3</v>
      </c>
      <c r="I3664">
        <f t="shared" si="185"/>
        <v>5.0000000000000001E-4</v>
      </c>
    </row>
    <row r="3665" spans="1:9" x14ac:dyDescent="0.3">
      <c r="A3665" s="31">
        <v>41845</v>
      </c>
      <c r="B3665">
        <v>6.6061920000000003E-3</v>
      </c>
      <c r="C3665">
        <v>20140725</v>
      </c>
      <c r="D3665">
        <v>-0.53</v>
      </c>
      <c r="E3665">
        <v>0</v>
      </c>
      <c r="F3665">
        <f t="shared" si="184"/>
        <v>0</v>
      </c>
      <c r="H3665">
        <f t="shared" si="183"/>
        <v>6.6061920000000003E-3</v>
      </c>
      <c r="I3665">
        <f t="shared" si="185"/>
        <v>-5.3E-3</v>
      </c>
    </row>
    <row r="3666" spans="1:9" x14ac:dyDescent="0.3">
      <c r="A3666" s="31">
        <v>41848</v>
      </c>
      <c r="B3666">
        <v>1.3811665000000001E-2</v>
      </c>
      <c r="C3666">
        <v>20140728</v>
      </c>
      <c r="D3666">
        <v>-0.08</v>
      </c>
      <c r="E3666">
        <v>0</v>
      </c>
      <c r="F3666">
        <f t="shared" si="184"/>
        <v>0</v>
      </c>
      <c r="H3666">
        <f t="shared" si="183"/>
        <v>1.3811665000000001E-2</v>
      </c>
      <c r="I3666">
        <f t="shared" si="185"/>
        <v>-8.0000000000000004E-4</v>
      </c>
    </row>
    <row r="3667" spans="1:9" x14ac:dyDescent="0.3">
      <c r="A3667" s="31">
        <v>41849</v>
      </c>
      <c r="B3667">
        <v>-6.4633349999999997E-3</v>
      </c>
      <c r="C3667">
        <v>20140729</v>
      </c>
      <c r="D3667">
        <v>-0.33</v>
      </c>
      <c r="E3667">
        <v>0</v>
      </c>
      <c r="F3667">
        <f t="shared" si="184"/>
        <v>0</v>
      </c>
      <c r="H3667">
        <f t="shared" si="183"/>
        <v>-6.4633349999999997E-3</v>
      </c>
      <c r="I3667">
        <f t="shared" si="185"/>
        <v>-3.3E-3</v>
      </c>
    </row>
    <row r="3668" spans="1:9" x14ac:dyDescent="0.3">
      <c r="A3668" s="31">
        <v>41850</v>
      </c>
      <c r="B3668">
        <v>-2.3378299999999999E-3</v>
      </c>
      <c r="C3668">
        <v>20140730</v>
      </c>
      <c r="D3668">
        <v>0.12</v>
      </c>
      <c r="E3668">
        <v>0</v>
      </c>
      <c r="F3668">
        <f t="shared" si="184"/>
        <v>0</v>
      </c>
      <c r="H3668">
        <f t="shared" si="183"/>
        <v>-2.3378299999999999E-3</v>
      </c>
      <c r="I3668">
        <f t="shared" si="185"/>
        <v>1.1999999999999999E-3</v>
      </c>
    </row>
    <row r="3669" spans="1:9" x14ac:dyDescent="0.3">
      <c r="A3669" s="31">
        <v>41851</v>
      </c>
      <c r="B3669">
        <v>-2.5980672E-2</v>
      </c>
      <c r="C3669">
        <v>20140731</v>
      </c>
      <c r="D3669">
        <v>-2.0299999999999998</v>
      </c>
      <c r="E3669">
        <v>0</v>
      </c>
      <c r="F3669">
        <f t="shared" si="184"/>
        <v>0</v>
      </c>
      <c r="H3669">
        <f t="shared" si="183"/>
        <v>-2.5980672E-2</v>
      </c>
      <c r="I3669">
        <f t="shared" si="185"/>
        <v>-2.0299999999999999E-2</v>
      </c>
    </row>
    <row r="3670" spans="1:9" x14ac:dyDescent="0.3">
      <c r="A3670" s="31">
        <v>41852</v>
      </c>
      <c r="B3670">
        <v>5.5439199999999999E-3</v>
      </c>
      <c r="C3670">
        <v>20140801</v>
      </c>
      <c r="D3670">
        <v>-0.32</v>
      </c>
      <c r="E3670">
        <v>0</v>
      </c>
      <c r="F3670">
        <f t="shared" si="184"/>
        <v>0</v>
      </c>
      <c r="H3670">
        <f t="shared" si="183"/>
        <v>5.5439199999999999E-3</v>
      </c>
      <c r="I3670">
        <f t="shared" si="185"/>
        <v>-3.2000000000000002E-3</v>
      </c>
    </row>
    <row r="3671" spans="1:9" x14ac:dyDescent="0.3">
      <c r="A3671" s="31">
        <v>41855</v>
      </c>
      <c r="B3671">
        <v>-5.617403E-3</v>
      </c>
      <c r="C3671">
        <v>20140804</v>
      </c>
      <c r="D3671">
        <v>0.74</v>
      </c>
      <c r="E3671">
        <v>0</v>
      </c>
      <c r="F3671">
        <f t="shared" si="184"/>
        <v>0</v>
      </c>
      <c r="H3671">
        <f t="shared" si="183"/>
        <v>-5.617403E-3</v>
      </c>
      <c r="I3671">
        <f t="shared" si="185"/>
        <v>7.4000000000000003E-3</v>
      </c>
    </row>
    <row r="3672" spans="1:9" x14ac:dyDescent="0.3">
      <c r="A3672" s="31">
        <v>41856</v>
      </c>
      <c r="B3672">
        <v>-4.916765E-3</v>
      </c>
      <c r="C3672">
        <v>20140805</v>
      </c>
      <c r="D3672">
        <v>-0.84</v>
      </c>
      <c r="E3672">
        <v>0</v>
      </c>
      <c r="F3672">
        <f t="shared" si="184"/>
        <v>0</v>
      </c>
      <c r="H3672">
        <f t="shared" si="183"/>
        <v>-4.916765E-3</v>
      </c>
      <c r="I3672">
        <f t="shared" si="185"/>
        <v>-8.3999999999999995E-3</v>
      </c>
    </row>
    <row r="3673" spans="1:9" x14ac:dyDescent="0.3">
      <c r="A3673" s="31">
        <v>41857</v>
      </c>
      <c r="B3673">
        <v>-1.6821239999999999E-3</v>
      </c>
      <c r="C3673">
        <v>20140806</v>
      </c>
      <c r="D3673">
        <v>0.02</v>
      </c>
      <c r="E3673">
        <v>0</v>
      </c>
      <c r="F3673">
        <f t="shared" si="184"/>
        <v>0</v>
      </c>
      <c r="H3673">
        <f t="shared" si="183"/>
        <v>-1.6821239999999999E-3</v>
      </c>
      <c r="I3673">
        <f t="shared" si="185"/>
        <v>2.0000000000000001E-4</v>
      </c>
    </row>
    <row r="3674" spans="1:9" x14ac:dyDescent="0.3">
      <c r="A3674" s="31">
        <v>41858</v>
      </c>
      <c r="B3674">
        <v>-1.05263E-4</v>
      </c>
      <c r="C3674">
        <v>20140807</v>
      </c>
      <c r="D3674">
        <v>-0.52</v>
      </c>
      <c r="E3674">
        <v>0</v>
      </c>
      <c r="F3674">
        <f t="shared" si="184"/>
        <v>0</v>
      </c>
      <c r="H3674">
        <f t="shared" si="183"/>
        <v>-1.05263E-4</v>
      </c>
      <c r="I3674">
        <f t="shared" si="185"/>
        <v>-5.1999999999999998E-3</v>
      </c>
    </row>
    <row r="3675" spans="1:9" x14ac:dyDescent="0.3">
      <c r="A3675" s="31">
        <v>41859</v>
      </c>
      <c r="B3675">
        <v>2.751847E-3</v>
      </c>
      <c r="C3675">
        <v>20140808</v>
      </c>
      <c r="D3675">
        <v>1.1200000000000001</v>
      </c>
      <c r="E3675">
        <v>0</v>
      </c>
      <c r="F3675">
        <f t="shared" si="184"/>
        <v>0</v>
      </c>
      <c r="H3675">
        <f t="shared" si="183"/>
        <v>2.751847E-3</v>
      </c>
      <c r="I3675">
        <f t="shared" si="185"/>
        <v>1.1200000000000002E-2</v>
      </c>
    </row>
    <row r="3676" spans="1:9" x14ac:dyDescent="0.3">
      <c r="A3676" s="31">
        <v>41862</v>
      </c>
      <c r="B3676">
        <v>1.3194005E-2</v>
      </c>
      <c r="C3676">
        <v>20140811</v>
      </c>
      <c r="D3676">
        <v>0.4</v>
      </c>
      <c r="E3676">
        <v>0</v>
      </c>
      <c r="F3676">
        <f t="shared" si="184"/>
        <v>0</v>
      </c>
      <c r="H3676">
        <f t="shared" si="183"/>
        <v>1.3194005E-2</v>
      </c>
      <c r="I3676">
        <f t="shared" si="185"/>
        <v>4.0000000000000001E-3</v>
      </c>
    </row>
    <row r="3677" spans="1:9" x14ac:dyDescent="0.3">
      <c r="A3677" s="31">
        <v>41863</v>
      </c>
      <c r="B3677">
        <v>-2.0832000000000001E-4</v>
      </c>
      <c r="C3677">
        <v>20140812</v>
      </c>
      <c r="D3677">
        <v>-0.23</v>
      </c>
      <c r="E3677">
        <v>0</v>
      </c>
      <c r="F3677">
        <f t="shared" si="184"/>
        <v>0</v>
      </c>
      <c r="H3677">
        <f t="shared" si="183"/>
        <v>-2.0832000000000001E-4</v>
      </c>
      <c r="I3677">
        <f t="shared" si="185"/>
        <v>-2.3E-3</v>
      </c>
    </row>
    <row r="3678" spans="1:9" x14ac:dyDescent="0.3">
      <c r="A3678" s="31">
        <v>41864</v>
      </c>
      <c r="B3678">
        <v>1.3233267E-2</v>
      </c>
      <c r="C3678">
        <v>20140813</v>
      </c>
      <c r="D3678">
        <v>0.69</v>
      </c>
      <c r="E3678">
        <v>0</v>
      </c>
      <c r="F3678">
        <f t="shared" si="184"/>
        <v>0</v>
      </c>
      <c r="H3678">
        <f t="shared" si="183"/>
        <v>1.3233267E-2</v>
      </c>
      <c r="I3678">
        <f t="shared" si="185"/>
        <v>6.8999999999999999E-3</v>
      </c>
    </row>
    <row r="3679" spans="1:9" x14ac:dyDescent="0.3">
      <c r="A3679" s="31">
        <v>41865</v>
      </c>
      <c r="B3679">
        <v>2.673819E-3</v>
      </c>
      <c r="C3679">
        <v>20140814</v>
      </c>
      <c r="D3679">
        <v>0.44</v>
      </c>
      <c r="E3679">
        <v>0</v>
      </c>
      <c r="F3679">
        <f t="shared" si="184"/>
        <v>0</v>
      </c>
      <c r="H3679">
        <f t="shared" si="183"/>
        <v>2.673819E-3</v>
      </c>
      <c r="I3679">
        <f t="shared" si="185"/>
        <v>4.4000000000000003E-3</v>
      </c>
    </row>
    <row r="3680" spans="1:9" x14ac:dyDescent="0.3">
      <c r="A3680" s="31">
        <v>41866</v>
      </c>
      <c r="B3680">
        <v>4.923111E-3</v>
      </c>
      <c r="C3680">
        <v>20140815</v>
      </c>
      <c r="D3680">
        <v>0</v>
      </c>
      <c r="E3680">
        <v>0</v>
      </c>
      <c r="F3680">
        <f t="shared" si="184"/>
        <v>0</v>
      </c>
      <c r="H3680">
        <f t="shared" si="183"/>
        <v>4.923111E-3</v>
      </c>
      <c r="I3680">
        <f t="shared" si="185"/>
        <v>0</v>
      </c>
    </row>
    <row r="3681" spans="1:9" x14ac:dyDescent="0.3">
      <c r="A3681" s="31">
        <v>41869</v>
      </c>
      <c r="B3681">
        <v>1.2043277E-2</v>
      </c>
      <c r="C3681">
        <v>20140818</v>
      </c>
      <c r="D3681">
        <v>0.93</v>
      </c>
      <c r="E3681">
        <v>0</v>
      </c>
      <c r="F3681">
        <f t="shared" si="184"/>
        <v>0</v>
      </c>
      <c r="H3681">
        <f t="shared" si="183"/>
        <v>1.2043277E-2</v>
      </c>
      <c r="I3681">
        <f t="shared" si="185"/>
        <v>9.300000000000001E-3</v>
      </c>
    </row>
    <row r="3682" spans="1:9" x14ac:dyDescent="0.3">
      <c r="A3682" s="31">
        <v>41870</v>
      </c>
      <c r="B3682">
        <v>1.3816006E-2</v>
      </c>
      <c r="C3682">
        <v>20140819</v>
      </c>
      <c r="D3682">
        <v>0.49</v>
      </c>
      <c r="E3682">
        <v>0</v>
      </c>
      <c r="F3682">
        <f t="shared" si="184"/>
        <v>0</v>
      </c>
      <c r="H3682">
        <f t="shared" si="183"/>
        <v>1.3816006E-2</v>
      </c>
      <c r="I3682">
        <f t="shared" si="185"/>
        <v>4.8999999999999998E-3</v>
      </c>
    </row>
    <row r="3683" spans="1:9" x14ac:dyDescent="0.3">
      <c r="A3683" s="31">
        <v>41871</v>
      </c>
      <c r="B3683">
        <v>3.9790000000000002E-4</v>
      </c>
      <c r="C3683">
        <v>20140820</v>
      </c>
      <c r="D3683">
        <v>0.19</v>
      </c>
      <c r="E3683">
        <v>0</v>
      </c>
      <c r="F3683">
        <f t="shared" si="184"/>
        <v>0</v>
      </c>
      <c r="H3683">
        <f t="shared" si="183"/>
        <v>3.9790000000000002E-4</v>
      </c>
      <c r="I3683">
        <f t="shared" si="185"/>
        <v>1.9E-3</v>
      </c>
    </row>
    <row r="3684" spans="1:9" x14ac:dyDescent="0.3">
      <c r="A3684" s="31">
        <v>41872</v>
      </c>
      <c r="B3684">
        <v>9.9454E-5</v>
      </c>
      <c r="C3684">
        <v>20140821</v>
      </c>
      <c r="D3684">
        <v>0.28000000000000003</v>
      </c>
      <c r="E3684">
        <v>0</v>
      </c>
      <c r="F3684">
        <f t="shared" si="184"/>
        <v>0</v>
      </c>
      <c r="H3684">
        <f t="shared" si="183"/>
        <v>9.9454E-5</v>
      </c>
      <c r="I3684">
        <f t="shared" si="185"/>
        <v>2.8000000000000004E-3</v>
      </c>
    </row>
    <row r="3685" spans="1:9" x14ac:dyDescent="0.3">
      <c r="A3685" s="31">
        <v>41873</v>
      </c>
      <c r="B3685">
        <v>7.3573060000000001E-3</v>
      </c>
      <c r="C3685">
        <v>20140822</v>
      </c>
      <c r="D3685">
        <v>-0.1</v>
      </c>
      <c r="E3685">
        <v>0</v>
      </c>
      <c r="F3685">
        <f t="shared" si="184"/>
        <v>0</v>
      </c>
      <c r="H3685">
        <f t="shared" si="183"/>
        <v>7.3573060000000001E-3</v>
      </c>
      <c r="I3685">
        <f t="shared" si="185"/>
        <v>-1E-3</v>
      </c>
    </row>
    <row r="3686" spans="1:9" x14ac:dyDescent="0.3">
      <c r="A3686" s="31">
        <v>41876</v>
      </c>
      <c r="B3686">
        <v>2.1713499999999998E-3</v>
      </c>
      <c r="C3686">
        <v>20140825</v>
      </c>
      <c r="D3686">
        <v>0.5</v>
      </c>
      <c r="E3686">
        <v>0</v>
      </c>
      <c r="F3686">
        <f t="shared" si="184"/>
        <v>0</v>
      </c>
      <c r="H3686">
        <f t="shared" si="183"/>
        <v>2.1713499999999998E-3</v>
      </c>
      <c r="I3686">
        <f t="shared" si="185"/>
        <v>5.0000000000000001E-3</v>
      </c>
    </row>
    <row r="3687" spans="1:9" x14ac:dyDescent="0.3">
      <c r="A3687" s="31">
        <v>41877</v>
      </c>
      <c r="B3687">
        <v>-6.4112759999999996E-3</v>
      </c>
      <c r="C3687">
        <v>20140826</v>
      </c>
      <c r="D3687">
        <v>0.19</v>
      </c>
      <c r="E3687">
        <v>0</v>
      </c>
      <c r="F3687">
        <f t="shared" si="184"/>
        <v>0</v>
      </c>
      <c r="H3687">
        <f t="shared" si="183"/>
        <v>-6.4112759999999996E-3</v>
      </c>
      <c r="I3687">
        <f t="shared" si="185"/>
        <v>1.9E-3</v>
      </c>
    </row>
    <row r="3688" spans="1:9" x14ac:dyDescent="0.3">
      <c r="A3688" s="31">
        <v>41878</v>
      </c>
      <c r="B3688">
        <v>1.2300620999999999E-2</v>
      </c>
      <c r="C3688">
        <v>20140827</v>
      </c>
      <c r="D3688">
        <v>0</v>
      </c>
      <c r="E3688">
        <v>0</v>
      </c>
      <c r="F3688">
        <f t="shared" si="184"/>
        <v>0</v>
      </c>
      <c r="H3688">
        <f t="shared" si="183"/>
        <v>1.2300620999999999E-2</v>
      </c>
      <c r="I3688">
        <f t="shared" si="185"/>
        <v>0</v>
      </c>
    </row>
    <row r="3689" spans="1:9" x14ac:dyDescent="0.3">
      <c r="A3689" s="31">
        <v>41879</v>
      </c>
      <c r="B3689">
        <v>1.175E-3</v>
      </c>
      <c r="C3689">
        <v>20140828</v>
      </c>
      <c r="D3689">
        <v>-0.19</v>
      </c>
      <c r="E3689">
        <v>0</v>
      </c>
      <c r="F3689">
        <f t="shared" si="184"/>
        <v>0</v>
      </c>
      <c r="H3689">
        <f t="shared" si="183"/>
        <v>1.175E-3</v>
      </c>
      <c r="I3689">
        <f t="shared" si="185"/>
        <v>-1.9E-3</v>
      </c>
    </row>
    <row r="3690" spans="1:9" x14ac:dyDescent="0.3">
      <c r="A3690" s="31">
        <v>41880</v>
      </c>
      <c r="B3690">
        <v>2.4449879999999999E-3</v>
      </c>
      <c r="C3690">
        <v>20140829</v>
      </c>
      <c r="D3690">
        <v>0.39</v>
      </c>
      <c r="E3690">
        <v>0</v>
      </c>
      <c r="F3690">
        <f t="shared" si="184"/>
        <v>0</v>
      </c>
      <c r="H3690">
        <f t="shared" si="183"/>
        <v>2.4449879999999999E-3</v>
      </c>
      <c r="I3690">
        <f t="shared" si="185"/>
        <v>3.9000000000000003E-3</v>
      </c>
    </row>
    <row r="3691" spans="1:9" x14ac:dyDescent="0.3">
      <c r="A3691" s="31">
        <v>41884</v>
      </c>
      <c r="B3691">
        <v>7.8049080000000002E-3</v>
      </c>
      <c r="C3691">
        <v>20140902</v>
      </c>
      <c r="D3691">
        <v>0.06</v>
      </c>
      <c r="E3691">
        <v>0</v>
      </c>
      <c r="F3691">
        <f t="shared" si="184"/>
        <v>0</v>
      </c>
      <c r="H3691">
        <f t="shared" si="183"/>
        <v>7.8049080000000002E-3</v>
      </c>
      <c r="I3691">
        <f t="shared" si="185"/>
        <v>5.9999999999999995E-4</v>
      </c>
    </row>
    <row r="3692" spans="1:9" x14ac:dyDescent="0.3">
      <c r="A3692" s="31">
        <v>41885</v>
      </c>
      <c r="B3692">
        <v>-4.2207166999999997E-2</v>
      </c>
      <c r="C3692">
        <v>20140903</v>
      </c>
      <c r="D3692">
        <v>-0.14000000000000001</v>
      </c>
      <c r="E3692">
        <v>0</v>
      </c>
      <c r="F3692">
        <f t="shared" si="184"/>
        <v>0</v>
      </c>
      <c r="H3692">
        <f t="shared" si="183"/>
        <v>-4.2207166999999997E-2</v>
      </c>
      <c r="I3692">
        <f t="shared" si="185"/>
        <v>-1.4000000000000002E-3</v>
      </c>
    </row>
    <row r="3693" spans="1:9" x14ac:dyDescent="0.3">
      <c r="A3693" s="31">
        <v>41886</v>
      </c>
      <c r="B3693">
        <v>-8.2878480000000004E-3</v>
      </c>
      <c r="C3693">
        <v>20140904</v>
      </c>
      <c r="D3693">
        <v>-0.17</v>
      </c>
      <c r="E3693">
        <v>0</v>
      </c>
      <c r="F3693">
        <f t="shared" si="184"/>
        <v>0</v>
      </c>
      <c r="H3693">
        <f t="shared" si="183"/>
        <v>-8.2878480000000004E-3</v>
      </c>
      <c r="I3693">
        <f t="shared" si="185"/>
        <v>-1.7000000000000001E-3</v>
      </c>
    </row>
    <row r="3694" spans="1:9" x14ac:dyDescent="0.3">
      <c r="A3694" s="31">
        <v>41887</v>
      </c>
      <c r="B3694">
        <v>8.6628460000000001E-3</v>
      </c>
      <c r="C3694">
        <v>20140905</v>
      </c>
      <c r="D3694">
        <v>0.45</v>
      </c>
      <c r="E3694">
        <v>0</v>
      </c>
      <c r="F3694">
        <f t="shared" si="184"/>
        <v>0</v>
      </c>
      <c r="H3694">
        <f t="shared" si="183"/>
        <v>8.6628460000000001E-3</v>
      </c>
      <c r="I3694">
        <f t="shared" si="185"/>
        <v>4.5000000000000005E-3</v>
      </c>
    </row>
    <row r="3695" spans="1:9" x14ac:dyDescent="0.3">
      <c r="A3695" s="31">
        <v>41890</v>
      </c>
      <c r="B3695">
        <v>-6.1634899999999998E-3</v>
      </c>
      <c r="C3695">
        <v>20140908</v>
      </c>
      <c r="D3695">
        <v>-0.22</v>
      </c>
      <c r="E3695">
        <v>0</v>
      </c>
      <c r="F3695">
        <f t="shared" si="184"/>
        <v>0</v>
      </c>
      <c r="H3695">
        <f t="shared" si="183"/>
        <v>-6.1634899999999998E-3</v>
      </c>
      <c r="I3695">
        <f t="shared" si="185"/>
        <v>-2.2000000000000001E-3</v>
      </c>
    </row>
    <row r="3696" spans="1:9" x14ac:dyDescent="0.3">
      <c r="A3696" s="31">
        <v>41891</v>
      </c>
      <c r="B3696">
        <v>-3.7617200000000001E-3</v>
      </c>
      <c r="C3696">
        <v>20140909</v>
      </c>
      <c r="D3696">
        <v>-0.72</v>
      </c>
      <c r="E3696">
        <v>0</v>
      </c>
      <c r="F3696">
        <f t="shared" si="184"/>
        <v>0</v>
      </c>
      <c r="H3696">
        <f t="shared" si="183"/>
        <v>-3.7617200000000001E-3</v>
      </c>
      <c r="I3696">
        <f t="shared" si="185"/>
        <v>-7.1999999999999998E-3</v>
      </c>
    </row>
    <row r="3697" spans="1:9" x14ac:dyDescent="0.3">
      <c r="A3697" s="31">
        <v>41892</v>
      </c>
      <c r="B3697">
        <v>3.0717442000000001E-2</v>
      </c>
      <c r="C3697">
        <v>20140910</v>
      </c>
      <c r="D3697">
        <v>0.45</v>
      </c>
      <c r="E3697">
        <v>0</v>
      </c>
      <c r="F3697">
        <f t="shared" si="184"/>
        <v>0</v>
      </c>
      <c r="H3697">
        <f t="shared" si="183"/>
        <v>3.0717442000000001E-2</v>
      </c>
      <c r="I3697">
        <f t="shared" si="185"/>
        <v>4.5000000000000005E-3</v>
      </c>
    </row>
    <row r="3698" spans="1:9" x14ac:dyDescent="0.3">
      <c r="A3698" s="31">
        <v>41893</v>
      </c>
      <c r="B3698">
        <v>4.2574290000000001E-3</v>
      </c>
      <c r="C3698">
        <v>20140911</v>
      </c>
      <c r="D3698">
        <v>0.19</v>
      </c>
      <c r="E3698">
        <v>0</v>
      </c>
      <c r="F3698">
        <f t="shared" si="184"/>
        <v>0</v>
      </c>
      <c r="H3698">
        <f t="shared" si="183"/>
        <v>4.2574290000000001E-3</v>
      </c>
      <c r="I3698">
        <f t="shared" si="185"/>
        <v>1.9E-3</v>
      </c>
    </row>
    <row r="3699" spans="1:9" x14ac:dyDescent="0.3">
      <c r="A3699" s="31">
        <v>41894</v>
      </c>
      <c r="B3699">
        <v>2.267607E-3</v>
      </c>
      <c r="C3699">
        <v>20140912</v>
      </c>
      <c r="D3699">
        <v>-0.55000000000000004</v>
      </c>
      <c r="E3699">
        <v>0</v>
      </c>
      <c r="F3699">
        <f t="shared" si="184"/>
        <v>0</v>
      </c>
      <c r="H3699">
        <f t="shared" si="183"/>
        <v>2.267607E-3</v>
      </c>
      <c r="I3699">
        <f t="shared" si="185"/>
        <v>-5.5000000000000005E-3</v>
      </c>
    </row>
    <row r="3700" spans="1:9" x14ac:dyDescent="0.3">
      <c r="A3700" s="31">
        <v>41897</v>
      </c>
      <c r="B3700">
        <v>-2.9516399999999999E-4</v>
      </c>
      <c r="C3700">
        <v>20140915</v>
      </c>
      <c r="D3700">
        <v>-0.28000000000000003</v>
      </c>
      <c r="E3700">
        <v>0</v>
      </c>
      <c r="F3700">
        <f t="shared" si="184"/>
        <v>0</v>
      </c>
      <c r="H3700">
        <f t="shared" si="183"/>
        <v>-2.9516399999999999E-4</v>
      </c>
      <c r="I3700">
        <f t="shared" si="185"/>
        <v>-2.8000000000000004E-3</v>
      </c>
    </row>
    <row r="3701" spans="1:9" x14ac:dyDescent="0.3">
      <c r="A3701" s="31">
        <v>41898</v>
      </c>
      <c r="B3701">
        <v>-7.5764700000000001E-3</v>
      </c>
      <c r="C3701">
        <v>20140916</v>
      </c>
      <c r="D3701">
        <v>0.7</v>
      </c>
      <c r="E3701">
        <v>0</v>
      </c>
      <c r="F3701">
        <f t="shared" si="184"/>
        <v>0</v>
      </c>
      <c r="H3701">
        <f t="shared" si="183"/>
        <v>-7.5764700000000001E-3</v>
      </c>
      <c r="I3701">
        <f t="shared" si="185"/>
        <v>6.9999999999999993E-3</v>
      </c>
    </row>
    <row r="3702" spans="1:9" x14ac:dyDescent="0.3">
      <c r="A3702" s="31">
        <v>41899</v>
      </c>
      <c r="B3702">
        <v>7.13862E-3</v>
      </c>
      <c r="C3702">
        <v>20140917</v>
      </c>
      <c r="D3702">
        <v>0.17</v>
      </c>
      <c r="E3702">
        <v>0</v>
      </c>
      <c r="F3702">
        <f t="shared" si="184"/>
        <v>0</v>
      </c>
      <c r="H3702">
        <f t="shared" si="183"/>
        <v>7.13862E-3</v>
      </c>
      <c r="I3702">
        <f t="shared" si="185"/>
        <v>1.7000000000000001E-3</v>
      </c>
    </row>
    <row r="3703" spans="1:9" x14ac:dyDescent="0.3">
      <c r="A3703" s="31">
        <v>41900</v>
      </c>
      <c r="B3703">
        <v>2.0673269999999999E-3</v>
      </c>
      <c r="C3703">
        <v>20140918</v>
      </c>
      <c r="D3703">
        <v>0.5</v>
      </c>
      <c r="E3703">
        <v>0</v>
      </c>
      <c r="F3703">
        <f t="shared" si="184"/>
        <v>0</v>
      </c>
      <c r="H3703">
        <f t="shared" si="183"/>
        <v>2.0673269999999999E-3</v>
      </c>
      <c r="I3703">
        <f t="shared" si="185"/>
        <v>5.0000000000000001E-3</v>
      </c>
    </row>
    <row r="3704" spans="1:9" x14ac:dyDescent="0.3">
      <c r="A3704" s="31">
        <v>41901</v>
      </c>
      <c r="B3704">
        <v>-8.1540610000000006E-3</v>
      </c>
      <c r="C3704">
        <v>20140919</v>
      </c>
      <c r="D3704">
        <v>-0.18</v>
      </c>
      <c r="E3704">
        <v>0</v>
      </c>
      <c r="F3704">
        <f t="shared" si="184"/>
        <v>0</v>
      </c>
      <c r="H3704">
        <f t="shared" si="183"/>
        <v>-8.1540610000000006E-3</v>
      </c>
      <c r="I3704">
        <f t="shared" si="185"/>
        <v>-1.8E-3</v>
      </c>
    </row>
    <row r="3705" spans="1:9" x14ac:dyDescent="0.3">
      <c r="A3705" s="31">
        <v>41904</v>
      </c>
      <c r="B3705">
        <v>9.904759999999999E-4</v>
      </c>
      <c r="C3705">
        <v>20140922</v>
      </c>
      <c r="D3705">
        <v>-0.97</v>
      </c>
      <c r="E3705">
        <v>0</v>
      </c>
      <c r="F3705">
        <f t="shared" si="184"/>
        <v>0</v>
      </c>
      <c r="H3705">
        <f t="shared" si="183"/>
        <v>9.904759999999999E-4</v>
      </c>
      <c r="I3705">
        <f t="shared" si="185"/>
        <v>-9.7000000000000003E-3</v>
      </c>
    </row>
    <row r="3706" spans="1:9" x14ac:dyDescent="0.3">
      <c r="A3706" s="31">
        <v>41905</v>
      </c>
      <c r="B3706">
        <v>1.5634294999999999E-2</v>
      </c>
      <c r="C3706">
        <v>20140923</v>
      </c>
      <c r="D3706">
        <v>-0.62</v>
      </c>
      <c r="E3706">
        <v>0</v>
      </c>
      <c r="F3706">
        <f t="shared" si="184"/>
        <v>0</v>
      </c>
      <c r="H3706">
        <f t="shared" si="183"/>
        <v>1.5634294999999999E-2</v>
      </c>
      <c r="I3706">
        <f t="shared" si="185"/>
        <v>-6.1999999999999998E-3</v>
      </c>
    </row>
    <row r="3707" spans="1:9" x14ac:dyDescent="0.3">
      <c r="A3707" s="31">
        <v>41906</v>
      </c>
      <c r="B3707">
        <v>-8.6710780000000005E-3</v>
      </c>
      <c r="C3707">
        <v>20140924</v>
      </c>
      <c r="D3707">
        <v>0.81</v>
      </c>
      <c r="E3707">
        <v>0</v>
      </c>
      <c r="F3707">
        <f t="shared" si="184"/>
        <v>0</v>
      </c>
      <c r="H3707">
        <f t="shared" si="183"/>
        <v>-8.6710780000000005E-3</v>
      </c>
      <c r="I3707">
        <f t="shared" si="185"/>
        <v>8.1000000000000013E-3</v>
      </c>
    </row>
    <row r="3708" spans="1:9" x14ac:dyDescent="0.3">
      <c r="A3708" s="31">
        <v>41907</v>
      </c>
      <c r="B3708">
        <v>-3.8132653000000002E-2</v>
      </c>
      <c r="C3708">
        <v>20140925</v>
      </c>
      <c r="D3708">
        <v>-1.62</v>
      </c>
      <c r="E3708">
        <v>0</v>
      </c>
      <c r="F3708">
        <f t="shared" si="184"/>
        <v>0</v>
      </c>
      <c r="H3708">
        <f t="shared" si="183"/>
        <v>-3.8132653000000002E-2</v>
      </c>
      <c r="I3708">
        <f t="shared" si="185"/>
        <v>-1.6200000000000003E-2</v>
      </c>
    </row>
    <row r="3709" spans="1:9" x14ac:dyDescent="0.3">
      <c r="A3709" s="31">
        <v>41908</v>
      </c>
      <c r="B3709">
        <v>2.9426760999999999E-2</v>
      </c>
      <c r="C3709">
        <v>20140926</v>
      </c>
      <c r="D3709">
        <v>0.85</v>
      </c>
      <c r="E3709">
        <v>0</v>
      </c>
      <c r="F3709">
        <f t="shared" si="184"/>
        <v>0</v>
      </c>
      <c r="H3709">
        <f t="shared" si="183"/>
        <v>2.9426760999999999E-2</v>
      </c>
      <c r="I3709">
        <f t="shared" si="185"/>
        <v>8.5000000000000006E-3</v>
      </c>
    </row>
    <row r="3710" spans="1:9" x14ac:dyDescent="0.3">
      <c r="A3710" s="31">
        <v>41911</v>
      </c>
      <c r="B3710">
        <v>-6.352351E-3</v>
      </c>
      <c r="C3710">
        <v>20140929</v>
      </c>
      <c r="D3710">
        <v>-0.22</v>
      </c>
      <c r="E3710">
        <v>0</v>
      </c>
      <c r="F3710">
        <f t="shared" si="184"/>
        <v>0</v>
      </c>
      <c r="H3710">
        <f t="shared" si="183"/>
        <v>-6.352351E-3</v>
      </c>
      <c r="I3710">
        <f t="shared" si="185"/>
        <v>-2.2000000000000001E-3</v>
      </c>
    </row>
    <row r="3711" spans="1:9" x14ac:dyDescent="0.3">
      <c r="A3711" s="31">
        <v>41912</v>
      </c>
      <c r="B3711">
        <v>6.392961E-3</v>
      </c>
      <c r="C3711">
        <v>20140930</v>
      </c>
      <c r="D3711">
        <v>-0.4</v>
      </c>
      <c r="E3711">
        <v>0</v>
      </c>
      <c r="F3711">
        <f t="shared" si="184"/>
        <v>0</v>
      </c>
      <c r="H3711">
        <f t="shared" si="183"/>
        <v>6.392961E-3</v>
      </c>
      <c r="I3711">
        <f t="shared" si="185"/>
        <v>-4.0000000000000001E-3</v>
      </c>
    </row>
    <row r="3712" spans="1:9" x14ac:dyDescent="0.3">
      <c r="A3712" s="31">
        <v>41913</v>
      </c>
      <c r="B3712">
        <v>-1.5583123000000001E-2</v>
      </c>
      <c r="C3712">
        <v>20141001</v>
      </c>
      <c r="D3712">
        <v>-1.39</v>
      </c>
      <c r="E3712">
        <v>0</v>
      </c>
      <c r="F3712">
        <f t="shared" si="184"/>
        <v>0</v>
      </c>
      <c r="H3712">
        <f t="shared" si="183"/>
        <v>-1.5583123000000001E-2</v>
      </c>
      <c r="I3712">
        <f t="shared" si="185"/>
        <v>-1.3899999999999999E-2</v>
      </c>
    </row>
    <row r="3713" spans="1:9" x14ac:dyDescent="0.3">
      <c r="A3713" s="31">
        <v>41914</v>
      </c>
      <c r="B3713">
        <v>7.2595400000000001E-3</v>
      </c>
      <c r="C3713">
        <v>20141002</v>
      </c>
      <c r="D3713">
        <v>0.15</v>
      </c>
      <c r="E3713">
        <v>0</v>
      </c>
      <c r="F3713">
        <f t="shared" si="184"/>
        <v>0</v>
      </c>
      <c r="H3713">
        <f t="shared" si="183"/>
        <v>7.2595400000000001E-3</v>
      </c>
      <c r="I3713">
        <f t="shared" si="185"/>
        <v>1.5E-3</v>
      </c>
    </row>
    <row r="3714" spans="1:9" x14ac:dyDescent="0.3">
      <c r="A3714" s="31">
        <v>41915</v>
      </c>
      <c r="B3714">
        <v>-2.8027909999999998E-3</v>
      </c>
      <c r="C3714">
        <v>20141003</v>
      </c>
      <c r="D3714">
        <v>1.08</v>
      </c>
      <c r="E3714">
        <v>0</v>
      </c>
      <c r="F3714">
        <f t="shared" si="184"/>
        <v>0</v>
      </c>
      <c r="H3714">
        <f t="shared" si="183"/>
        <v>-2.8027909999999998E-3</v>
      </c>
      <c r="I3714">
        <f t="shared" si="185"/>
        <v>1.0800000000000001E-2</v>
      </c>
    </row>
    <row r="3715" spans="1:9" x14ac:dyDescent="0.3">
      <c r="A3715" s="31">
        <v>41918</v>
      </c>
      <c r="B3715">
        <v>0</v>
      </c>
      <c r="C3715">
        <v>20141006</v>
      </c>
      <c r="D3715">
        <v>-0.26</v>
      </c>
      <c r="E3715">
        <v>0</v>
      </c>
      <c r="F3715">
        <f t="shared" si="184"/>
        <v>0</v>
      </c>
      <c r="H3715">
        <f t="shared" ref="H3715:H3778" si="186">B3715-F3715</f>
        <v>0</v>
      </c>
      <c r="I3715">
        <f t="shared" si="185"/>
        <v>-2.5999999999999999E-3</v>
      </c>
    </row>
    <row r="3716" spans="1:9" x14ac:dyDescent="0.3">
      <c r="A3716" s="31">
        <v>41919</v>
      </c>
      <c r="B3716">
        <v>-8.7332139999999996E-3</v>
      </c>
      <c r="C3716">
        <v>20141007</v>
      </c>
      <c r="D3716">
        <v>-1.56</v>
      </c>
      <c r="E3716">
        <v>0</v>
      </c>
      <c r="F3716">
        <f t="shared" ref="F3716:F3779" si="187">E3716/100</f>
        <v>0</v>
      </c>
      <c r="H3716">
        <f t="shared" si="186"/>
        <v>-8.7332139999999996E-3</v>
      </c>
      <c r="I3716">
        <f t="shared" ref="I3716:I3779" si="188">D3716/100</f>
        <v>-1.5600000000000001E-2</v>
      </c>
    </row>
    <row r="3717" spans="1:9" x14ac:dyDescent="0.3">
      <c r="A3717" s="31">
        <v>41920</v>
      </c>
      <c r="B3717">
        <v>2.0759525000000001E-2</v>
      </c>
      <c r="C3717">
        <v>20141008</v>
      </c>
      <c r="D3717">
        <v>1.7</v>
      </c>
      <c r="E3717">
        <v>0</v>
      </c>
      <c r="F3717">
        <f t="shared" si="187"/>
        <v>0</v>
      </c>
      <c r="H3717">
        <f t="shared" si="186"/>
        <v>2.0759525000000001E-2</v>
      </c>
      <c r="I3717">
        <f t="shared" si="188"/>
        <v>1.7000000000000001E-2</v>
      </c>
    </row>
    <row r="3718" spans="1:9" x14ac:dyDescent="0.3">
      <c r="A3718" s="31">
        <v>41921</v>
      </c>
      <c r="B3718">
        <v>2.182476E-3</v>
      </c>
      <c r="C3718">
        <v>20141009</v>
      </c>
      <c r="D3718">
        <v>-2.17</v>
      </c>
      <c r="E3718">
        <v>0</v>
      </c>
      <c r="F3718">
        <f t="shared" si="187"/>
        <v>0</v>
      </c>
      <c r="H3718">
        <f t="shared" si="186"/>
        <v>2.182476E-3</v>
      </c>
      <c r="I3718">
        <f t="shared" si="188"/>
        <v>-2.1700000000000001E-2</v>
      </c>
    </row>
    <row r="3719" spans="1:9" x14ac:dyDescent="0.3">
      <c r="A3719" s="31">
        <v>41922</v>
      </c>
      <c r="B3719">
        <v>-2.870652E-3</v>
      </c>
      <c r="C3719">
        <v>20141010</v>
      </c>
      <c r="D3719">
        <v>-1.3</v>
      </c>
      <c r="E3719">
        <v>0</v>
      </c>
      <c r="F3719">
        <f t="shared" si="187"/>
        <v>0</v>
      </c>
      <c r="H3719">
        <f t="shared" si="186"/>
        <v>-2.870652E-3</v>
      </c>
      <c r="I3719">
        <f t="shared" si="188"/>
        <v>-1.3000000000000001E-2</v>
      </c>
    </row>
    <row r="3720" spans="1:9" x14ac:dyDescent="0.3">
      <c r="A3720" s="31">
        <v>41925</v>
      </c>
      <c r="B3720">
        <v>-9.1333839999999996E-3</v>
      </c>
      <c r="C3720">
        <v>20141013</v>
      </c>
      <c r="D3720">
        <v>-1.59</v>
      </c>
      <c r="E3720">
        <v>0</v>
      </c>
      <c r="F3720">
        <f t="shared" si="187"/>
        <v>0</v>
      </c>
      <c r="H3720">
        <f t="shared" si="186"/>
        <v>-9.1333839999999996E-3</v>
      </c>
      <c r="I3720">
        <f t="shared" si="188"/>
        <v>-1.5900000000000001E-2</v>
      </c>
    </row>
    <row r="3721" spans="1:9" x14ac:dyDescent="0.3">
      <c r="A3721" s="31">
        <v>41926</v>
      </c>
      <c r="B3721">
        <v>-1.0620154E-2</v>
      </c>
      <c r="C3721">
        <v>20141014</v>
      </c>
      <c r="D3721">
        <v>0.28000000000000003</v>
      </c>
      <c r="E3721">
        <v>0</v>
      </c>
      <c r="F3721">
        <f t="shared" si="187"/>
        <v>0</v>
      </c>
      <c r="H3721">
        <f t="shared" si="186"/>
        <v>-1.0620154E-2</v>
      </c>
      <c r="I3721">
        <f t="shared" si="188"/>
        <v>2.8000000000000004E-3</v>
      </c>
    </row>
    <row r="3722" spans="1:9" x14ac:dyDescent="0.3">
      <c r="A3722" s="31">
        <v>41927</v>
      </c>
      <c r="B3722">
        <v>-1.2253155E-2</v>
      </c>
      <c r="C3722">
        <v>20141015</v>
      </c>
      <c r="D3722">
        <v>-0.53</v>
      </c>
      <c r="E3722">
        <v>0</v>
      </c>
      <c r="F3722">
        <f t="shared" si="187"/>
        <v>0</v>
      </c>
      <c r="H3722">
        <f t="shared" si="186"/>
        <v>-1.2253155E-2</v>
      </c>
      <c r="I3722">
        <f t="shared" si="188"/>
        <v>-5.3E-3</v>
      </c>
    </row>
    <row r="3723" spans="1:9" x14ac:dyDescent="0.3">
      <c r="A3723" s="31">
        <v>41928</v>
      </c>
      <c r="B3723">
        <v>-1.3122808999999999E-2</v>
      </c>
      <c r="C3723">
        <v>20141016</v>
      </c>
      <c r="D3723">
        <v>0.23</v>
      </c>
      <c r="E3723">
        <v>0</v>
      </c>
      <c r="F3723">
        <f t="shared" si="187"/>
        <v>0</v>
      </c>
      <c r="H3723">
        <f t="shared" si="186"/>
        <v>-1.3122808999999999E-2</v>
      </c>
      <c r="I3723">
        <f t="shared" si="188"/>
        <v>2.3E-3</v>
      </c>
    </row>
    <row r="3724" spans="1:9" x14ac:dyDescent="0.3">
      <c r="A3724" s="31">
        <v>41929</v>
      </c>
      <c r="B3724">
        <v>1.4647787000000001E-2</v>
      </c>
      <c r="C3724">
        <v>20141017</v>
      </c>
      <c r="D3724">
        <v>1.1399999999999999</v>
      </c>
      <c r="E3724">
        <v>0</v>
      </c>
      <c r="F3724">
        <f t="shared" si="187"/>
        <v>0</v>
      </c>
      <c r="H3724">
        <f t="shared" si="186"/>
        <v>1.4647787000000001E-2</v>
      </c>
      <c r="I3724">
        <f t="shared" si="188"/>
        <v>1.1399999999999999E-2</v>
      </c>
    </row>
    <row r="3725" spans="1:9" x14ac:dyDescent="0.3">
      <c r="A3725" s="31">
        <v>41932</v>
      </c>
      <c r="B3725">
        <v>2.1398627999999999E-2</v>
      </c>
      <c r="C3725">
        <v>20141020</v>
      </c>
      <c r="D3725">
        <v>0.94</v>
      </c>
      <c r="E3725">
        <v>0</v>
      </c>
      <c r="F3725">
        <f t="shared" si="187"/>
        <v>0</v>
      </c>
      <c r="H3725">
        <f t="shared" si="186"/>
        <v>2.1398627999999999E-2</v>
      </c>
      <c r="I3725">
        <f t="shared" si="188"/>
        <v>9.3999999999999986E-3</v>
      </c>
    </row>
    <row r="3726" spans="1:9" x14ac:dyDescent="0.3">
      <c r="A3726" s="31">
        <v>41933</v>
      </c>
      <c r="B3726">
        <v>2.7165188E-2</v>
      </c>
      <c r="C3726">
        <v>20141021</v>
      </c>
      <c r="D3726">
        <v>1.98</v>
      </c>
      <c r="E3726">
        <v>0</v>
      </c>
      <c r="F3726">
        <f t="shared" si="187"/>
        <v>0</v>
      </c>
      <c r="H3726">
        <f t="shared" si="186"/>
        <v>2.7165188E-2</v>
      </c>
      <c r="I3726">
        <f t="shared" si="188"/>
        <v>1.9799999999999998E-2</v>
      </c>
    </row>
    <row r="3727" spans="1:9" x14ac:dyDescent="0.3">
      <c r="A3727" s="31">
        <v>41934</v>
      </c>
      <c r="B3727">
        <v>5.0746230000000003E-3</v>
      </c>
      <c r="C3727">
        <v>20141022</v>
      </c>
      <c r="D3727">
        <v>-0.85</v>
      </c>
      <c r="E3727">
        <v>0</v>
      </c>
      <c r="F3727">
        <f t="shared" si="187"/>
        <v>0</v>
      </c>
      <c r="H3727">
        <f t="shared" si="186"/>
        <v>5.0746230000000003E-3</v>
      </c>
      <c r="I3727">
        <f t="shared" si="188"/>
        <v>-8.5000000000000006E-3</v>
      </c>
    </row>
    <row r="3728" spans="1:9" x14ac:dyDescent="0.3">
      <c r="A3728" s="31">
        <v>41935</v>
      </c>
      <c r="B3728">
        <v>1.7865852000000002E-2</v>
      </c>
      <c r="C3728">
        <v>20141023</v>
      </c>
      <c r="D3728">
        <v>1.29</v>
      </c>
      <c r="E3728">
        <v>0</v>
      </c>
      <c r="F3728">
        <f t="shared" si="187"/>
        <v>0</v>
      </c>
      <c r="H3728">
        <f t="shared" si="186"/>
        <v>1.7865852000000002E-2</v>
      </c>
      <c r="I3728">
        <f t="shared" si="188"/>
        <v>1.29E-2</v>
      </c>
    </row>
    <row r="3729" spans="1:9" x14ac:dyDescent="0.3">
      <c r="A3729" s="31">
        <v>41936</v>
      </c>
      <c r="B3729">
        <v>3.7203029999999999E-3</v>
      </c>
      <c r="C3729">
        <v>20141024</v>
      </c>
      <c r="D3729">
        <v>0.66</v>
      </c>
      <c r="E3729">
        <v>0</v>
      </c>
      <c r="F3729">
        <f t="shared" si="187"/>
        <v>0</v>
      </c>
      <c r="H3729">
        <f t="shared" si="186"/>
        <v>3.7203029999999999E-3</v>
      </c>
      <c r="I3729">
        <f t="shared" si="188"/>
        <v>6.6E-3</v>
      </c>
    </row>
    <row r="3730" spans="1:9" x14ac:dyDescent="0.3">
      <c r="A3730" s="31">
        <v>41939</v>
      </c>
      <c r="B3730">
        <v>-1.045434E-3</v>
      </c>
      <c r="C3730">
        <v>20141027</v>
      </c>
      <c r="D3730">
        <v>-0.17</v>
      </c>
      <c r="E3730">
        <v>0</v>
      </c>
      <c r="F3730">
        <f t="shared" si="187"/>
        <v>0</v>
      </c>
      <c r="H3730">
        <f t="shared" si="186"/>
        <v>-1.045434E-3</v>
      </c>
      <c r="I3730">
        <f t="shared" si="188"/>
        <v>-1.7000000000000001E-3</v>
      </c>
    </row>
    <row r="3731" spans="1:9" x14ac:dyDescent="0.3">
      <c r="A3731" s="31">
        <v>41940</v>
      </c>
      <c r="B3731">
        <v>1.5507537E-2</v>
      </c>
      <c r="C3731">
        <v>20141028</v>
      </c>
      <c r="D3731">
        <v>1.37</v>
      </c>
      <c r="E3731">
        <v>0</v>
      </c>
      <c r="F3731">
        <f t="shared" si="187"/>
        <v>0</v>
      </c>
      <c r="H3731">
        <f t="shared" si="186"/>
        <v>1.5507537E-2</v>
      </c>
      <c r="I3731">
        <f t="shared" si="188"/>
        <v>1.37E-2</v>
      </c>
    </row>
    <row r="3732" spans="1:9" x14ac:dyDescent="0.3">
      <c r="A3732" s="31">
        <v>41941</v>
      </c>
      <c r="B3732">
        <v>5.6211209999999998E-3</v>
      </c>
      <c r="C3732">
        <v>20141029</v>
      </c>
      <c r="D3732">
        <v>-0.18</v>
      </c>
      <c r="E3732">
        <v>0</v>
      </c>
      <c r="F3732">
        <f t="shared" si="187"/>
        <v>0</v>
      </c>
      <c r="H3732">
        <f t="shared" si="186"/>
        <v>5.6211209999999998E-3</v>
      </c>
      <c r="I3732">
        <f t="shared" si="188"/>
        <v>-1.8E-3</v>
      </c>
    </row>
    <row r="3733" spans="1:9" x14ac:dyDescent="0.3">
      <c r="A3733" s="31">
        <v>41942</v>
      </c>
      <c r="B3733">
        <v>-3.353764E-3</v>
      </c>
      <c r="C3733">
        <v>20141030</v>
      </c>
      <c r="D3733">
        <v>0.6</v>
      </c>
      <c r="E3733">
        <v>0</v>
      </c>
      <c r="F3733">
        <f t="shared" si="187"/>
        <v>0</v>
      </c>
      <c r="H3733">
        <f t="shared" si="186"/>
        <v>-3.353764E-3</v>
      </c>
      <c r="I3733">
        <f t="shared" si="188"/>
        <v>6.0000000000000001E-3</v>
      </c>
    </row>
    <row r="3734" spans="1:9" x14ac:dyDescent="0.3">
      <c r="A3734" s="31">
        <v>41943</v>
      </c>
      <c r="B3734">
        <v>9.5344599999999998E-3</v>
      </c>
      <c r="C3734">
        <v>20141031</v>
      </c>
      <c r="D3734">
        <v>1.23</v>
      </c>
      <c r="E3734">
        <v>0</v>
      </c>
      <c r="F3734">
        <f t="shared" si="187"/>
        <v>0</v>
      </c>
      <c r="H3734">
        <f t="shared" si="186"/>
        <v>9.5344599999999998E-3</v>
      </c>
      <c r="I3734">
        <f t="shared" si="188"/>
        <v>1.23E-2</v>
      </c>
    </row>
    <row r="3735" spans="1:9" x14ac:dyDescent="0.3">
      <c r="A3735" s="31">
        <v>41946</v>
      </c>
      <c r="B3735">
        <v>1.2962977000000001E-2</v>
      </c>
      <c r="C3735">
        <v>20141103</v>
      </c>
      <c r="D3735">
        <v>-0.01</v>
      </c>
      <c r="E3735">
        <v>0</v>
      </c>
      <c r="F3735">
        <f t="shared" si="187"/>
        <v>0</v>
      </c>
      <c r="H3735">
        <f t="shared" si="186"/>
        <v>1.2962977000000001E-2</v>
      </c>
      <c r="I3735">
        <f t="shared" si="188"/>
        <v>-1E-4</v>
      </c>
    </row>
    <row r="3736" spans="1:9" x14ac:dyDescent="0.3">
      <c r="A3736" s="31">
        <v>41947</v>
      </c>
      <c r="B3736">
        <v>-7.3126420000000003E-3</v>
      </c>
      <c r="C3736">
        <v>20141104</v>
      </c>
      <c r="D3736">
        <v>-0.35</v>
      </c>
      <c r="E3736">
        <v>0</v>
      </c>
      <c r="F3736">
        <f t="shared" si="187"/>
        <v>0</v>
      </c>
      <c r="H3736">
        <f t="shared" si="186"/>
        <v>-7.3126420000000003E-3</v>
      </c>
      <c r="I3736">
        <f t="shared" si="188"/>
        <v>-3.4999999999999996E-3</v>
      </c>
    </row>
    <row r="3737" spans="1:9" x14ac:dyDescent="0.3">
      <c r="A3737" s="31">
        <v>41948</v>
      </c>
      <c r="B3737">
        <v>2.3941259999999999E-3</v>
      </c>
      <c r="C3737">
        <v>20141105</v>
      </c>
      <c r="D3737">
        <v>0.48</v>
      </c>
      <c r="E3737">
        <v>0</v>
      </c>
      <c r="F3737">
        <f t="shared" si="187"/>
        <v>0</v>
      </c>
      <c r="H3737">
        <f t="shared" si="186"/>
        <v>2.3941259999999999E-3</v>
      </c>
      <c r="I3737">
        <f t="shared" si="188"/>
        <v>4.7999999999999996E-3</v>
      </c>
    </row>
    <row r="3738" spans="1:9" x14ac:dyDescent="0.3">
      <c r="A3738" s="31">
        <v>41949</v>
      </c>
      <c r="B3738">
        <v>2.847661E-3</v>
      </c>
      <c r="C3738">
        <v>20141106</v>
      </c>
      <c r="D3738">
        <v>0.49</v>
      </c>
      <c r="E3738">
        <v>0</v>
      </c>
      <c r="F3738">
        <f t="shared" si="187"/>
        <v>0</v>
      </c>
      <c r="H3738">
        <f t="shared" si="186"/>
        <v>2.847661E-3</v>
      </c>
      <c r="I3738">
        <f t="shared" si="188"/>
        <v>4.8999999999999998E-3</v>
      </c>
    </row>
    <row r="3739" spans="1:9" x14ac:dyDescent="0.3">
      <c r="A3739" s="31">
        <v>41950</v>
      </c>
      <c r="B3739">
        <v>2.851934E-3</v>
      </c>
      <c r="C3739">
        <v>20141107</v>
      </c>
      <c r="D3739">
        <v>0.09</v>
      </c>
      <c r="E3739">
        <v>0</v>
      </c>
      <c r="F3739">
        <f t="shared" si="187"/>
        <v>0</v>
      </c>
      <c r="H3739">
        <f t="shared" si="186"/>
        <v>2.851934E-3</v>
      </c>
      <c r="I3739">
        <f t="shared" si="188"/>
        <v>8.9999999999999998E-4</v>
      </c>
    </row>
    <row r="3740" spans="1:9" x14ac:dyDescent="0.3">
      <c r="A3740" s="31">
        <v>41953</v>
      </c>
      <c r="B3740">
        <v>-1.6512269999999999E-3</v>
      </c>
      <c r="C3740">
        <v>20141110</v>
      </c>
      <c r="D3740">
        <v>0.33</v>
      </c>
      <c r="E3740">
        <v>0</v>
      </c>
      <c r="F3740">
        <f t="shared" si="187"/>
        <v>0</v>
      </c>
      <c r="H3740">
        <f t="shared" si="186"/>
        <v>-1.6512269999999999E-3</v>
      </c>
      <c r="I3740">
        <f t="shared" si="188"/>
        <v>3.3E-3</v>
      </c>
    </row>
    <row r="3741" spans="1:9" x14ac:dyDescent="0.3">
      <c r="A3741" s="31">
        <v>41954</v>
      </c>
      <c r="B3741">
        <v>7.9940740000000003E-3</v>
      </c>
      <c r="C3741">
        <v>20141111</v>
      </c>
      <c r="D3741">
        <v>0.1</v>
      </c>
      <c r="E3741">
        <v>0</v>
      </c>
      <c r="F3741">
        <f t="shared" si="187"/>
        <v>0</v>
      </c>
      <c r="H3741">
        <f t="shared" si="186"/>
        <v>7.9940740000000003E-3</v>
      </c>
      <c r="I3741">
        <f t="shared" si="188"/>
        <v>1E-3</v>
      </c>
    </row>
    <row r="3742" spans="1:9" x14ac:dyDescent="0.3">
      <c r="A3742" s="31">
        <v>41955</v>
      </c>
      <c r="B3742">
        <v>1.4129472000000001E-2</v>
      </c>
      <c r="C3742">
        <v>20141112</v>
      </c>
      <c r="D3742">
        <v>7.0000000000000007E-2</v>
      </c>
      <c r="E3742">
        <v>0</v>
      </c>
      <c r="F3742">
        <f t="shared" si="187"/>
        <v>0</v>
      </c>
      <c r="H3742">
        <f t="shared" si="186"/>
        <v>1.4129472000000001E-2</v>
      </c>
      <c r="I3742">
        <f t="shared" si="188"/>
        <v>7.000000000000001E-4</v>
      </c>
    </row>
    <row r="3743" spans="1:9" x14ac:dyDescent="0.3">
      <c r="A3743" s="31">
        <v>41956</v>
      </c>
      <c r="B3743">
        <v>1.4112357000000001E-2</v>
      </c>
      <c r="C3743">
        <v>20141113</v>
      </c>
      <c r="D3743">
        <v>-0.03</v>
      </c>
      <c r="E3743">
        <v>0</v>
      </c>
      <c r="F3743">
        <f t="shared" si="187"/>
        <v>0</v>
      </c>
      <c r="H3743">
        <f t="shared" si="186"/>
        <v>1.4112357000000001E-2</v>
      </c>
      <c r="I3743">
        <f t="shared" si="188"/>
        <v>-2.9999999999999997E-4</v>
      </c>
    </row>
    <row r="3744" spans="1:9" x14ac:dyDescent="0.3">
      <c r="A3744" s="31">
        <v>41957</v>
      </c>
      <c r="B3744">
        <v>1.2054604999999999E-2</v>
      </c>
      <c r="C3744">
        <v>20141114</v>
      </c>
      <c r="D3744">
        <v>0.06</v>
      </c>
      <c r="E3744">
        <v>0</v>
      </c>
      <c r="F3744">
        <f t="shared" si="187"/>
        <v>0</v>
      </c>
      <c r="H3744">
        <f t="shared" si="186"/>
        <v>1.2054604999999999E-2</v>
      </c>
      <c r="I3744">
        <f t="shared" si="188"/>
        <v>5.9999999999999995E-4</v>
      </c>
    </row>
    <row r="3745" spans="1:9" x14ac:dyDescent="0.3">
      <c r="A3745" s="31">
        <v>41960</v>
      </c>
      <c r="B3745">
        <v>-1.6640610000000001E-3</v>
      </c>
      <c r="C3745">
        <v>20141117</v>
      </c>
      <c r="D3745">
        <v>-0.05</v>
      </c>
      <c r="E3745">
        <v>0</v>
      </c>
      <c r="F3745">
        <f t="shared" si="187"/>
        <v>0</v>
      </c>
      <c r="H3745">
        <f t="shared" si="186"/>
        <v>-1.6640610000000001E-3</v>
      </c>
      <c r="I3745">
        <f t="shared" si="188"/>
        <v>-5.0000000000000001E-4</v>
      </c>
    </row>
    <row r="3746" spans="1:9" x14ac:dyDescent="0.3">
      <c r="A3746" s="31">
        <v>41961</v>
      </c>
      <c r="B3746">
        <v>1.2983625E-2</v>
      </c>
      <c r="C3746">
        <v>20141118</v>
      </c>
      <c r="D3746">
        <v>0.51</v>
      </c>
      <c r="E3746">
        <v>0</v>
      </c>
      <c r="F3746">
        <f t="shared" si="187"/>
        <v>0</v>
      </c>
      <c r="H3746">
        <f t="shared" si="186"/>
        <v>1.2983625E-2</v>
      </c>
      <c r="I3746">
        <f t="shared" si="188"/>
        <v>5.1000000000000004E-3</v>
      </c>
    </row>
    <row r="3747" spans="1:9" x14ac:dyDescent="0.3">
      <c r="A3747" s="31">
        <v>41962</v>
      </c>
      <c r="B3747">
        <v>-6.9282329999999998E-3</v>
      </c>
      <c r="C3747">
        <v>20141119</v>
      </c>
      <c r="D3747">
        <v>-0.21</v>
      </c>
      <c r="E3747">
        <v>0</v>
      </c>
      <c r="F3747">
        <f t="shared" si="187"/>
        <v>0</v>
      </c>
      <c r="H3747">
        <f t="shared" si="186"/>
        <v>-6.9282329999999998E-3</v>
      </c>
      <c r="I3747">
        <f t="shared" si="188"/>
        <v>-2.0999999999999999E-3</v>
      </c>
    </row>
    <row r="3748" spans="1:9" x14ac:dyDescent="0.3">
      <c r="A3748" s="31">
        <v>41963</v>
      </c>
      <c r="B3748">
        <v>1.4301904000000001E-2</v>
      </c>
      <c r="C3748">
        <v>20141120</v>
      </c>
      <c r="D3748">
        <v>0.31</v>
      </c>
      <c r="E3748">
        <v>0</v>
      </c>
      <c r="F3748">
        <f t="shared" si="187"/>
        <v>0</v>
      </c>
      <c r="H3748">
        <f t="shared" si="186"/>
        <v>1.4301904000000001E-2</v>
      </c>
      <c r="I3748">
        <f t="shared" si="188"/>
        <v>3.0999999999999999E-3</v>
      </c>
    </row>
    <row r="3749" spans="1:9" x14ac:dyDescent="0.3">
      <c r="A3749" s="31">
        <v>41964</v>
      </c>
      <c r="B3749">
        <v>1.375666E-3</v>
      </c>
      <c r="C3749">
        <v>20141121</v>
      </c>
      <c r="D3749">
        <v>0.48</v>
      </c>
      <c r="E3749">
        <v>0</v>
      </c>
      <c r="F3749">
        <f t="shared" si="187"/>
        <v>0</v>
      </c>
      <c r="H3749">
        <f t="shared" si="186"/>
        <v>1.375666E-3</v>
      </c>
      <c r="I3749">
        <f t="shared" si="188"/>
        <v>4.7999999999999996E-3</v>
      </c>
    </row>
    <row r="3750" spans="1:9" x14ac:dyDescent="0.3">
      <c r="A3750" s="31">
        <v>41967</v>
      </c>
      <c r="B3750">
        <v>1.8502608E-2</v>
      </c>
      <c r="C3750">
        <v>20141124</v>
      </c>
      <c r="D3750">
        <v>0.4</v>
      </c>
      <c r="E3750">
        <v>0</v>
      </c>
      <c r="F3750">
        <f t="shared" si="187"/>
        <v>0</v>
      </c>
      <c r="H3750">
        <f t="shared" si="186"/>
        <v>1.8502608E-2</v>
      </c>
      <c r="I3750">
        <f t="shared" si="188"/>
        <v>4.0000000000000001E-3</v>
      </c>
    </row>
    <row r="3751" spans="1:9" x14ac:dyDescent="0.3">
      <c r="A3751" s="31">
        <v>41968</v>
      </c>
      <c r="B3751">
        <v>-8.6406869999999993E-3</v>
      </c>
      <c r="C3751">
        <v>20141125</v>
      </c>
      <c r="D3751">
        <v>-0.08</v>
      </c>
      <c r="E3751">
        <v>0</v>
      </c>
      <c r="F3751">
        <f t="shared" si="187"/>
        <v>0</v>
      </c>
      <c r="H3751">
        <f t="shared" si="186"/>
        <v>-8.6406869999999993E-3</v>
      </c>
      <c r="I3751">
        <f t="shared" si="188"/>
        <v>-8.0000000000000004E-4</v>
      </c>
    </row>
    <row r="3752" spans="1:9" x14ac:dyDescent="0.3">
      <c r="A3752" s="31">
        <v>41969</v>
      </c>
      <c r="B3752">
        <v>1.1904774999999999E-2</v>
      </c>
      <c r="C3752">
        <v>20141126</v>
      </c>
      <c r="D3752">
        <v>0.3</v>
      </c>
      <c r="E3752">
        <v>0</v>
      </c>
      <c r="F3752">
        <f t="shared" si="187"/>
        <v>0</v>
      </c>
      <c r="H3752">
        <f t="shared" si="186"/>
        <v>1.1904774999999999E-2</v>
      </c>
      <c r="I3752">
        <f t="shared" si="188"/>
        <v>3.0000000000000001E-3</v>
      </c>
    </row>
    <row r="3753" spans="1:9" x14ac:dyDescent="0.3">
      <c r="A3753" s="31">
        <v>41971</v>
      </c>
      <c r="B3753">
        <v>-5.8823299999999996E-4</v>
      </c>
      <c r="C3753">
        <v>20141128</v>
      </c>
      <c r="D3753">
        <v>-0.35</v>
      </c>
      <c r="E3753">
        <v>0</v>
      </c>
      <c r="F3753">
        <f t="shared" si="187"/>
        <v>0</v>
      </c>
      <c r="H3753">
        <f t="shared" si="186"/>
        <v>-5.8823299999999996E-4</v>
      </c>
      <c r="I3753">
        <f t="shared" si="188"/>
        <v>-3.4999999999999996E-3</v>
      </c>
    </row>
    <row r="3754" spans="1:9" x14ac:dyDescent="0.3">
      <c r="A3754" s="31">
        <v>41974</v>
      </c>
      <c r="B3754">
        <v>-3.2456069999999997E-2</v>
      </c>
      <c r="C3754">
        <v>20141201</v>
      </c>
      <c r="D3754">
        <v>-0.9</v>
      </c>
      <c r="E3754">
        <v>0</v>
      </c>
      <c r="F3754">
        <f t="shared" si="187"/>
        <v>0</v>
      </c>
      <c r="H3754">
        <f t="shared" si="186"/>
        <v>-3.2456069999999997E-2</v>
      </c>
      <c r="I3754">
        <f t="shared" si="188"/>
        <v>-9.0000000000000011E-3</v>
      </c>
    </row>
    <row r="3755" spans="1:9" x14ac:dyDescent="0.3">
      <c r="A3755" s="31">
        <v>41975</v>
      </c>
      <c r="B3755">
        <v>-3.8237810000000001E-3</v>
      </c>
      <c r="C3755">
        <v>20141202</v>
      </c>
      <c r="D3755">
        <v>0.65</v>
      </c>
      <c r="E3755">
        <v>0</v>
      </c>
      <c r="F3755">
        <f t="shared" si="187"/>
        <v>0</v>
      </c>
      <c r="H3755">
        <f t="shared" si="186"/>
        <v>-3.8237810000000001E-3</v>
      </c>
      <c r="I3755">
        <f t="shared" si="188"/>
        <v>6.5000000000000006E-3</v>
      </c>
    </row>
    <row r="3756" spans="1:9" x14ac:dyDescent="0.3">
      <c r="A3756" s="31">
        <v>41976</v>
      </c>
      <c r="B3756">
        <v>1.1340863E-2</v>
      </c>
      <c r="C3756">
        <v>20141203</v>
      </c>
      <c r="D3756">
        <v>0.46</v>
      </c>
      <c r="E3756">
        <v>0</v>
      </c>
      <c r="F3756">
        <f t="shared" si="187"/>
        <v>0</v>
      </c>
      <c r="H3756">
        <f t="shared" si="186"/>
        <v>1.1340863E-2</v>
      </c>
      <c r="I3756">
        <f t="shared" si="188"/>
        <v>4.5999999999999999E-3</v>
      </c>
    </row>
    <row r="3757" spans="1:9" x14ac:dyDescent="0.3">
      <c r="A3757" s="31">
        <v>41977</v>
      </c>
      <c r="B3757">
        <v>-3.7954149999999999E-3</v>
      </c>
      <c r="C3757">
        <v>20141204</v>
      </c>
      <c r="D3757">
        <v>-0.17</v>
      </c>
      <c r="E3757">
        <v>0</v>
      </c>
      <c r="F3757">
        <f t="shared" si="187"/>
        <v>0</v>
      </c>
      <c r="H3757">
        <f t="shared" si="186"/>
        <v>-3.7954149999999999E-3</v>
      </c>
      <c r="I3757">
        <f t="shared" si="188"/>
        <v>-1.7000000000000001E-3</v>
      </c>
    </row>
    <row r="3758" spans="1:9" x14ac:dyDescent="0.3">
      <c r="A3758" s="31">
        <v>41978</v>
      </c>
      <c r="B3758">
        <v>-4.242773E-3</v>
      </c>
      <c r="C3758">
        <v>20141205</v>
      </c>
      <c r="D3758">
        <v>0.25</v>
      </c>
      <c r="E3758">
        <v>0</v>
      </c>
      <c r="F3758">
        <f t="shared" si="187"/>
        <v>0</v>
      </c>
      <c r="H3758">
        <f t="shared" si="186"/>
        <v>-4.242773E-3</v>
      </c>
      <c r="I3758">
        <f t="shared" si="188"/>
        <v>2.5000000000000001E-3</v>
      </c>
    </row>
    <row r="3759" spans="1:9" x14ac:dyDescent="0.3">
      <c r="A3759" s="31">
        <v>41981</v>
      </c>
      <c r="B3759">
        <v>-2.2608683000000001E-2</v>
      </c>
      <c r="C3759">
        <v>20141208</v>
      </c>
      <c r="D3759">
        <v>-0.82</v>
      </c>
      <c r="E3759">
        <v>0</v>
      </c>
      <c r="F3759">
        <f t="shared" si="187"/>
        <v>0</v>
      </c>
      <c r="H3759">
        <f t="shared" si="186"/>
        <v>-2.2608683000000001E-2</v>
      </c>
      <c r="I3759">
        <f t="shared" si="188"/>
        <v>-8.199999999999999E-3</v>
      </c>
    </row>
    <row r="3760" spans="1:9" x14ac:dyDescent="0.3">
      <c r="A3760" s="31">
        <v>41982</v>
      </c>
      <c r="B3760">
        <v>1.5302502000000001E-2</v>
      </c>
      <c r="C3760">
        <v>20141209</v>
      </c>
      <c r="D3760">
        <v>0.13</v>
      </c>
      <c r="E3760">
        <v>0</v>
      </c>
      <c r="F3760">
        <f t="shared" si="187"/>
        <v>0</v>
      </c>
      <c r="H3760">
        <f t="shared" si="186"/>
        <v>1.5302502000000001E-2</v>
      </c>
      <c r="I3760">
        <f t="shared" si="188"/>
        <v>1.2999999999999999E-3</v>
      </c>
    </row>
    <row r="3761" spans="1:9" x14ac:dyDescent="0.3">
      <c r="A3761" s="31">
        <v>41983</v>
      </c>
      <c r="B3761">
        <v>-1.9015121999999999E-2</v>
      </c>
      <c r="C3761">
        <v>20141210</v>
      </c>
      <c r="D3761">
        <v>-1.72</v>
      </c>
      <c r="E3761">
        <v>0</v>
      </c>
      <c r="F3761">
        <f t="shared" si="187"/>
        <v>0</v>
      </c>
      <c r="H3761">
        <f t="shared" si="186"/>
        <v>-1.9015121999999999E-2</v>
      </c>
      <c r="I3761">
        <f t="shared" si="188"/>
        <v>-1.72E-2</v>
      </c>
    </row>
    <row r="3762" spans="1:9" x14ac:dyDescent="0.3">
      <c r="A3762" s="31">
        <v>41984</v>
      </c>
      <c r="B3762">
        <v>-2.9476929999999999E-3</v>
      </c>
      <c r="C3762">
        <v>20141211</v>
      </c>
      <c r="D3762">
        <v>0.49</v>
      </c>
      <c r="E3762">
        <v>0</v>
      </c>
      <c r="F3762">
        <f t="shared" si="187"/>
        <v>0</v>
      </c>
      <c r="H3762">
        <f t="shared" si="186"/>
        <v>-2.9476929999999999E-3</v>
      </c>
      <c r="I3762">
        <f t="shared" si="188"/>
        <v>4.8999999999999998E-3</v>
      </c>
    </row>
    <row r="3763" spans="1:9" x14ac:dyDescent="0.3">
      <c r="A3763" s="31">
        <v>41985</v>
      </c>
      <c r="B3763">
        <v>-1.6932442999999998E-2</v>
      </c>
      <c r="C3763">
        <v>20141212</v>
      </c>
      <c r="D3763">
        <v>-1.55</v>
      </c>
      <c r="E3763">
        <v>0</v>
      </c>
      <c r="F3763">
        <f t="shared" si="187"/>
        <v>0</v>
      </c>
      <c r="H3763">
        <f t="shared" si="186"/>
        <v>-1.6932442999999998E-2</v>
      </c>
      <c r="I3763">
        <f t="shared" si="188"/>
        <v>-1.55E-2</v>
      </c>
    </row>
    <row r="3764" spans="1:9" x14ac:dyDescent="0.3">
      <c r="A3764" s="31">
        <v>41988</v>
      </c>
      <c r="B3764">
        <v>-1.3715527999999999E-2</v>
      </c>
      <c r="C3764">
        <v>20141215</v>
      </c>
      <c r="D3764">
        <v>-0.68</v>
      </c>
      <c r="E3764">
        <v>0</v>
      </c>
      <c r="F3764">
        <f t="shared" si="187"/>
        <v>0</v>
      </c>
      <c r="H3764">
        <f t="shared" si="186"/>
        <v>-1.3715527999999999E-2</v>
      </c>
      <c r="I3764">
        <f t="shared" si="188"/>
        <v>-6.8000000000000005E-3</v>
      </c>
    </row>
    <row r="3765" spans="1:9" x14ac:dyDescent="0.3">
      <c r="A3765" s="31">
        <v>41989</v>
      </c>
      <c r="B3765">
        <v>-1.3675174999999999E-2</v>
      </c>
      <c r="C3765">
        <v>20141216</v>
      </c>
      <c r="D3765">
        <v>-0.8</v>
      </c>
      <c r="E3765">
        <v>0</v>
      </c>
      <c r="F3765">
        <f t="shared" si="187"/>
        <v>0</v>
      </c>
      <c r="H3765">
        <f t="shared" si="186"/>
        <v>-1.3675174999999999E-2</v>
      </c>
      <c r="I3765">
        <f t="shared" si="188"/>
        <v>-8.0000000000000002E-3</v>
      </c>
    </row>
    <row r="3766" spans="1:9" x14ac:dyDescent="0.3">
      <c r="A3766" s="31">
        <v>41990</v>
      </c>
      <c r="B3766">
        <v>2.4966048000000001E-2</v>
      </c>
      <c r="C3766">
        <v>20141217</v>
      </c>
      <c r="D3766">
        <v>2.15</v>
      </c>
      <c r="E3766">
        <v>0</v>
      </c>
      <c r="F3766">
        <f t="shared" si="187"/>
        <v>0</v>
      </c>
      <c r="H3766">
        <f t="shared" si="186"/>
        <v>2.4966048000000001E-2</v>
      </c>
      <c r="I3766">
        <f t="shared" si="188"/>
        <v>2.1499999999999998E-2</v>
      </c>
    </row>
    <row r="3767" spans="1:9" x14ac:dyDescent="0.3">
      <c r="A3767" s="31">
        <v>41991</v>
      </c>
      <c r="B3767">
        <v>2.9613361000000001E-2</v>
      </c>
      <c r="C3767">
        <v>20141218</v>
      </c>
      <c r="D3767">
        <v>2.36</v>
      </c>
      <c r="E3767">
        <v>0</v>
      </c>
      <c r="F3767">
        <f t="shared" si="187"/>
        <v>0</v>
      </c>
      <c r="H3767">
        <f t="shared" si="186"/>
        <v>2.9613361000000001E-2</v>
      </c>
      <c r="I3767">
        <f t="shared" si="188"/>
        <v>2.3599999999999999E-2</v>
      </c>
    </row>
    <row r="3768" spans="1:9" x14ac:dyDescent="0.3">
      <c r="A3768" s="31">
        <v>41992</v>
      </c>
      <c r="B3768">
        <v>-7.7230600000000003E-3</v>
      </c>
      <c r="C3768">
        <v>20141219</v>
      </c>
      <c r="D3768">
        <v>0.43</v>
      </c>
      <c r="E3768">
        <v>0</v>
      </c>
      <c r="F3768">
        <f t="shared" si="187"/>
        <v>0</v>
      </c>
      <c r="H3768">
        <f t="shared" si="186"/>
        <v>-7.7230600000000003E-3</v>
      </c>
      <c r="I3768">
        <f t="shared" si="188"/>
        <v>4.3E-3</v>
      </c>
    </row>
    <row r="3769" spans="1:9" x14ac:dyDescent="0.3">
      <c r="A3769" s="31">
        <v>41995</v>
      </c>
      <c r="B3769">
        <v>1.0377559999999999E-2</v>
      </c>
      <c r="C3769">
        <v>20141222</v>
      </c>
      <c r="D3769">
        <v>0.37</v>
      </c>
      <c r="E3769">
        <v>0</v>
      </c>
      <c r="F3769">
        <f t="shared" si="187"/>
        <v>0</v>
      </c>
      <c r="H3769">
        <f t="shared" si="186"/>
        <v>1.0377559999999999E-2</v>
      </c>
      <c r="I3769">
        <f t="shared" si="188"/>
        <v>3.7000000000000002E-3</v>
      </c>
    </row>
    <row r="3770" spans="1:9" x14ac:dyDescent="0.3">
      <c r="A3770" s="31">
        <v>41996</v>
      </c>
      <c r="B3770">
        <v>-3.5417170000000002E-3</v>
      </c>
      <c r="C3770">
        <v>20141223</v>
      </c>
      <c r="D3770">
        <v>0.21</v>
      </c>
      <c r="E3770">
        <v>0</v>
      </c>
      <c r="F3770">
        <f t="shared" si="187"/>
        <v>0</v>
      </c>
      <c r="H3770">
        <f t="shared" si="186"/>
        <v>-3.5417170000000002E-3</v>
      </c>
      <c r="I3770">
        <f t="shared" si="188"/>
        <v>2.0999999999999999E-3</v>
      </c>
    </row>
    <row r="3771" spans="1:9" x14ac:dyDescent="0.3">
      <c r="A3771" s="31">
        <v>41997</v>
      </c>
      <c r="B3771">
        <v>-4.7094260000000001E-3</v>
      </c>
      <c r="C3771">
        <v>20141224</v>
      </c>
      <c r="D3771">
        <v>7.0000000000000007E-2</v>
      </c>
      <c r="E3771">
        <v>0</v>
      </c>
      <c r="F3771">
        <f t="shared" si="187"/>
        <v>0</v>
      </c>
      <c r="H3771">
        <f t="shared" si="186"/>
        <v>-4.7094260000000001E-3</v>
      </c>
      <c r="I3771">
        <f t="shared" si="188"/>
        <v>7.000000000000001E-4</v>
      </c>
    </row>
    <row r="3772" spans="1:9" x14ac:dyDescent="0.3">
      <c r="A3772" s="31">
        <v>41999</v>
      </c>
      <c r="B3772">
        <v>1.7676955000000001E-2</v>
      </c>
      <c r="C3772">
        <v>20141226</v>
      </c>
      <c r="D3772">
        <v>0.39</v>
      </c>
      <c r="E3772">
        <v>0</v>
      </c>
      <c r="F3772">
        <f t="shared" si="187"/>
        <v>0</v>
      </c>
      <c r="H3772">
        <f t="shared" si="186"/>
        <v>1.7676955000000001E-2</v>
      </c>
      <c r="I3772">
        <f t="shared" si="188"/>
        <v>3.9000000000000003E-3</v>
      </c>
    </row>
    <row r="3773" spans="1:9" x14ac:dyDescent="0.3">
      <c r="A3773" s="31">
        <v>42002</v>
      </c>
      <c r="B3773">
        <v>-7.0176500000000003E-4</v>
      </c>
      <c r="C3773">
        <v>20141229</v>
      </c>
      <c r="D3773">
        <v>0.13</v>
      </c>
      <c r="E3773">
        <v>0</v>
      </c>
      <c r="F3773">
        <f t="shared" si="187"/>
        <v>0</v>
      </c>
      <c r="H3773">
        <f t="shared" si="186"/>
        <v>-7.0176500000000003E-4</v>
      </c>
      <c r="I3773">
        <f t="shared" si="188"/>
        <v>1.2999999999999999E-3</v>
      </c>
    </row>
    <row r="3774" spans="1:9" x14ac:dyDescent="0.3">
      <c r="A3774" s="31">
        <v>42003</v>
      </c>
      <c r="B3774">
        <v>-1.2202677E-2</v>
      </c>
      <c r="C3774">
        <v>20141230</v>
      </c>
      <c r="D3774">
        <v>-0.48</v>
      </c>
      <c r="E3774">
        <v>0</v>
      </c>
      <c r="F3774">
        <f t="shared" si="187"/>
        <v>0</v>
      </c>
      <c r="H3774">
        <f t="shared" si="186"/>
        <v>-1.2202677E-2</v>
      </c>
      <c r="I3774">
        <f t="shared" si="188"/>
        <v>-4.7999999999999996E-3</v>
      </c>
    </row>
    <row r="3775" spans="1:9" x14ac:dyDescent="0.3">
      <c r="A3775" s="31">
        <v>42004</v>
      </c>
      <c r="B3775">
        <v>-1.9018836000000001E-2</v>
      </c>
      <c r="C3775">
        <v>20141231</v>
      </c>
      <c r="D3775">
        <v>-0.93</v>
      </c>
      <c r="E3775">
        <v>0</v>
      </c>
      <c r="F3775">
        <f t="shared" si="187"/>
        <v>0</v>
      </c>
      <c r="H3775">
        <f t="shared" si="186"/>
        <v>-1.9018836000000001E-2</v>
      </c>
      <c r="I3775">
        <f t="shared" si="188"/>
        <v>-9.300000000000001E-3</v>
      </c>
    </row>
    <row r="3776" spans="1:9" x14ac:dyDescent="0.3">
      <c r="A3776" s="31">
        <v>42006</v>
      </c>
      <c r="B3776">
        <v>-9.5125520000000005E-3</v>
      </c>
      <c r="C3776">
        <v>20150102</v>
      </c>
      <c r="D3776">
        <v>-0.11</v>
      </c>
      <c r="E3776">
        <v>0</v>
      </c>
      <c r="F3776">
        <f t="shared" si="187"/>
        <v>0</v>
      </c>
      <c r="H3776">
        <f t="shared" si="186"/>
        <v>-9.5125520000000005E-3</v>
      </c>
      <c r="I3776">
        <f t="shared" si="188"/>
        <v>-1.1000000000000001E-3</v>
      </c>
    </row>
    <row r="3777" spans="1:9" x14ac:dyDescent="0.3">
      <c r="A3777" s="31">
        <v>42009</v>
      </c>
      <c r="B3777">
        <v>-2.8171605999999998E-2</v>
      </c>
      <c r="C3777">
        <v>20150105</v>
      </c>
      <c r="D3777">
        <v>-1.84</v>
      </c>
      <c r="E3777">
        <v>0</v>
      </c>
      <c r="F3777">
        <f t="shared" si="187"/>
        <v>0</v>
      </c>
      <c r="H3777">
        <f t="shared" si="186"/>
        <v>-2.8171605999999998E-2</v>
      </c>
      <c r="I3777">
        <f t="shared" si="188"/>
        <v>-1.84E-2</v>
      </c>
    </row>
    <row r="3778" spans="1:9" x14ac:dyDescent="0.3">
      <c r="A3778" s="31">
        <v>42010</v>
      </c>
      <c r="B3778">
        <v>9.4137999999999999E-5</v>
      </c>
      <c r="C3778">
        <v>20150106</v>
      </c>
      <c r="D3778">
        <v>-1.04</v>
      </c>
      <c r="E3778">
        <v>0</v>
      </c>
      <c r="F3778">
        <f t="shared" si="187"/>
        <v>0</v>
      </c>
      <c r="H3778">
        <f t="shared" si="186"/>
        <v>9.4137999999999999E-5</v>
      </c>
      <c r="I3778">
        <f t="shared" si="188"/>
        <v>-1.04E-2</v>
      </c>
    </row>
    <row r="3779" spans="1:9" x14ac:dyDescent="0.3">
      <c r="A3779" s="31">
        <v>42011</v>
      </c>
      <c r="B3779">
        <v>1.4022188999999999E-2</v>
      </c>
      <c r="C3779">
        <v>20150107</v>
      </c>
      <c r="D3779">
        <v>1.19</v>
      </c>
      <c r="E3779">
        <v>0</v>
      </c>
      <c r="F3779">
        <f t="shared" si="187"/>
        <v>0</v>
      </c>
      <c r="H3779">
        <f t="shared" ref="H3779:H3842" si="189">B3779-F3779</f>
        <v>1.4022188999999999E-2</v>
      </c>
      <c r="I3779">
        <f t="shared" si="188"/>
        <v>1.1899999999999999E-2</v>
      </c>
    </row>
    <row r="3780" spans="1:9" x14ac:dyDescent="0.3">
      <c r="A3780" s="31">
        <v>42012</v>
      </c>
      <c r="B3780">
        <v>3.8422268000000002E-2</v>
      </c>
      <c r="C3780">
        <v>20150108</v>
      </c>
      <c r="D3780">
        <v>1.81</v>
      </c>
      <c r="E3780">
        <v>0</v>
      </c>
      <c r="F3780">
        <f t="shared" ref="F3780:F3843" si="190">E3780/100</f>
        <v>0</v>
      </c>
      <c r="H3780">
        <f t="shared" si="189"/>
        <v>3.8422268000000002E-2</v>
      </c>
      <c r="I3780">
        <f t="shared" ref="I3780:I3843" si="191">D3780/100</f>
        <v>1.8100000000000002E-2</v>
      </c>
    </row>
    <row r="3781" spans="1:9" x14ac:dyDescent="0.3">
      <c r="A3781" s="31">
        <v>42013</v>
      </c>
      <c r="B3781">
        <v>1.072506E-3</v>
      </c>
      <c r="C3781">
        <v>20150109</v>
      </c>
      <c r="D3781">
        <v>-0.85</v>
      </c>
      <c r="E3781">
        <v>0</v>
      </c>
      <c r="F3781">
        <f t="shared" si="190"/>
        <v>0</v>
      </c>
      <c r="H3781">
        <f t="shared" si="189"/>
        <v>1.072506E-3</v>
      </c>
      <c r="I3781">
        <f t="shared" si="191"/>
        <v>-8.5000000000000006E-3</v>
      </c>
    </row>
    <row r="3782" spans="1:9" x14ac:dyDescent="0.3">
      <c r="A3782" s="31">
        <v>42016</v>
      </c>
      <c r="B3782">
        <v>-2.4640676E-2</v>
      </c>
      <c r="C3782">
        <v>20150112</v>
      </c>
      <c r="D3782">
        <v>-0.79</v>
      </c>
      <c r="E3782">
        <v>0</v>
      </c>
      <c r="F3782">
        <f t="shared" si="190"/>
        <v>0</v>
      </c>
      <c r="H3782">
        <f t="shared" si="189"/>
        <v>-2.4640676E-2</v>
      </c>
      <c r="I3782">
        <f t="shared" si="191"/>
        <v>-7.9000000000000008E-3</v>
      </c>
    </row>
    <row r="3783" spans="1:9" x14ac:dyDescent="0.3">
      <c r="A3783" s="31">
        <v>42017</v>
      </c>
      <c r="B3783">
        <v>8.8787290000000001E-3</v>
      </c>
      <c r="C3783">
        <v>20150113</v>
      </c>
      <c r="D3783">
        <v>-0.19</v>
      </c>
      <c r="E3783">
        <v>0</v>
      </c>
      <c r="F3783">
        <f t="shared" si="190"/>
        <v>0</v>
      </c>
      <c r="H3783">
        <f t="shared" si="189"/>
        <v>8.8787290000000001E-3</v>
      </c>
      <c r="I3783">
        <f t="shared" si="191"/>
        <v>-1.9E-3</v>
      </c>
    </row>
    <row r="3784" spans="1:9" x14ac:dyDescent="0.3">
      <c r="A3784" s="31">
        <v>42018</v>
      </c>
      <c r="B3784">
        <v>-3.8105439999999999E-3</v>
      </c>
      <c r="C3784">
        <v>20150114</v>
      </c>
      <c r="D3784">
        <v>-0.6</v>
      </c>
      <c r="E3784">
        <v>0</v>
      </c>
      <c r="F3784">
        <f t="shared" si="190"/>
        <v>0</v>
      </c>
      <c r="H3784">
        <f t="shared" si="189"/>
        <v>-3.8105439999999999E-3</v>
      </c>
      <c r="I3784">
        <f t="shared" si="191"/>
        <v>-6.0000000000000001E-3</v>
      </c>
    </row>
    <row r="3785" spans="1:9" x14ac:dyDescent="0.3">
      <c r="A3785" s="31">
        <v>42019</v>
      </c>
      <c r="B3785">
        <v>-2.7140284000000001E-2</v>
      </c>
      <c r="C3785">
        <v>20150115</v>
      </c>
      <c r="D3785">
        <v>-1.08</v>
      </c>
      <c r="E3785">
        <v>0</v>
      </c>
      <c r="F3785">
        <f t="shared" si="190"/>
        <v>0</v>
      </c>
      <c r="H3785">
        <f t="shared" si="189"/>
        <v>-2.7140284000000001E-2</v>
      </c>
      <c r="I3785">
        <f t="shared" si="191"/>
        <v>-1.0800000000000001E-2</v>
      </c>
    </row>
    <row r="3786" spans="1:9" x14ac:dyDescent="0.3">
      <c r="A3786" s="31">
        <v>42020</v>
      </c>
      <c r="B3786">
        <v>-7.7700979999999996E-3</v>
      </c>
      <c r="C3786">
        <v>20150116</v>
      </c>
      <c r="D3786">
        <v>1.36</v>
      </c>
      <c r="E3786">
        <v>0</v>
      </c>
      <c r="F3786">
        <f t="shared" si="190"/>
        <v>0</v>
      </c>
      <c r="H3786">
        <f t="shared" si="189"/>
        <v>-7.7700979999999996E-3</v>
      </c>
      <c r="I3786">
        <f t="shared" si="191"/>
        <v>1.3600000000000001E-2</v>
      </c>
    </row>
    <row r="3787" spans="1:9" x14ac:dyDescent="0.3">
      <c r="A3787" s="31">
        <v>42024</v>
      </c>
      <c r="B3787">
        <v>2.5757179000000002E-2</v>
      </c>
      <c r="C3787">
        <v>20150120</v>
      </c>
      <c r="D3787">
        <v>0.11</v>
      </c>
      <c r="E3787">
        <v>0</v>
      </c>
      <c r="F3787">
        <f t="shared" si="190"/>
        <v>0</v>
      </c>
      <c r="H3787">
        <f t="shared" si="189"/>
        <v>2.5757179000000002E-2</v>
      </c>
      <c r="I3787">
        <f t="shared" si="191"/>
        <v>1.1000000000000001E-3</v>
      </c>
    </row>
    <row r="3788" spans="1:9" x14ac:dyDescent="0.3">
      <c r="A3788" s="31">
        <v>42025</v>
      </c>
      <c r="B3788">
        <v>7.6343069999999999E-3</v>
      </c>
      <c r="C3788">
        <v>20150121</v>
      </c>
      <c r="D3788">
        <v>0.42</v>
      </c>
      <c r="E3788">
        <v>0</v>
      </c>
      <c r="F3788">
        <f t="shared" si="190"/>
        <v>0</v>
      </c>
      <c r="H3788">
        <f t="shared" si="189"/>
        <v>7.6343069999999999E-3</v>
      </c>
      <c r="I3788">
        <f t="shared" si="191"/>
        <v>4.1999999999999997E-3</v>
      </c>
    </row>
    <row r="3789" spans="1:9" x14ac:dyDescent="0.3">
      <c r="A3789" s="31">
        <v>42026</v>
      </c>
      <c r="B3789">
        <v>2.6015502999999999E-2</v>
      </c>
      <c r="C3789">
        <v>20150122</v>
      </c>
      <c r="D3789">
        <v>1.58</v>
      </c>
      <c r="E3789">
        <v>0</v>
      </c>
      <c r="F3789">
        <f t="shared" si="190"/>
        <v>0</v>
      </c>
      <c r="H3789">
        <f t="shared" si="189"/>
        <v>2.6015502999999999E-2</v>
      </c>
      <c r="I3789">
        <f t="shared" si="191"/>
        <v>1.5800000000000002E-2</v>
      </c>
    </row>
    <row r="3790" spans="1:9" x14ac:dyDescent="0.3">
      <c r="A3790" s="31">
        <v>42027</v>
      </c>
      <c r="B3790">
        <v>5.1601590000000001E-3</v>
      </c>
      <c r="C3790">
        <v>20150123</v>
      </c>
      <c r="D3790">
        <v>-0.47</v>
      </c>
      <c r="E3790">
        <v>0</v>
      </c>
      <c r="F3790">
        <f t="shared" si="190"/>
        <v>0</v>
      </c>
      <c r="H3790">
        <f t="shared" si="189"/>
        <v>5.1601590000000001E-3</v>
      </c>
      <c r="I3790">
        <f t="shared" si="191"/>
        <v>-4.6999999999999993E-3</v>
      </c>
    </row>
    <row r="3791" spans="1:9" x14ac:dyDescent="0.3">
      <c r="A3791" s="31">
        <v>42030</v>
      </c>
      <c r="B3791">
        <v>1.0620919999999999E-3</v>
      </c>
      <c r="C3791">
        <v>20150126</v>
      </c>
      <c r="D3791">
        <v>0.42</v>
      </c>
      <c r="E3791">
        <v>0</v>
      </c>
      <c r="F3791">
        <f t="shared" si="190"/>
        <v>0</v>
      </c>
      <c r="H3791">
        <f t="shared" si="189"/>
        <v>1.0620919999999999E-3</v>
      </c>
      <c r="I3791">
        <f t="shared" si="191"/>
        <v>4.1999999999999997E-3</v>
      </c>
    </row>
    <row r="3792" spans="1:9" x14ac:dyDescent="0.3">
      <c r="A3792" s="31">
        <v>42031</v>
      </c>
      <c r="B3792">
        <v>-3.5013255E-2</v>
      </c>
      <c r="C3792">
        <v>20150127</v>
      </c>
      <c r="D3792">
        <v>-1.21</v>
      </c>
      <c r="E3792">
        <v>0</v>
      </c>
      <c r="F3792">
        <f t="shared" si="190"/>
        <v>0</v>
      </c>
      <c r="H3792">
        <f t="shared" si="189"/>
        <v>-3.5013255E-2</v>
      </c>
      <c r="I3792">
        <f t="shared" si="191"/>
        <v>-1.21E-2</v>
      </c>
    </row>
    <row r="3793" spans="1:9" x14ac:dyDescent="0.3">
      <c r="A3793" s="31">
        <v>42032</v>
      </c>
      <c r="B3793">
        <v>5.6532878000000002E-2</v>
      </c>
      <c r="C3793">
        <v>20150128</v>
      </c>
      <c r="D3793">
        <v>-1.39</v>
      </c>
      <c r="E3793">
        <v>0</v>
      </c>
      <c r="F3793">
        <f t="shared" si="190"/>
        <v>0</v>
      </c>
      <c r="H3793">
        <f t="shared" si="189"/>
        <v>5.6532878000000002E-2</v>
      </c>
      <c r="I3793">
        <f t="shared" si="191"/>
        <v>-1.3899999999999999E-2</v>
      </c>
    </row>
    <row r="3794" spans="1:9" x14ac:dyDescent="0.3">
      <c r="A3794" s="31">
        <v>42033</v>
      </c>
      <c r="B3794">
        <v>3.1133501000000001E-2</v>
      </c>
      <c r="C3794">
        <v>20150129</v>
      </c>
      <c r="D3794">
        <v>0.98</v>
      </c>
      <c r="E3794">
        <v>0</v>
      </c>
      <c r="F3794">
        <f t="shared" si="190"/>
        <v>0</v>
      </c>
      <c r="H3794">
        <f t="shared" si="189"/>
        <v>3.1133501000000001E-2</v>
      </c>
      <c r="I3794">
        <f t="shared" si="191"/>
        <v>9.7999999999999997E-3</v>
      </c>
    </row>
    <row r="3795" spans="1:9" x14ac:dyDescent="0.3">
      <c r="A3795" s="31">
        <v>42034</v>
      </c>
      <c r="B3795">
        <v>-1.4634128E-2</v>
      </c>
      <c r="C3795">
        <v>20150130</v>
      </c>
      <c r="D3795">
        <v>-1.3</v>
      </c>
      <c r="E3795">
        <v>0</v>
      </c>
      <c r="F3795">
        <f t="shared" si="190"/>
        <v>0</v>
      </c>
      <c r="H3795">
        <f t="shared" si="189"/>
        <v>-1.4634128E-2</v>
      </c>
      <c r="I3795">
        <f t="shared" si="191"/>
        <v>-1.3000000000000001E-2</v>
      </c>
    </row>
    <row r="3796" spans="1:9" x14ac:dyDescent="0.3">
      <c r="A3796" s="31">
        <v>42037</v>
      </c>
      <c r="B3796">
        <v>1.2546889E-2</v>
      </c>
      <c r="C3796">
        <v>20150202</v>
      </c>
      <c r="D3796">
        <v>1.25</v>
      </c>
      <c r="E3796">
        <v>0</v>
      </c>
      <c r="F3796">
        <f t="shared" si="190"/>
        <v>0</v>
      </c>
      <c r="H3796">
        <f t="shared" si="189"/>
        <v>1.2546889E-2</v>
      </c>
      <c r="I3796">
        <f t="shared" si="191"/>
        <v>1.2500000000000001E-2</v>
      </c>
    </row>
    <row r="3797" spans="1:9" x14ac:dyDescent="0.3">
      <c r="A3797" s="31">
        <v>42038</v>
      </c>
      <c r="B3797">
        <v>1.68627E-4</v>
      </c>
      <c r="C3797">
        <v>20150203</v>
      </c>
      <c r="D3797">
        <v>1.49</v>
      </c>
      <c r="E3797">
        <v>0</v>
      </c>
      <c r="F3797">
        <f t="shared" si="190"/>
        <v>0</v>
      </c>
      <c r="H3797">
        <f t="shared" si="189"/>
        <v>1.68627E-4</v>
      </c>
      <c r="I3797">
        <f t="shared" si="191"/>
        <v>1.49E-2</v>
      </c>
    </row>
    <row r="3798" spans="1:9" x14ac:dyDescent="0.3">
      <c r="A3798" s="31">
        <v>42039</v>
      </c>
      <c r="B3798">
        <v>7.6695829999999998E-3</v>
      </c>
      <c r="C3798">
        <v>20150204</v>
      </c>
      <c r="D3798">
        <v>-0.35</v>
      </c>
      <c r="E3798">
        <v>0</v>
      </c>
      <c r="F3798">
        <f t="shared" si="190"/>
        <v>0</v>
      </c>
      <c r="H3798">
        <f t="shared" si="189"/>
        <v>7.6695829999999998E-3</v>
      </c>
      <c r="I3798">
        <f t="shared" si="191"/>
        <v>-3.4999999999999996E-3</v>
      </c>
    </row>
    <row r="3799" spans="1:9" x14ac:dyDescent="0.3">
      <c r="A3799" s="31">
        <v>42040</v>
      </c>
      <c r="B3799">
        <v>7.1094419999999997E-3</v>
      </c>
      <c r="C3799">
        <v>20150205</v>
      </c>
      <c r="D3799">
        <v>1.1000000000000001</v>
      </c>
      <c r="E3799">
        <v>0</v>
      </c>
      <c r="F3799">
        <f t="shared" si="190"/>
        <v>0</v>
      </c>
      <c r="H3799">
        <f t="shared" si="189"/>
        <v>7.1094419999999997E-3</v>
      </c>
      <c r="I3799">
        <f t="shared" si="191"/>
        <v>1.1000000000000001E-2</v>
      </c>
    </row>
    <row r="3800" spans="1:9" x14ac:dyDescent="0.3">
      <c r="A3800" s="31">
        <v>42041</v>
      </c>
      <c r="B3800">
        <v>-8.4208949999999994E-3</v>
      </c>
      <c r="C3800">
        <v>20150206</v>
      </c>
      <c r="D3800">
        <v>-0.2</v>
      </c>
      <c r="E3800">
        <v>0</v>
      </c>
      <c r="F3800">
        <f t="shared" si="190"/>
        <v>0</v>
      </c>
      <c r="H3800">
        <f t="shared" si="189"/>
        <v>-8.4208949999999994E-3</v>
      </c>
      <c r="I3800">
        <f t="shared" si="191"/>
        <v>-2E-3</v>
      </c>
    </row>
    <row r="3801" spans="1:9" x14ac:dyDescent="0.3">
      <c r="A3801" s="31">
        <v>42044</v>
      </c>
      <c r="B3801">
        <v>6.6425709999999999E-3</v>
      </c>
      <c r="C3801">
        <v>20150209</v>
      </c>
      <c r="D3801">
        <v>-0.46</v>
      </c>
      <c r="E3801">
        <v>0</v>
      </c>
      <c r="F3801">
        <f t="shared" si="190"/>
        <v>0</v>
      </c>
      <c r="H3801">
        <f t="shared" si="189"/>
        <v>6.6425709999999999E-3</v>
      </c>
      <c r="I3801">
        <f t="shared" si="191"/>
        <v>-4.5999999999999999E-3</v>
      </c>
    </row>
    <row r="3802" spans="1:9" x14ac:dyDescent="0.3">
      <c r="A3802" s="31">
        <v>42045</v>
      </c>
      <c r="B3802">
        <v>1.9211453999999999E-2</v>
      </c>
      <c r="C3802">
        <v>20150210</v>
      </c>
      <c r="D3802">
        <v>1.04</v>
      </c>
      <c r="E3802">
        <v>0</v>
      </c>
      <c r="F3802">
        <f t="shared" si="190"/>
        <v>0</v>
      </c>
      <c r="H3802">
        <f t="shared" si="189"/>
        <v>1.9211453999999999E-2</v>
      </c>
      <c r="I3802">
        <f t="shared" si="191"/>
        <v>1.04E-2</v>
      </c>
    </row>
    <row r="3803" spans="1:9" x14ac:dyDescent="0.3">
      <c r="A3803" s="31">
        <v>42046</v>
      </c>
      <c r="B3803">
        <v>2.3438786999999999E-2</v>
      </c>
      <c r="C3803">
        <v>20150211</v>
      </c>
      <c r="D3803">
        <v>0.03</v>
      </c>
      <c r="E3803">
        <v>0</v>
      </c>
      <c r="F3803">
        <f t="shared" si="190"/>
        <v>0</v>
      </c>
      <c r="H3803">
        <f t="shared" si="189"/>
        <v>2.3438786999999999E-2</v>
      </c>
      <c r="I3803">
        <f t="shared" si="191"/>
        <v>2.9999999999999997E-4</v>
      </c>
    </row>
    <row r="3804" spans="1:9" x14ac:dyDescent="0.3">
      <c r="A3804" s="31">
        <v>42047</v>
      </c>
      <c r="B3804">
        <v>1.2652161E-2</v>
      </c>
      <c r="C3804">
        <v>20150212</v>
      </c>
      <c r="D3804">
        <v>1</v>
      </c>
      <c r="E3804">
        <v>0</v>
      </c>
      <c r="F3804">
        <f t="shared" si="190"/>
        <v>0</v>
      </c>
      <c r="H3804">
        <f t="shared" si="189"/>
        <v>1.2652161E-2</v>
      </c>
      <c r="I3804">
        <f t="shared" si="191"/>
        <v>0.01</v>
      </c>
    </row>
    <row r="3805" spans="1:9" x14ac:dyDescent="0.3">
      <c r="A3805" s="31">
        <v>42048</v>
      </c>
      <c r="B3805">
        <v>4.9027580000000001E-3</v>
      </c>
      <c r="C3805">
        <v>20150213</v>
      </c>
      <c r="D3805">
        <v>0.47</v>
      </c>
      <c r="E3805">
        <v>0</v>
      </c>
      <c r="F3805">
        <f t="shared" si="190"/>
        <v>0</v>
      </c>
      <c r="H3805">
        <f t="shared" si="189"/>
        <v>4.9027580000000001E-3</v>
      </c>
      <c r="I3805">
        <f t="shared" si="191"/>
        <v>4.6999999999999993E-3</v>
      </c>
    </row>
    <row r="3806" spans="1:9" x14ac:dyDescent="0.3">
      <c r="A3806" s="31">
        <v>42052</v>
      </c>
      <c r="B3806">
        <v>5.9017940000000001E-3</v>
      </c>
      <c r="C3806">
        <v>20150217</v>
      </c>
      <c r="D3806">
        <v>0.17</v>
      </c>
      <c r="E3806">
        <v>0</v>
      </c>
      <c r="F3806">
        <f t="shared" si="190"/>
        <v>0</v>
      </c>
      <c r="H3806">
        <f t="shared" si="189"/>
        <v>5.9017940000000001E-3</v>
      </c>
      <c r="I3806">
        <f t="shared" si="191"/>
        <v>1.7000000000000001E-3</v>
      </c>
    </row>
    <row r="3807" spans="1:9" x14ac:dyDescent="0.3">
      <c r="A3807" s="31">
        <v>42053</v>
      </c>
      <c r="B3807">
        <v>6.9232149999999999E-3</v>
      </c>
      <c r="C3807">
        <v>20150218</v>
      </c>
      <c r="D3807">
        <v>0.03</v>
      </c>
      <c r="E3807">
        <v>0</v>
      </c>
      <c r="F3807">
        <f t="shared" si="190"/>
        <v>0</v>
      </c>
      <c r="H3807">
        <f t="shared" si="189"/>
        <v>6.9232149999999999E-3</v>
      </c>
      <c r="I3807">
        <f t="shared" si="191"/>
        <v>2.9999999999999997E-4</v>
      </c>
    </row>
    <row r="3808" spans="1:9" x14ac:dyDescent="0.3">
      <c r="A3808" s="31">
        <v>42054</v>
      </c>
      <c r="B3808">
        <v>-2.0588080000000001E-3</v>
      </c>
      <c r="C3808">
        <v>20150219</v>
      </c>
      <c r="D3808">
        <v>-0.01</v>
      </c>
      <c r="E3808">
        <v>0</v>
      </c>
      <c r="F3808">
        <f t="shared" si="190"/>
        <v>0</v>
      </c>
      <c r="H3808">
        <f t="shared" si="189"/>
        <v>-2.0588080000000001E-3</v>
      </c>
      <c r="I3808">
        <f t="shared" si="191"/>
        <v>-1E-4</v>
      </c>
    </row>
    <row r="3809" spans="1:9" x14ac:dyDescent="0.3">
      <c r="A3809" s="31">
        <v>42055</v>
      </c>
      <c r="B3809">
        <v>8.1354470000000005E-3</v>
      </c>
      <c r="C3809">
        <v>20150220</v>
      </c>
      <c r="D3809">
        <v>0.61</v>
      </c>
      <c r="E3809">
        <v>0</v>
      </c>
      <c r="F3809">
        <f t="shared" si="190"/>
        <v>0</v>
      </c>
      <c r="H3809">
        <f t="shared" si="189"/>
        <v>8.1354470000000005E-3</v>
      </c>
      <c r="I3809">
        <f t="shared" si="191"/>
        <v>6.0999999999999995E-3</v>
      </c>
    </row>
    <row r="3810" spans="1:9" x14ac:dyDescent="0.3">
      <c r="A3810" s="31">
        <v>42058</v>
      </c>
      <c r="B3810">
        <v>2.7066720999999998E-2</v>
      </c>
      <c r="C3810">
        <v>20150223</v>
      </c>
      <c r="D3810">
        <v>-0.08</v>
      </c>
      <c r="E3810">
        <v>0</v>
      </c>
      <c r="F3810">
        <f t="shared" si="190"/>
        <v>0</v>
      </c>
      <c r="H3810">
        <f t="shared" si="189"/>
        <v>2.7066720999999998E-2</v>
      </c>
      <c r="I3810">
        <f t="shared" si="191"/>
        <v>-8.0000000000000004E-4</v>
      </c>
    </row>
    <row r="3811" spans="1:9" x14ac:dyDescent="0.3">
      <c r="A3811" s="31">
        <v>42059</v>
      </c>
      <c r="B3811">
        <v>-6.2406149999999997E-3</v>
      </c>
      <c r="C3811">
        <v>20150224</v>
      </c>
      <c r="D3811">
        <v>0.32</v>
      </c>
      <c r="E3811">
        <v>0</v>
      </c>
      <c r="F3811">
        <f t="shared" si="190"/>
        <v>0</v>
      </c>
      <c r="H3811">
        <f t="shared" si="189"/>
        <v>-6.2406149999999997E-3</v>
      </c>
      <c r="I3811">
        <f t="shared" si="191"/>
        <v>3.2000000000000002E-3</v>
      </c>
    </row>
    <row r="3812" spans="1:9" x14ac:dyDescent="0.3">
      <c r="A3812" s="31">
        <v>42060</v>
      </c>
      <c r="B3812">
        <v>-2.5573162E-2</v>
      </c>
      <c r="C3812">
        <v>20150225</v>
      </c>
      <c r="D3812">
        <v>0.02</v>
      </c>
      <c r="E3812">
        <v>0</v>
      </c>
      <c r="F3812">
        <f t="shared" si="190"/>
        <v>0</v>
      </c>
      <c r="H3812">
        <f t="shared" si="189"/>
        <v>-2.5573162E-2</v>
      </c>
      <c r="I3812">
        <f t="shared" si="191"/>
        <v>2.0000000000000001E-4</v>
      </c>
    </row>
    <row r="3813" spans="1:9" x14ac:dyDescent="0.3">
      <c r="A3813" s="31">
        <v>42061</v>
      </c>
      <c r="B3813">
        <v>1.2617440000000001E-2</v>
      </c>
      <c r="C3813">
        <v>20150226</v>
      </c>
      <c r="D3813">
        <v>-0.08</v>
      </c>
      <c r="E3813">
        <v>0</v>
      </c>
      <c r="F3813">
        <f t="shared" si="190"/>
        <v>0</v>
      </c>
      <c r="H3813">
        <f t="shared" si="189"/>
        <v>1.2617440000000001E-2</v>
      </c>
      <c r="I3813">
        <f t="shared" si="191"/>
        <v>-8.0000000000000004E-4</v>
      </c>
    </row>
    <row r="3814" spans="1:9" x14ac:dyDescent="0.3">
      <c r="A3814" s="31">
        <v>42062</v>
      </c>
      <c r="B3814">
        <v>-1.4990504999999999E-2</v>
      </c>
      <c r="C3814">
        <v>20150227</v>
      </c>
      <c r="D3814">
        <v>-0.36</v>
      </c>
      <c r="E3814">
        <v>0</v>
      </c>
      <c r="F3814">
        <f t="shared" si="190"/>
        <v>0</v>
      </c>
      <c r="H3814">
        <f t="shared" si="189"/>
        <v>-1.4990504999999999E-2</v>
      </c>
      <c r="I3814">
        <f t="shared" si="191"/>
        <v>-3.5999999999999999E-3</v>
      </c>
    </row>
    <row r="3815" spans="1:9" x14ac:dyDescent="0.3">
      <c r="A3815" s="31">
        <v>42065</v>
      </c>
      <c r="B3815">
        <v>4.9041689999999999E-3</v>
      </c>
      <c r="C3815">
        <v>20150302</v>
      </c>
      <c r="D3815">
        <v>0.62</v>
      </c>
      <c r="E3815">
        <v>0</v>
      </c>
      <c r="F3815">
        <f t="shared" si="190"/>
        <v>0</v>
      </c>
      <c r="H3815">
        <f t="shared" si="189"/>
        <v>4.9041689999999999E-3</v>
      </c>
      <c r="I3815">
        <f t="shared" si="191"/>
        <v>6.1999999999999998E-3</v>
      </c>
    </row>
    <row r="3816" spans="1:9" x14ac:dyDescent="0.3">
      <c r="A3816" s="31">
        <v>42066</v>
      </c>
      <c r="B3816">
        <v>2.0915970000000002E-3</v>
      </c>
      <c r="C3816">
        <v>20150303</v>
      </c>
      <c r="D3816">
        <v>-0.43</v>
      </c>
      <c r="E3816">
        <v>0</v>
      </c>
      <c r="F3816">
        <f t="shared" si="190"/>
        <v>0</v>
      </c>
      <c r="H3816">
        <f t="shared" si="189"/>
        <v>2.0915970000000002E-3</v>
      </c>
      <c r="I3816">
        <f t="shared" si="191"/>
        <v>-4.3E-3</v>
      </c>
    </row>
    <row r="3817" spans="1:9" x14ac:dyDescent="0.3">
      <c r="A3817" s="31">
        <v>42067</v>
      </c>
      <c r="B3817">
        <v>-6.3389559999999998E-3</v>
      </c>
      <c r="C3817">
        <v>20150304</v>
      </c>
      <c r="D3817">
        <v>-0.41</v>
      </c>
      <c r="E3817">
        <v>0</v>
      </c>
      <c r="F3817">
        <f t="shared" si="190"/>
        <v>0</v>
      </c>
      <c r="H3817">
        <f t="shared" si="189"/>
        <v>-6.3389559999999998E-3</v>
      </c>
      <c r="I3817">
        <f t="shared" si="191"/>
        <v>-4.0999999999999995E-3</v>
      </c>
    </row>
    <row r="3818" spans="1:9" x14ac:dyDescent="0.3">
      <c r="A3818" s="31">
        <v>42068</v>
      </c>
      <c r="B3818">
        <v>-1.6570636999999999E-2</v>
      </c>
      <c r="C3818">
        <v>20150305</v>
      </c>
      <c r="D3818">
        <v>0.15</v>
      </c>
      <c r="E3818">
        <v>0</v>
      </c>
      <c r="F3818">
        <f t="shared" si="190"/>
        <v>0</v>
      </c>
      <c r="H3818">
        <f t="shared" si="189"/>
        <v>-1.6570636999999999E-2</v>
      </c>
      <c r="I3818">
        <f t="shared" si="191"/>
        <v>1.5E-3</v>
      </c>
    </row>
    <row r="3819" spans="1:9" x14ac:dyDescent="0.3">
      <c r="A3819" s="31">
        <v>42069</v>
      </c>
      <c r="B3819">
        <v>1.503005E-3</v>
      </c>
      <c r="C3819">
        <v>20150306</v>
      </c>
      <c r="D3819">
        <v>-1.29</v>
      </c>
      <c r="E3819">
        <v>0</v>
      </c>
      <c r="F3819">
        <f t="shared" si="190"/>
        <v>0</v>
      </c>
      <c r="H3819">
        <f t="shared" si="189"/>
        <v>1.503005E-3</v>
      </c>
      <c r="I3819">
        <f t="shared" si="191"/>
        <v>-1.29E-2</v>
      </c>
    </row>
    <row r="3820" spans="1:9" x14ac:dyDescent="0.3">
      <c r="A3820" s="31">
        <v>42072</v>
      </c>
      <c r="B3820">
        <v>4.2654099999999999E-3</v>
      </c>
      <c r="C3820">
        <v>20150309</v>
      </c>
      <c r="D3820">
        <v>0.37</v>
      </c>
      <c r="E3820">
        <v>0</v>
      </c>
      <c r="F3820">
        <f t="shared" si="190"/>
        <v>0</v>
      </c>
      <c r="H3820">
        <f t="shared" si="189"/>
        <v>4.2654099999999999E-3</v>
      </c>
      <c r="I3820">
        <f t="shared" si="191"/>
        <v>3.7000000000000002E-3</v>
      </c>
    </row>
    <row r="3821" spans="1:9" x14ac:dyDescent="0.3">
      <c r="A3821" s="31">
        <v>42073</v>
      </c>
      <c r="B3821">
        <v>-2.0685836999999999E-2</v>
      </c>
      <c r="C3821">
        <v>20150310</v>
      </c>
      <c r="D3821">
        <v>-1.63</v>
      </c>
      <c r="E3821">
        <v>0</v>
      </c>
      <c r="F3821">
        <f t="shared" si="190"/>
        <v>0</v>
      </c>
      <c r="H3821">
        <f t="shared" si="189"/>
        <v>-2.0685836999999999E-2</v>
      </c>
      <c r="I3821">
        <f t="shared" si="191"/>
        <v>-1.6299999999999999E-2</v>
      </c>
    </row>
    <row r="3822" spans="1:9" x14ac:dyDescent="0.3">
      <c r="A3822" s="31">
        <v>42074</v>
      </c>
      <c r="B3822">
        <v>-1.8231502E-2</v>
      </c>
      <c r="C3822">
        <v>20150311</v>
      </c>
      <c r="D3822">
        <v>-0.04</v>
      </c>
      <c r="E3822">
        <v>0</v>
      </c>
      <c r="F3822">
        <f t="shared" si="190"/>
        <v>0</v>
      </c>
      <c r="H3822">
        <f t="shared" si="189"/>
        <v>-1.8231502E-2</v>
      </c>
      <c r="I3822">
        <f t="shared" si="191"/>
        <v>-4.0000000000000002E-4</v>
      </c>
    </row>
    <row r="3823" spans="1:9" x14ac:dyDescent="0.3">
      <c r="A3823" s="31">
        <v>42075</v>
      </c>
      <c r="B3823">
        <v>1.8079181999999999E-2</v>
      </c>
      <c r="C3823">
        <v>20150312</v>
      </c>
      <c r="D3823">
        <v>1.28</v>
      </c>
      <c r="E3823">
        <v>0</v>
      </c>
      <c r="F3823">
        <f t="shared" si="190"/>
        <v>0</v>
      </c>
      <c r="H3823">
        <f t="shared" si="189"/>
        <v>1.8079181999999999E-2</v>
      </c>
      <c r="I3823">
        <f t="shared" si="191"/>
        <v>1.2800000000000001E-2</v>
      </c>
    </row>
    <row r="3824" spans="1:9" x14ac:dyDescent="0.3">
      <c r="A3824" s="31">
        <v>42076</v>
      </c>
      <c r="B3824">
        <v>-6.910411E-3</v>
      </c>
      <c r="C3824">
        <v>20150313</v>
      </c>
      <c r="D3824">
        <v>-0.56999999999999995</v>
      </c>
      <c r="E3824">
        <v>0</v>
      </c>
      <c r="F3824">
        <f t="shared" si="190"/>
        <v>0</v>
      </c>
      <c r="H3824">
        <f t="shared" si="189"/>
        <v>-6.910411E-3</v>
      </c>
      <c r="I3824">
        <f t="shared" si="191"/>
        <v>-5.6999999999999993E-3</v>
      </c>
    </row>
    <row r="3825" spans="1:9" x14ac:dyDescent="0.3">
      <c r="A3825" s="31">
        <v>42079</v>
      </c>
      <c r="B3825">
        <v>1.1004132E-2</v>
      </c>
      <c r="C3825">
        <v>20150316</v>
      </c>
      <c r="D3825">
        <v>1.23</v>
      </c>
      <c r="E3825">
        <v>0</v>
      </c>
      <c r="F3825">
        <f t="shared" si="190"/>
        <v>0</v>
      </c>
      <c r="H3825">
        <f t="shared" si="189"/>
        <v>1.1004132E-2</v>
      </c>
      <c r="I3825">
        <f t="shared" si="191"/>
        <v>1.23E-2</v>
      </c>
    </row>
    <row r="3826" spans="1:9" x14ac:dyDescent="0.3">
      <c r="A3826" s="31">
        <v>42080</v>
      </c>
      <c r="B3826">
        <v>1.6726722999999999E-2</v>
      </c>
      <c r="C3826">
        <v>20150317</v>
      </c>
      <c r="D3826">
        <v>-0.2</v>
      </c>
      <c r="E3826">
        <v>0</v>
      </c>
      <c r="F3826">
        <f t="shared" si="190"/>
        <v>0</v>
      </c>
      <c r="H3826">
        <f t="shared" si="189"/>
        <v>1.6726722999999999E-2</v>
      </c>
      <c r="I3826">
        <f t="shared" si="191"/>
        <v>-2E-3</v>
      </c>
    </row>
    <row r="3827" spans="1:9" x14ac:dyDescent="0.3">
      <c r="A3827" s="31">
        <v>42081</v>
      </c>
      <c r="B3827">
        <v>1.12563E-2</v>
      </c>
      <c r="C3827">
        <v>20150318</v>
      </c>
      <c r="D3827">
        <v>1.08</v>
      </c>
      <c r="E3827">
        <v>0</v>
      </c>
      <c r="F3827">
        <f t="shared" si="190"/>
        <v>0</v>
      </c>
      <c r="H3827">
        <f t="shared" si="189"/>
        <v>1.12563E-2</v>
      </c>
      <c r="I3827">
        <f t="shared" si="191"/>
        <v>1.0800000000000001E-2</v>
      </c>
    </row>
    <row r="3828" spans="1:9" x14ac:dyDescent="0.3">
      <c r="A3828" s="31">
        <v>42082</v>
      </c>
      <c r="B3828">
        <v>-7.5893089999999998E-3</v>
      </c>
      <c r="C3828">
        <v>20150319</v>
      </c>
      <c r="D3828">
        <v>-0.36</v>
      </c>
      <c r="E3828">
        <v>0</v>
      </c>
      <c r="F3828">
        <f t="shared" si="190"/>
        <v>0</v>
      </c>
      <c r="H3828">
        <f t="shared" si="189"/>
        <v>-7.5893089999999998E-3</v>
      </c>
      <c r="I3828">
        <f t="shared" si="191"/>
        <v>-3.5999999999999999E-3</v>
      </c>
    </row>
    <row r="3829" spans="1:9" x14ac:dyDescent="0.3">
      <c r="A3829" s="31">
        <v>42083</v>
      </c>
      <c r="B3829">
        <v>-1.2510303E-2</v>
      </c>
      <c r="C3829">
        <v>20150320</v>
      </c>
      <c r="D3829">
        <v>0.81</v>
      </c>
      <c r="E3829">
        <v>0</v>
      </c>
      <c r="F3829">
        <f t="shared" si="190"/>
        <v>0</v>
      </c>
      <c r="H3829">
        <f t="shared" si="189"/>
        <v>-1.2510303E-2</v>
      </c>
      <c r="I3829">
        <f t="shared" si="191"/>
        <v>8.1000000000000013E-3</v>
      </c>
    </row>
    <row r="3830" spans="1:9" x14ac:dyDescent="0.3">
      <c r="A3830" s="31">
        <v>42086</v>
      </c>
      <c r="B3830">
        <v>1.0405064E-2</v>
      </c>
      <c r="C3830">
        <v>20150323</v>
      </c>
      <c r="D3830">
        <v>-0.19</v>
      </c>
      <c r="E3830">
        <v>0</v>
      </c>
      <c r="F3830">
        <f t="shared" si="190"/>
        <v>0</v>
      </c>
      <c r="H3830">
        <f t="shared" si="189"/>
        <v>1.0405064E-2</v>
      </c>
      <c r="I3830">
        <f t="shared" si="191"/>
        <v>-1.9E-3</v>
      </c>
    </row>
    <row r="3831" spans="1:9" x14ac:dyDescent="0.3">
      <c r="A3831" s="31">
        <v>42087</v>
      </c>
      <c r="B3831">
        <v>-4.0877020000000003E-3</v>
      </c>
      <c r="C3831">
        <v>20150324</v>
      </c>
      <c r="D3831">
        <v>-0.51</v>
      </c>
      <c r="E3831">
        <v>0</v>
      </c>
      <c r="F3831">
        <f t="shared" si="190"/>
        <v>0</v>
      </c>
      <c r="H3831">
        <f t="shared" si="189"/>
        <v>-4.0877020000000003E-3</v>
      </c>
      <c r="I3831">
        <f t="shared" si="191"/>
        <v>-5.1000000000000004E-3</v>
      </c>
    </row>
    <row r="3832" spans="1:9" x14ac:dyDescent="0.3">
      <c r="A3832" s="31">
        <v>42088</v>
      </c>
      <c r="B3832">
        <v>-2.6126805999999999E-2</v>
      </c>
      <c r="C3832">
        <v>20150325</v>
      </c>
      <c r="D3832">
        <v>-1.56</v>
      </c>
      <c r="E3832">
        <v>0</v>
      </c>
      <c r="F3832">
        <f t="shared" si="190"/>
        <v>0</v>
      </c>
      <c r="H3832">
        <f t="shared" si="189"/>
        <v>-2.6126805999999999E-2</v>
      </c>
      <c r="I3832">
        <f t="shared" si="191"/>
        <v>-1.5600000000000001E-2</v>
      </c>
    </row>
    <row r="3833" spans="1:9" x14ac:dyDescent="0.3">
      <c r="A3833" s="31">
        <v>42089</v>
      </c>
      <c r="B3833">
        <v>6.9703409999999997E-3</v>
      </c>
      <c r="C3833">
        <v>20150326</v>
      </c>
      <c r="D3833">
        <v>-0.22</v>
      </c>
      <c r="E3833">
        <v>0</v>
      </c>
      <c r="F3833">
        <f t="shared" si="190"/>
        <v>0</v>
      </c>
      <c r="H3833">
        <f t="shared" si="189"/>
        <v>6.9703409999999997E-3</v>
      </c>
      <c r="I3833">
        <f t="shared" si="191"/>
        <v>-2.2000000000000001E-3</v>
      </c>
    </row>
    <row r="3834" spans="1:9" x14ac:dyDescent="0.3">
      <c r="A3834" s="31">
        <v>42090</v>
      </c>
      <c r="B3834">
        <v>-7.9684309999999998E-3</v>
      </c>
      <c r="C3834">
        <v>20150327</v>
      </c>
      <c r="D3834">
        <v>0.32</v>
      </c>
      <c r="E3834">
        <v>0</v>
      </c>
      <c r="F3834">
        <f t="shared" si="190"/>
        <v>0</v>
      </c>
      <c r="H3834">
        <f t="shared" si="189"/>
        <v>-7.9684309999999998E-3</v>
      </c>
      <c r="I3834">
        <f t="shared" si="191"/>
        <v>3.2000000000000002E-3</v>
      </c>
    </row>
    <row r="3835" spans="1:9" x14ac:dyDescent="0.3">
      <c r="A3835" s="31">
        <v>42093</v>
      </c>
      <c r="B3835">
        <v>2.5314423999999999E-2</v>
      </c>
      <c r="C3835">
        <v>20150330</v>
      </c>
      <c r="D3835">
        <v>1.24</v>
      </c>
      <c r="E3835">
        <v>0</v>
      </c>
      <c r="F3835">
        <f t="shared" si="190"/>
        <v>0</v>
      </c>
      <c r="H3835">
        <f t="shared" si="189"/>
        <v>2.5314423999999999E-2</v>
      </c>
      <c r="I3835">
        <f t="shared" si="191"/>
        <v>1.24E-2</v>
      </c>
    </row>
    <row r="3836" spans="1:9" x14ac:dyDescent="0.3">
      <c r="A3836" s="31">
        <v>42094</v>
      </c>
      <c r="B3836">
        <v>-1.5351764E-2</v>
      </c>
      <c r="C3836">
        <v>20150331</v>
      </c>
      <c r="D3836">
        <v>-0.75</v>
      </c>
      <c r="E3836">
        <v>0</v>
      </c>
      <c r="F3836">
        <f t="shared" si="190"/>
        <v>0</v>
      </c>
      <c r="H3836">
        <f t="shared" si="189"/>
        <v>-1.5351764E-2</v>
      </c>
      <c r="I3836">
        <f t="shared" si="191"/>
        <v>-7.4999999999999997E-3</v>
      </c>
    </row>
    <row r="3837" spans="1:9" x14ac:dyDescent="0.3">
      <c r="A3837" s="31">
        <v>42095</v>
      </c>
      <c r="B3837">
        <v>-1.446599E-3</v>
      </c>
      <c r="C3837">
        <v>20150401</v>
      </c>
      <c r="D3837">
        <v>-0.38</v>
      </c>
      <c r="E3837">
        <v>0</v>
      </c>
      <c r="F3837">
        <f t="shared" si="190"/>
        <v>0</v>
      </c>
      <c r="H3837">
        <f t="shared" si="189"/>
        <v>-1.446599E-3</v>
      </c>
      <c r="I3837">
        <f t="shared" si="191"/>
        <v>-3.8E-3</v>
      </c>
    </row>
    <row r="3838" spans="1:9" x14ac:dyDescent="0.3">
      <c r="A3838" s="31">
        <v>42096</v>
      </c>
      <c r="B3838">
        <v>8.6116679999999994E-3</v>
      </c>
      <c r="C3838">
        <v>20150402</v>
      </c>
      <c r="D3838">
        <v>0.35</v>
      </c>
      <c r="E3838">
        <v>0</v>
      </c>
      <c r="F3838">
        <f t="shared" si="190"/>
        <v>0</v>
      </c>
      <c r="H3838">
        <f t="shared" si="189"/>
        <v>8.6116679999999994E-3</v>
      </c>
      <c r="I3838">
        <f t="shared" si="191"/>
        <v>3.4999999999999996E-3</v>
      </c>
    </row>
    <row r="3839" spans="1:9" x14ac:dyDescent="0.3">
      <c r="A3839" s="31">
        <v>42100</v>
      </c>
      <c r="B3839">
        <v>1.6198521E-2</v>
      </c>
      <c r="C3839">
        <v>20150406</v>
      </c>
      <c r="D3839">
        <v>0.61</v>
      </c>
      <c r="E3839">
        <v>0</v>
      </c>
      <c r="F3839">
        <f t="shared" si="190"/>
        <v>0</v>
      </c>
      <c r="H3839">
        <f t="shared" si="189"/>
        <v>1.6198521E-2</v>
      </c>
      <c r="I3839">
        <f t="shared" si="191"/>
        <v>6.0999999999999995E-3</v>
      </c>
    </row>
    <row r="3840" spans="1:9" x14ac:dyDescent="0.3">
      <c r="A3840" s="31">
        <v>42101</v>
      </c>
      <c r="B3840">
        <v>-1.0522154000000001E-2</v>
      </c>
      <c r="C3840">
        <v>20150407</v>
      </c>
      <c r="D3840">
        <v>-0.22</v>
      </c>
      <c r="E3840">
        <v>0</v>
      </c>
      <c r="F3840">
        <f t="shared" si="190"/>
        <v>0</v>
      </c>
      <c r="H3840">
        <f t="shared" si="189"/>
        <v>-1.0522154000000001E-2</v>
      </c>
      <c r="I3840">
        <f t="shared" si="191"/>
        <v>-2.2000000000000001E-3</v>
      </c>
    </row>
    <row r="3841" spans="1:9" x14ac:dyDescent="0.3">
      <c r="A3841" s="31">
        <v>42102</v>
      </c>
      <c r="B3841">
        <v>-3.2537389999999999E-3</v>
      </c>
      <c r="C3841">
        <v>20150408</v>
      </c>
      <c r="D3841">
        <v>0.37</v>
      </c>
      <c r="E3841">
        <v>0</v>
      </c>
      <c r="F3841">
        <f t="shared" si="190"/>
        <v>0</v>
      </c>
      <c r="H3841">
        <f t="shared" si="189"/>
        <v>-3.2537389999999999E-3</v>
      </c>
      <c r="I3841">
        <f t="shared" si="191"/>
        <v>3.7000000000000002E-3</v>
      </c>
    </row>
    <row r="3842" spans="1:9" x14ac:dyDescent="0.3">
      <c r="A3842" s="31">
        <v>42103</v>
      </c>
      <c r="B3842">
        <v>7.6433050000000004E-3</v>
      </c>
      <c r="C3842">
        <v>20150409</v>
      </c>
      <c r="D3842">
        <v>0.41</v>
      </c>
      <c r="E3842">
        <v>0</v>
      </c>
      <c r="F3842">
        <f t="shared" si="190"/>
        <v>0</v>
      </c>
      <c r="H3842">
        <f t="shared" si="189"/>
        <v>7.6433050000000004E-3</v>
      </c>
      <c r="I3842">
        <f t="shared" si="191"/>
        <v>4.0999999999999995E-3</v>
      </c>
    </row>
    <row r="3843" spans="1:9" x14ac:dyDescent="0.3">
      <c r="A3843" s="31">
        <v>42104</v>
      </c>
      <c r="B3843">
        <v>4.2667579999999998E-3</v>
      </c>
      <c r="C3843">
        <v>20150410</v>
      </c>
      <c r="D3843">
        <v>0.49</v>
      </c>
      <c r="E3843">
        <v>0</v>
      </c>
      <c r="F3843">
        <f t="shared" si="190"/>
        <v>0</v>
      </c>
      <c r="H3843">
        <f t="shared" ref="H3843:H3906" si="192">B3843-F3843</f>
        <v>4.2667579999999998E-3</v>
      </c>
      <c r="I3843">
        <f t="shared" si="191"/>
        <v>4.8999999999999998E-3</v>
      </c>
    </row>
    <row r="3844" spans="1:9" x14ac:dyDescent="0.3">
      <c r="A3844" s="31">
        <v>42107</v>
      </c>
      <c r="B3844">
        <v>-1.9669549999999998E-3</v>
      </c>
      <c r="C3844">
        <v>20150413</v>
      </c>
      <c r="D3844">
        <v>-0.38</v>
      </c>
      <c r="E3844">
        <v>0</v>
      </c>
      <c r="F3844">
        <f t="shared" ref="F3844:F3907" si="193">E3844/100</f>
        <v>0</v>
      </c>
      <c r="H3844">
        <f t="shared" si="192"/>
        <v>-1.9669549999999998E-3</v>
      </c>
      <c r="I3844">
        <f t="shared" ref="I3844:I3907" si="194">D3844/100</f>
        <v>-3.8E-3</v>
      </c>
    </row>
    <row r="3845" spans="1:9" x14ac:dyDescent="0.3">
      <c r="A3845" s="31">
        <v>42108</v>
      </c>
      <c r="B3845">
        <v>-4.3357939999999996E-3</v>
      </c>
      <c r="C3845">
        <v>20150414</v>
      </c>
      <c r="D3845">
        <v>0.11</v>
      </c>
      <c r="E3845">
        <v>0</v>
      </c>
      <c r="F3845">
        <f t="shared" si="193"/>
        <v>0</v>
      </c>
      <c r="H3845">
        <f t="shared" si="192"/>
        <v>-4.3357939999999996E-3</v>
      </c>
      <c r="I3845">
        <f t="shared" si="194"/>
        <v>1.1000000000000001E-3</v>
      </c>
    </row>
    <row r="3846" spans="1:9" x14ac:dyDescent="0.3">
      <c r="A3846" s="31">
        <v>42109</v>
      </c>
      <c r="B3846">
        <v>3.8004409999999999E-3</v>
      </c>
      <c r="C3846">
        <v>20150415</v>
      </c>
      <c r="D3846">
        <v>0.56999999999999995</v>
      </c>
      <c r="E3846">
        <v>0</v>
      </c>
      <c r="F3846">
        <f t="shared" si="193"/>
        <v>0</v>
      </c>
      <c r="H3846">
        <f t="shared" si="192"/>
        <v>3.8004409999999999E-3</v>
      </c>
      <c r="I3846">
        <f t="shared" si="194"/>
        <v>5.6999999999999993E-3</v>
      </c>
    </row>
    <row r="3847" spans="1:9" x14ac:dyDescent="0.3">
      <c r="A3847" s="31">
        <v>42110</v>
      </c>
      <c r="B3847">
        <v>-4.8114890000000004E-3</v>
      </c>
      <c r="C3847">
        <v>20150416</v>
      </c>
      <c r="D3847">
        <v>-0.08</v>
      </c>
      <c r="E3847">
        <v>0</v>
      </c>
      <c r="F3847">
        <f t="shared" si="193"/>
        <v>0</v>
      </c>
      <c r="H3847">
        <f t="shared" si="192"/>
        <v>-4.8114890000000004E-3</v>
      </c>
      <c r="I3847">
        <f t="shared" si="194"/>
        <v>-8.0000000000000004E-4</v>
      </c>
    </row>
    <row r="3848" spans="1:9" x14ac:dyDescent="0.3">
      <c r="A3848" s="31">
        <v>42111</v>
      </c>
      <c r="B3848">
        <v>-1.1254642E-2</v>
      </c>
      <c r="C3848">
        <v>20150417</v>
      </c>
      <c r="D3848">
        <v>-1.23</v>
      </c>
      <c r="E3848">
        <v>0</v>
      </c>
      <c r="F3848">
        <f t="shared" si="193"/>
        <v>0</v>
      </c>
      <c r="H3848">
        <f t="shared" si="192"/>
        <v>-1.1254642E-2</v>
      </c>
      <c r="I3848">
        <f t="shared" si="194"/>
        <v>-1.23E-2</v>
      </c>
    </row>
    <row r="3849" spans="1:9" x14ac:dyDescent="0.3">
      <c r="A3849" s="31">
        <v>42114</v>
      </c>
      <c r="B3849">
        <v>2.284568E-2</v>
      </c>
      <c r="C3849">
        <v>20150420</v>
      </c>
      <c r="D3849">
        <v>0.95</v>
      </c>
      <c r="E3849">
        <v>0</v>
      </c>
      <c r="F3849">
        <f t="shared" si="193"/>
        <v>0</v>
      </c>
      <c r="H3849">
        <f t="shared" si="192"/>
        <v>2.284568E-2</v>
      </c>
      <c r="I3849">
        <f t="shared" si="194"/>
        <v>9.4999999999999998E-3</v>
      </c>
    </row>
    <row r="3850" spans="1:9" x14ac:dyDescent="0.3">
      <c r="A3850" s="31">
        <v>42115</v>
      </c>
      <c r="B3850">
        <v>-5.4074830000000003E-3</v>
      </c>
      <c r="C3850">
        <v>20150421</v>
      </c>
      <c r="D3850">
        <v>-0.1</v>
      </c>
      <c r="E3850">
        <v>0</v>
      </c>
      <c r="F3850">
        <f t="shared" si="193"/>
        <v>0</v>
      </c>
      <c r="H3850">
        <f t="shared" si="192"/>
        <v>-5.4074830000000003E-3</v>
      </c>
      <c r="I3850">
        <f t="shared" si="194"/>
        <v>-1E-3</v>
      </c>
    </row>
    <row r="3851" spans="1:9" x14ac:dyDescent="0.3">
      <c r="A3851" s="31">
        <v>42116</v>
      </c>
      <c r="B3851">
        <v>1.3474048000000001E-2</v>
      </c>
      <c r="C3851">
        <v>20150422</v>
      </c>
      <c r="D3851">
        <v>0.46</v>
      </c>
      <c r="E3851">
        <v>0</v>
      </c>
      <c r="F3851">
        <f t="shared" si="193"/>
        <v>0</v>
      </c>
      <c r="H3851">
        <f t="shared" si="192"/>
        <v>1.3474048000000001E-2</v>
      </c>
      <c r="I3851">
        <f t="shared" si="194"/>
        <v>4.5999999999999999E-3</v>
      </c>
    </row>
    <row r="3852" spans="1:9" x14ac:dyDescent="0.3">
      <c r="A3852" s="31">
        <v>42117</v>
      </c>
      <c r="B3852">
        <v>8.1636069999999998E-3</v>
      </c>
      <c r="C3852">
        <v>20150423</v>
      </c>
      <c r="D3852">
        <v>0.28999999999999998</v>
      </c>
      <c r="E3852">
        <v>0</v>
      </c>
      <c r="F3852">
        <f t="shared" si="193"/>
        <v>0</v>
      </c>
      <c r="H3852">
        <f t="shared" si="192"/>
        <v>8.1636069999999998E-3</v>
      </c>
      <c r="I3852">
        <f t="shared" si="194"/>
        <v>2.8999999999999998E-3</v>
      </c>
    </row>
    <row r="3853" spans="1:9" x14ac:dyDescent="0.3">
      <c r="A3853" s="31">
        <v>42118</v>
      </c>
      <c r="B3853">
        <v>4.7042539999999997E-3</v>
      </c>
      <c r="C3853">
        <v>20150424</v>
      </c>
      <c r="D3853">
        <v>0.17</v>
      </c>
      <c r="E3853">
        <v>0</v>
      </c>
      <c r="F3853">
        <f t="shared" si="193"/>
        <v>0</v>
      </c>
      <c r="H3853">
        <f t="shared" si="192"/>
        <v>4.7042539999999997E-3</v>
      </c>
      <c r="I3853">
        <f t="shared" si="194"/>
        <v>1.7000000000000001E-3</v>
      </c>
    </row>
    <row r="3854" spans="1:9" x14ac:dyDescent="0.3">
      <c r="A3854" s="31">
        <v>42121</v>
      </c>
      <c r="B3854">
        <v>1.8191550000000001E-2</v>
      </c>
      <c r="C3854">
        <v>20150427</v>
      </c>
      <c r="D3854">
        <v>-0.54</v>
      </c>
      <c r="E3854">
        <v>0</v>
      </c>
      <c r="F3854">
        <f t="shared" si="193"/>
        <v>0</v>
      </c>
      <c r="H3854">
        <f t="shared" si="192"/>
        <v>1.8191550000000001E-2</v>
      </c>
      <c r="I3854">
        <f t="shared" si="194"/>
        <v>-5.4000000000000003E-3</v>
      </c>
    </row>
    <row r="3855" spans="1:9" x14ac:dyDescent="0.3">
      <c r="A3855" s="31">
        <v>42122</v>
      </c>
      <c r="B3855">
        <v>-1.5755720000000001E-2</v>
      </c>
      <c r="C3855">
        <v>20150428</v>
      </c>
      <c r="D3855">
        <v>0.27</v>
      </c>
      <c r="E3855">
        <v>0</v>
      </c>
      <c r="F3855">
        <f t="shared" si="193"/>
        <v>0</v>
      </c>
      <c r="H3855">
        <f t="shared" si="192"/>
        <v>-1.5755720000000001E-2</v>
      </c>
      <c r="I3855">
        <f t="shared" si="194"/>
        <v>2.7000000000000001E-3</v>
      </c>
    </row>
    <row r="3856" spans="1:9" x14ac:dyDescent="0.3">
      <c r="A3856" s="31">
        <v>42123</v>
      </c>
      <c r="B3856">
        <v>-1.4705868E-2</v>
      </c>
      <c r="C3856">
        <v>20150429</v>
      </c>
      <c r="D3856">
        <v>-0.38</v>
      </c>
      <c r="E3856">
        <v>0</v>
      </c>
      <c r="F3856">
        <f t="shared" si="193"/>
        <v>0</v>
      </c>
      <c r="H3856">
        <f t="shared" si="192"/>
        <v>-1.4705868E-2</v>
      </c>
      <c r="I3856">
        <f t="shared" si="194"/>
        <v>-3.8E-3</v>
      </c>
    </row>
    <row r="3857" spans="1:9" x14ac:dyDescent="0.3">
      <c r="A3857" s="31">
        <v>42124</v>
      </c>
      <c r="B3857">
        <v>-2.7129958999999999E-2</v>
      </c>
      <c r="C3857">
        <v>20150430</v>
      </c>
      <c r="D3857">
        <v>-1.1100000000000001</v>
      </c>
      <c r="E3857">
        <v>0</v>
      </c>
      <c r="F3857">
        <f t="shared" si="193"/>
        <v>0</v>
      </c>
      <c r="H3857">
        <f t="shared" si="192"/>
        <v>-2.7129958999999999E-2</v>
      </c>
      <c r="I3857">
        <f t="shared" si="194"/>
        <v>-1.11E-2</v>
      </c>
    </row>
    <row r="3858" spans="1:9" x14ac:dyDescent="0.3">
      <c r="A3858" s="31">
        <v>42125</v>
      </c>
      <c r="B3858">
        <v>3.0363525999999998E-2</v>
      </c>
      <c r="C3858">
        <v>20150501</v>
      </c>
      <c r="D3858">
        <v>1.01</v>
      </c>
      <c r="E3858">
        <v>0</v>
      </c>
      <c r="F3858">
        <f t="shared" si="193"/>
        <v>0</v>
      </c>
      <c r="H3858">
        <f t="shared" si="192"/>
        <v>3.0363525999999998E-2</v>
      </c>
      <c r="I3858">
        <f t="shared" si="194"/>
        <v>1.01E-2</v>
      </c>
    </row>
    <row r="3859" spans="1:9" x14ac:dyDescent="0.3">
      <c r="A3859" s="31">
        <v>42128</v>
      </c>
      <c r="B3859">
        <v>-1.9387359999999999E-3</v>
      </c>
      <c r="C3859">
        <v>20150504</v>
      </c>
      <c r="D3859">
        <v>0.32</v>
      </c>
      <c r="E3859">
        <v>0</v>
      </c>
      <c r="F3859">
        <f t="shared" si="193"/>
        <v>0</v>
      </c>
      <c r="H3859">
        <f t="shared" si="192"/>
        <v>-1.9387359999999999E-3</v>
      </c>
      <c r="I3859">
        <f t="shared" si="194"/>
        <v>3.2000000000000002E-3</v>
      </c>
    </row>
    <row r="3860" spans="1:9" x14ac:dyDescent="0.3">
      <c r="A3860" s="31">
        <v>42129</v>
      </c>
      <c r="B3860">
        <v>-2.2532975E-2</v>
      </c>
      <c r="C3860">
        <v>20150505</v>
      </c>
      <c r="D3860">
        <v>-1.19</v>
      </c>
      <c r="E3860">
        <v>0</v>
      </c>
      <c r="F3860">
        <f t="shared" si="193"/>
        <v>0</v>
      </c>
      <c r="H3860">
        <f t="shared" si="192"/>
        <v>-2.2532975E-2</v>
      </c>
      <c r="I3860">
        <f t="shared" si="194"/>
        <v>-1.1899999999999999E-2</v>
      </c>
    </row>
    <row r="3861" spans="1:9" x14ac:dyDescent="0.3">
      <c r="A3861" s="31">
        <v>42130</v>
      </c>
      <c r="B3861">
        <v>-6.2798159999999997E-3</v>
      </c>
      <c r="C3861">
        <v>20150506</v>
      </c>
      <c r="D3861">
        <v>-0.31</v>
      </c>
      <c r="E3861">
        <v>0</v>
      </c>
      <c r="F3861">
        <f t="shared" si="193"/>
        <v>0</v>
      </c>
      <c r="H3861">
        <f t="shared" si="192"/>
        <v>-6.2798159999999997E-3</v>
      </c>
      <c r="I3861">
        <f t="shared" si="194"/>
        <v>-3.0999999999999999E-3</v>
      </c>
    </row>
    <row r="3862" spans="1:9" x14ac:dyDescent="0.3">
      <c r="A3862" s="31">
        <v>42131</v>
      </c>
      <c r="B3862">
        <v>6.1595069999999998E-3</v>
      </c>
      <c r="C3862">
        <v>20150507</v>
      </c>
      <c r="D3862">
        <v>0.39</v>
      </c>
      <c r="E3862">
        <v>0</v>
      </c>
      <c r="F3862">
        <f t="shared" si="193"/>
        <v>0</v>
      </c>
      <c r="H3862">
        <f t="shared" si="192"/>
        <v>6.1595069999999998E-3</v>
      </c>
      <c r="I3862">
        <f t="shared" si="194"/>
        <v>3.9000000000000003E-3</v>
      </c>
    </row>
    <row r="3863" spans="1:9" x14ac:dyDescent="0.3">
      <c r="A3863" s="31">
        <v>42132</v>
      </c>
      <c r="B3863">
        <v>1.8840816E-2</v>
      </c>
      <c r="C3863">
        <v>20150508</v>
      </c>
      <c r="D3863">
        <v>1.21</v>
      </c>
      <c r="E3863">
        <v>0</v>
      </c>
      <c r="F3863">
        <f t="shared" si="193"/>
        <v>0</v>
      </c>
      <c r="H3863">
        <f t="shared" si="192"/>
        <v>1.8840816E-2</v>
      </c>
      <c r="I3863">
        <f t="shared" si="194"/>
        <v>1.21E-2</v>
      </c>
    </row>
    <row r="3864" spans="1:9" x14ac:dyDescent="0.3">
      <c r="A3864" s="31">
        <v>42135</v>
      </c>
      <c r="B3864">
        <v>-1.0186515E-2</v>
      </c>
      <c r="C3864">
        <v>20150511</v>
      </c>
      <c r="D3864">
        <v>-0.39</v>
      </c>
      <c r="E3864">
        <v>0</v>
      </c>
      <c r="F3864">
        <f t="shared" si="193"/>
        <v>0</v>
      </c>
      <c r="H3864">
        <f t="shared" si="192"/>
        <v>-1.0186515E-2</v>
      </c>
      <c r="I3864">
        <f t="shared" si="194"/>
        <v>-3.9000000000000003E-3</v>
      </c>
    </row>
    <row r="3865" spans="1:9" x14ac:dyDescent="0.3">
      <c r="A3865" s="31">
        <v>42136</v>
      </c>
      <c r="B3865">
        <v>-3.601978E-3</v>
      </c>
      <c r="C3865">
        <v>20150512</v>
      </c>
      <c r="D3865">
        <v>-0.27</v>
      </c>
      <c r="E3865">
        <v>0</v>
      </c>
      <c r="F3865">
        <f t="shared" si="193"/>
        <v>0</v>
      </c>
      <c r="H3865">
        <f t="shared" si="192"/>
        <v>-3.601978E-3</v>
      </c>
      <c r="I3865">
        <f t="shared" si="194"/>
        <v>-2.7000000000000001E-3</v>
      </c>
    </row>
    <row r="3866" spans="1:9" x14ac:dyDescent="0.3">
      <c r="A3866" s="31">
        <v>42137</v>
      </c>
      <c r="B3866">
        <v>1.1520619999999999E-3</v>
      </c>
      <c r="C3866">
        <v>20150513</v>
      </c>
      <c r="D3866">
        <v>0.01</v>
      </c>
      <c r="E3866">
        <v>0</v>
      </c>
      <c r="F3866">
        <f t="shared" si="193"/>
        <v>0</v>
      </c>
      <c r="H3866">
        <f t="shared" si="192"/>
        <v>1.1520619999999999E-3</v>
      </c>
      <c r="I3866">
        <f t="shared" si="194"/>
        <v>1E-4</v>
      </c>
    </row>
    <row r="3867" spans="1:9" x14ac:dyDescent="0.3">
      <c r="A3867" s="31">
        <v>42138</v>
      </c>
      <c r="B3867">
        <v>2.3331441000000001E-2</v>
      </c>
      <c r="C3867">
        <v>20150514</v>
      </c>
      <c r="D3867">
        <v>1.01</v>
      </c>
      <c r="E3867">
        <v>0</v>
      </c>
      <c r="F3867">
        <f t="shared" si="193"/>
        <v>0</v>
      </c>
      <c r="H3867">
        <f t="shared" si="192"/>
        <v>2.3331441000000001E-2</v>
      </c>
      <c r="I3867">
        <f t="shared" si="194"/>
        <v>1.01E-2</v>
      </c>
    </row>
    <row r="3868" spans="1:9" x14ac:dyDescent="0.3">
      <c r="A3868" s="31">
        <v>42139</v>
      </c>
      <c r="B3868">
        <v>-1.395833E-3</v>
      </c>
      <c r="C3868">
        <v>20150515</v>
      </c>
      <c r="D3868">
        <v>0.05</v>
      </c>
      <c r="E3868">
        <v>0</v>
      </c>
      <c r="F3868">
        <f t="shared" si="193"/>
        <v>0</v>
      </c>
      <c r="H3868">
        <f t="shared" si="192"/>
        <v>-1.395833E-3</v>
      </c>
      <c r="I3868">
        <f t="shared" si="194"/>
        <v>5.0000000000000001E-4</v>
      </c>
    </row>
    <row r="3869" spans="1:9" x14ac:dyDescent="0.3">
      <c r="A3869" s="31">
        <v>42142</v>
      </c>
      <c r="B3869">
        <v>1.1027399E-2</v>
      </c>
      <c r="C3869">
        <v>20150518</v>
      </c>
      <c r="D3869">
        <v>0.44</v>
      </c>
      <c r="E3869">
        <v>0</v>
      </c>
      <c r="F3869">
        <f t="shared" si="193"/>
        <v>0</v>
      </c>
      <c r="H3869">
        <f t="shared" si="192"/>
        <v>1.1027399E-2</v>
      </c>
      <c r="I3869">
        <f t="shared" si="194"/>
        <v>4.4000000000000003E-3</v>
      </c>
    </row>
    <row r="3870" spans="1:9" x14ac:dyDescent="0.3">
      <c r="A3870" s="31">
        <v>42143</v>
      </c>
      <c r="B3870">
        <v>-9.21692E-4</v>
      </c>
      <c r="C3870">
        <v>20150519</v>
      </c>
      <c r="D3870">
        <v>-0.09</v>
      </c>
      <c r="E3870">
        <v>0</v>
      </c>
      <c r="F3870">
        <f t="shared" si="193"/>
        <v>0</v>
      </c>
      <c r="H3870">
        <f t="shared" si="192"/>
        <v>-9.21692E-4</v>
      </c>
      <c r="I3870">
        <f t="shared" si="194"/>
        <v>-8.9999999999999998E-4</v>
      </c>
    </row>
    <row r="3871" spans="1:9" x14ac:dyDescent="0.3">
      <c r="A3871" s="31">
        <v>42144</v>
      </c>
      <c r="B3871">
        <v>-7.6957000000000002E-5</v>
      </c>
      <c r="C3871">
        <v>20150520</v>
      </c>
      <c r="D3871">
        <v>-0.05</v>
      </c>
      <c r="E3871">
        <v>0</v>
      </c>
      <c r="F3871">
        <f t="shared" si="193"/>
        <v>0</v>
      </c>
      <c r="H3871">
        <f t="shared" si="192"/>
        <v>-7.6957000000000002E-5</v>
      </c>
      <c r="I3871">
        <f t="shared" si="194"/>
        <v>-5.0000000000000001E-4</v>
      </c>
    </row>
    <row r="3872" spans="1:9" x14ac:dyDescent="0.3">
      <c r="A3872" s="31">
        <v>42145</v>
      </c>
      <c r="B3872">
        <v>1.0226063000000001E-2</v>
      </c>
      <c r="C3872">
        <v>20150521</v>
      </c>
      <c r="D3872">
        <v>0.23</v>
      </c>
      <c r="E3872">
        <v>0</v>
      </c>
      <c r="F3872">
        <f t="shared" si="193"/>
        <v>0</v>
      </c>
      <c r="H3872">
        <f t="shared" si="192"/>
        <v>1.0226063000000001E-2</v>
      </c>
      <c r="I3872">
        <f t="shared" si="194"/>
        <v>2.3E-3</v>
      </c>
    </row>
    <row r="3873" spans="1:9" x14ac:dyDescent="0.3">
      <c r="A3873" s="31">
        <v>42146</v>
      </c>
      <c r="B3873">
        <v>8.7525220000000004E-3</v>
      </c>
      <c r="C3873">
        <v>20150522</v>
      </c>
      <c r="D3873">
        <v>-0.22</v>
      </c>
      <c r="E3873">
        <v>0</v>
      </c>
      <c r="F3873">
        <f t="shared" si="193"/>
        <v>0</v>
      </c>
      <c r="H3873">
        <f t="shared" si="192"/>
        <v>8.7525220000000004E-3</v>
      </c>
      <c r="I3873">
        <f t="shared" si="194"/>
        <v>-2.2000000000000001E-3</v>
      </c>
    </row>
    <row r="3874" spans="1:9" x14ac:dyDescent="0.3">
      <c r="A3874" s="31">
        <v>42150</v>
      </c>
      <c r="B3874">
        <v>-2.2031073000000002E-2</v>
      </c>
      <c r="C3874">
        <v>20150526</v>
      </c>
      <c r="D3874">
        <v>-1.01</v>
      </c>
      <c r="E3874">
        <v>0</v>
      </c>
      <c r="F3874">
        <f t="shared" si="193"/>
        <v>0</v>
      </c>
      <c r="H3874">
        <f t="shared" si="192"/>
        <v>-2.2031073000000002E-2</v>
      </c>
      <c r="I3874">
        <f t="shared" si="194"/>
        <v>-1.01E-2</v>
      </c>
    </row>
    <row r="3875" spans="1:9" x14ac:dyDescent="0.3">
      <c r="A3875" s="31">
        <v>42151</v>
      </c>
      <c r="B3875">
        <v>1.8708557000000001E-2</v>
      </c>
      <c r="C3875">
        <v>20150527</v>
      </c>
      <c r="D3875">
        <v>0.93</v>
      </c>
      <c r="E3875">
        <v>0</v>
      </c>
      <c r="F3875">
        <f t="shared" si="193"/>
        <v>0</v>
      </c>
      <c r="H3875">
        <f t="shared" si="192"/>
        <v>1.8708557000000001E-2</v>
      </c>
      <c r="I3875">
        <f t="shared" si="194"/>
        <v>9.300000000000001E-3</v>
      </c>
    </row>
    <row r="3876" spans="1:9" x14ac:dyDescent="0.3">
      <c r="A3876" s="31">
        <v>42152</v>
      </c>
      <c r="B3876">
        <v>-2.0068870000000002E-3</v>
      </c>
      <c r="C3876">
        <v>20150528</v>
      </c>
      <c r="D3876">
        <v>-0.12</v>
      </c>
      <c r="E3876">
        <v>0</v>
      </c>
      <c r="F3876">
        <f t="shared" si="193"/>
        <v>0</v>
      </c>
      <c r="H3876">
        <f t="shared" si="192"/>
        <v>-2.0068870000000002E-3</v>
      </c>
      <c r="I3876">
        <f t="shared" si="194"/>
        <v>-1.1999999999999999E-3</v>
      </c>
    </row>
    <row r="3877" spans="1:9" x14ac:dyDescent="0.3">
      <c r="A3877" s="31">
        <v>42153</v>
      </c>
      <c r="B3877">
        <v>-1.1382608000000001E-2</v>
      </c>
      <c r="C3877">
        <v>20150529</v>
      </c>
      <c r="D3877">
        <v>-0.57999999999999996</v>
      </c>
      <c r="E3877">
        <v>0</v>
      </c>
      <c r="F3877">
        <f t="shared" si="193"/>
        <v>0</v>
      </c>
      <c r="H3877">
        <f t="shared" si="192"/>
        <v>-1.1382608000000001E-2</v>
      </c>
      <c r="I3877">
        <f t="shared" si="194"/>
        <v>-5.7999999999999996E-3</v>
      </c>
    </row>
    <row r="3878" spans="1:9" x14ac:dyDescent="0.3">
      <c r="A3878" s="31">
        <v>42156</v>
      </c>
      <c r="B3878">
        <v>1.95736E-3</v>
      </c>
      <c r="C3878">
        <v>20150601</v>
      </c>
      <c r="D3878">
        <v>0.17</v>
      </c>
      <c r="E3878">
        <v>0</v>
      </c>
      <c r="F3878">
        <f t="shared" si="193"/>
        <v>0</v>
      </c>
      <c r="H3878">
        <f t="shared" si="192"/>
        <v>1.95736E-3</v>
      </c>
      <c r="I3878">
        <f t="shared" si="194"/>
        <v>1.7000000000000001E-3</v>
      </c>
    </row>
    <row r="3879" spans="1:9" x14ac:dyDescent="0.3">
      <c r="A3879" s="31">
        <v>42157</v>
      </c>
      <c r="B3879">
        <v>-4.4049249999999996E-3</v>
      </c>
      <c r="C3879">
        <v>20150602</v>
      </c>
      <c r="D3879">
        <v>-0.02</v>
      </c>
      <c r="E3879">
        <v>0</v>
      </c>
      <c r="F3879">
        <f t="shared" si="193"/>
        <v>0</v>
      </c>
      <c r="H3879">
        <f t="shared" si="192"/>
        <v>-4.4049249999999996E-3</v>
      </c>
      <c r="I3879">
        <f t="shared" si="194"/>
        <v>-2.0000000000000001E-4</v>
      </c>
    </row>
    <row r="3880" spans="1:9" x14ac:dyDescent="0.3">
      <c r="A3880" s="31">
        <v>42158</v>
      </c>
      <c r="B3880">
        <v>1.2310590000000001E-3</v>
      </c>
      <c r="C3880">
        <v>20150603</v>
      </c>
      <c r="D3880">
        <v>0.39</v>
      </c>
      <c r="E3880">
        <v>0</v>
      </c>
      <c r="F3880">
        <f t="shared" si="193"/>
        <v>0</v>
      </c>
      <c r="H3880">
        <f t="shared" si="192"/>
        <v>1.2310590000000001E-3</v>
      </c>
      <c r="I3880">
        <f t="shared" si="194"/>
        <v>3.9000000000000003E-3</v>
      </c>
    </row>
    <row r="3881" spans="1:9" x14ac:dyDescent="0.3">
      <c r="A3881" s="31">
        <v>42159</v>
      </c>
      <c r="B3881">
        <v>-5.8407210000000001E-3</v>
      </c>
      <c r="C3881">
        <v>20150604</v>
      </c>
      <c r="D3881">
        <v>-0.88</v>
      </c>
      <c r="E3881">
        <v>0</v>
      </c>
      <c r="F3881">
        <f t="shared" si="193"/>
        <v>0</v>
      </c>
      <c r="H3881">
        <f t="shared" si="192"/>
        <v>-5.8407210000000001E-3</v>
      </c>
      <c r="I3881">
        <f t="shared" si="194"/>
        <v>-8.8000000000000005E-3</v>
      </c>
    </row>
    <row r="3882" spans="1:9" x14ac:dyDescent="0.3">
      <c r="A3882" s="31">
        <v>42160</v>
      </c>
      <c r="B3882">
        <v>-5.488611E-3</v>
      </c>
      <c r="C3882">
        <v>20150605</v>
      </c>
      <c r="D3882">
        <v>0.06</v>
      </c>
      <c r="E3882">
        <v>0</v>
      </c>
      <c r="F3882">
        <f t="shared" si="193"/>
        <v>0</v>
      </c>
      <c r="H3882">
        <f t="shared" si="192"/>
        <v>-5.488611E-3</v>
      </c>
      <c r="I3882">
        <f t="shared" si="194"/>
        <v>5.9999999999999995E-4</v>
      </c>
    </row>
    <row r="3883" spans="1:9" x14ac:dyDescent="0.3">
      <c r="A3883" s="31">
        <v>42163</v>
      </c>
      <c r="B3883">
        <v>-6.6070030000000002E-3</v>
      </c>
      <c r="C3883">
        <v>20150608</v>
      </c>
      <c r="D3883">
        <v>-0.66</v>
      </c>
      <c r="E3883">
        <v>0</v>
      </c>
      <c r="F3883">
        <f t="shared" si="193"/>
        <v>0</v>
      </c>
      <c r="H3883">
        <f t="shared" si="192"/>
        <v>-6.6070030000000002E-3</v>
      </c>
      <c r="I3883">
        <f t="shared" si="194"/>
        <v>-6.6E-3</v>
      </c>
    </row>
    <row r="3884" spans="1:9" x14ac:dyDescent="0.3">
      <c r="A3884" s="31">
        <v>42164</v>
      </c>
      <c r="B3884">
        <v>-2.9734340000000001E-3</v>
      </c>
      <c r="C3884">
        <v>20150609</v>
      </c>
      <c r="D3884">
        <v>0.02</v>
      </c>
      <c r="E3884">
        <v>0</v>
      </c>
      <c r="F3884">
        <f t="shared" si="193"/>
        <v>0</v>
      </c>
      <c r="H3884">
        <f t="shared" si="192"/>
        <v>-2.9734340000000001E-3</v>
      </c>
      <c r="I3884">
        <f t="shared" si="194"/>
        <v>2.0000000000000001E-4</v>
      </c>
    </row>
    <row r="3885" spans="1:9" x14ac:dyDescent="0.3">
      <c r="A3885" s="31">
        <v>42165</v>
      </c>
      <c r="B3885">
        <v>1.1458223E-2</v>
      </c>
      <c r="C3885">
        <v>20150610</v>
      </c>
      <c r="D3885">
        <v>1.2</v>
      </c>
      <c r="E3885">
        <v>0</v>
      </c>
      <c r="F3885">
        <f t="shared" si="193"/>
        <v>0</v>
      </c>
      <c r="H3885">
        <f t="shared" si="192"/>
        <v>1.1458223E-2</v>
      </c>
      <c r="I3885">
        <f t="shared" si="194"/>
        <v>1.2E-2</v>
      </c>
    </row>
    <row r="3886" spans="1:9" x14ac:dyDescent="0.3">
      <c r="A3886" s="31">
        <v>42166</v>
      </c>
      <c r="B3886">
        <v>-2.2502210000000002E-3</v>
      </c>
      <c r="C3886">
        <v>20150611</v>
      </c>
      <c r="D3886">
        <v>0.21</v>
      </c>
      <c r="E3886">
        <v>0</v>
      </c>
      <c r="F3886">
        <f t="shared" si="193"/>
        <v>0</v>
      </c>
      <c r="H3886">
        <f t="shared" si="192"/>
        <v>-2.2502210000000002E-3</v>
      </c>
      <c r="I3886">
        <f t="shared" si="194"/>
        <v>2.0999999999999999E-3</v>
      </c>
    </row>
    <row r="3887" spans="1:9" x14ac:dyDescent="0.3">
      <c r="A3887" s="31">
        <v>42167</v>
      </c>
      <c r="B3887">
        <v>-1.1042835000000001E-2</v>
      </c>
      <c r="C3887">
        <v>20150612</v>
      </c>
      <c r="D3887">
        <v>-0.63</v>
      </c>
      <c r="E3887">
        <v>0</v>
      </c>
      <c r="F3887">
        <f t="shared" si="193"/>
        <v>0</v>
      </c>
      <c r="H3887">
        <f t="shared" si="192"/>
        <v>-1.1042835000000001E-2</v>
      </c>
      <c r="I3887">
        <f t="shared" si="194"/>
        <v>-6.3E-3</v>
      </c>
    </row>
    <row r="3888" spans="1:9" x14ac:dyDescent="0.3">
      <c r="A3888" s="31">
        <v>42170</v>
      </c>
      <c r="B3888">
        <v>-1.965872E-3</v>
      </c>
      <c r="C3888">
        <v>20150615</v>
      </c>
      <c r="D3888">
        <v>-0.45</v>
      </c>
      <c r="E3888">
        <v>0</v>
      </c>
      <c r="F3888">
        <f t="shared" si="193"/>
        <v>0</v>
      </c>
      <c r="H3888">
        <f t="shared" si="192"/>
        <v>-1.965872E-3</v>
      </c>
      <c r="I3888">
        <f t="shared" si="194"/>
        <v>-4.5000000000000005E-3</v>
      </c>
    </row>
    <row r="3889" spans="1:9" x14ac:dyDescent="0.3">
      <c r="A3889" s="31">
        <v>42171</v>
      </c>
      <c r="B3889">
        <v>5.3577080000000001E-3</v>
      </c>
      <c r="C3889">
        <v>20150616</v>
      </c>
      <c r="D3889">
        <v>0.56999999999999995</v>
      </c>
      <c r="E3889">
        <v>0</v>
      </c>
      <c r="F3889">
        <f t="shared" si="193"/>
        <v>0</v>
      </c>
      <c r="H3889">
        <f t="shared" si="192"/>
        <v>5.3577080000000001E-3</v>
      </c>
      <c r="I3889">
        <f t="shared" si="194"/>
        <v>5.6999999999999993E-3</v>
      </c>
    </row>
    <row r="3890" spans="1:9" x14ac:dyDescent="0.3">
      <c r="A3890" s="31">
        <v>42172</v>
      </c>
      <c r="B3890">
        <v>-2.3510610000000002E-3</v>
      </c>
      <c r="C3890">
        <v>20150617</v>
      </c>
      <c r="D3890">
        <v>0.16</v>
      </c>
      <c r="E3890">
        <v>0</v>
      </c>
      <c r="F3890">
        <f t="shared" si="193"/>
        <v>0</v>
      </c>
      <c r="H3890">
        <f t="shared" si="192"/>
        <v>-2.3510610000000002E-3</v>
      </c>
      <c r="I3890">
        <f t="shared" si="194"/>
        <v>1.6000000000000001E-3</v>
      </c>
    </row>
    <row r="3891" spans="1:9" x14ac:dyDescent="0.3">
      <c r="A3891" s="31">
        <v>42173</v>
      </c>
      <c r="B3891">
        <v>4.5561209999999998E-3</v>
      </c>
      <c r="C3891">
        <v>20150618</v>
      </c>
      <c r="D3891">
        <v>0.99</v>
      </c>
      <c r="E3891">
        <v>0</v>
      </c>
      <c r="F3891">
        <f t="shared" si="193"/>
        <v>0</v>
      </c>
      <c r="H3891">
        <f t="shared" si="192"/>
        <v>4.5561209999999998E-3</v>
      </c>
      <c r="I3891">
        <f t="shared" si="194"/>
        <v>9.8999999999999991E-3</v>
      </c>
    </row>
    <row r="3892" spans="1:9" x14ac:dyDescent="0.3">
      <c r="A3892" s="31">
        <v>42174</v>
      </c>
      <c r="B3892">
        <v>-1.0009374E-2</v>
      </c>
      <c r="C3892">
        <v>20150619</v>
      </c>
      <c r="D3892">
        <v>-0.43</v>
      </c>
      <c r="E3892">
        <v>0</v>
      </c>
      <c r="F3892">
        <f t="shared" si="193"/>
        <v>0</v>
      </c>
      <c r="H3892">
        <f t="shared" si="192"/>
        <v>-1.0009374E-2</v>
      </c>
      <c r="I3892">
        <f t="shared" si="194"/>
        <v>-4.3E-3</v>
      </c>
    </row>
    <row r="3893" spans="1:9" x14ac:dyDescent="0.3">
      <c r="A3893" s="31">
        <v>42177</v>
      </c>
      <c r="B3893">
        <v>7.9778999999999996E-3</v>
      </c>
      <c r="C3893">
        <v>20150622</v>
      </c>
      <c r="D3893">
        <v>0.63</v>
      </c>
      <c r="E3893">
        <v>0</v>
      </c>
      <c r="F3893">
        <f t="shared" si="193"/>
        <v>0</v>
      </c>
      <c r="H3893">
        <f t="shared" si="192"/>
        <v>7.9778999999999996E-3</v>
      </c>
      <c r="I3893">
        <f t="shared" si="194"/>
        <v>6.3E-3</v>
      </c>
    </row>
    <row r="3894" spans="1:9" x14ac:dyDescent="0.3">
      <c r="A3894" s="31">
        <v>42178</v>
      </c>
      <c r="B3894">
        <v>-4.5451129999999999E-3</v>
      </c>
      <c r="C3894">
        <v>20150623</v>
      </c>
      <c r="D3894">
        <v>0.12</v>
      </c>
      <c r="E3894">
        <v>0</v>
      </c>
      <c r="F3894">
        <f t="shared" si="193"/>
        <v>0</v>
      </c>
      <c r="H3894">
        <f t="shared" si="192"/>
        <v>-4.5451129999999999E-3</v>
      </c>
      <c r="I3894">
        <f t="shared" si="194"/>
        <v>1.1999999999999999E-3</v>
      </c>
    </row>
    <row r="3895" spans="1:9" x14ac:dyDescent="0.3">
      <c r="A3895" s="31">
        <v>42179</v>
      </c>
      <c r="B3895">
        <v>8.5019429999999997E-3</v>
      </c>
      <c r="C3895">
        <v>20150624</v>
      </c>
      <c r="D3895">
        <v>-0.79</v>
      </c>
      <c r="E3895">
        <v>0</v>
      </c>
      <c r="F3895">
        <f t="shared" si="193"/>
        <v>0</v>
      </c>
      <c r="H3895">
        <f t="shared" si="192"/>
        <v>8.5019429999999997E-3</v>
      </c>
      <c r="I3895">
        <f t="shared" si="194"/>
        <v>-7.9000000000000008E-3</v>
      </c>
    </row>
    <row r="3896" spans="1:9" x14ac:dyDescent="0.3">
      <c r="A3896" s="31">
        <v>42180</v>
      </c>
      <c r="B3896">
        <v>-4.7615380000000001E-3</v>
      </c>
      <c r="C3896">
        <v>20150625</v>
      </c>
      <c r="D3896">
        <v>-0.25</v>
      </c>
      <c r="E3896">
        <v>0</v>
      </c>
      <c r="F3896">
        <f t="shared" si="193"/>
        <v>0</v>
      </c>
      <c r="H3896">
        <f t="shared" si="192"/>
        <v>-4.7615380000000001E-3</v>
      </c>
      <c r="I3896">
        <f t="shared" si="194"/>
        <v>-2.5000000000000001E-3</v>
      </c>
    </row>
    <row r="3897" spans="1:9" x14ac:dyDescent="0.3">
      <c r="A3897" s="31">
        <v>42181</v>
      </c>
      <c r="B3897">
        <v>-5.8823529999999999E-3</v>
      </c>
      <c r="C3897">
        <v>20150626</v>
      </c>
      <c r="D3897">
        <v>-0.06</v>
      </c>
      <c r="E3897">
        <v>0</v>
      </c>
      <c r="F3897">
        <f t="shared" si="193"/>
        <v>0</v>
      </c>
      <c r="H3897">
        <f t="shared" si="192"/>
        <v>-5.8823529999999999E-3</v>
      </c>
      <c r="I3897">
        <f t="shared" si="194"/>
        <v>-5.9999999999999995E-4</v>
      </c>
    </row>
    <row r="3898" spans="1:9" x14ac:dyDescent="0.3">
      <c r="A3898" s="31">
        <v>42184</v>
      </c>
      <c r="B3898">
        <v>-1.7514802999999999E-2</v>
      </c>
      <c r="C3898">
        <v>20150629</v>
      </c>
      <c r="D3898">
        <v>-2.15</v>
      </c>
      <c r="E3898">
        <v>0</v>
      </c>
      <c r="F3898">
        <f t="shared" si="193"/>
        <v>0</v>
      </c>
      <c r="H3898">
        <f t="shared" si="192"/>
        <v>-1.7514802999999999E-2</v>
      </c>
      <c r="I3898">
        <f t="shared" si="194"/>
        <v>-2.1499999999999998E-2</v>
      </c>
    </row>
    <row r="3899" spans="1:9" x14ac:dyDescent="0.3">
      <c r="A3899" s="31">
        <v>42185</v>
      </c>
      <c r="B3899">
        <v>7.1870579999999996E-3</v>
      </c>
      <c r="C3899">
        <v>20150630</v>
      </c>
      <c r="D3899">
        <v>0.33</v>
      </c>
      <c r="E3899">
        <v>0</v>
      </c>
      <c r="F3899">
        <f t="shared" si="193"/>
        <v>0</v>
      </c>
      <c r="H3899">
        <f t="shared" si="192"/>
        <v>7.1870579999999996E-3</v>
      </c>
      <c r="I3899">
        <f t="shared" si="194"/>
        <v>3.3E-3</v>
      </c>
    </row>
    <row r="3900" spans="1:9" x14ac:dyDescent="0.3">
      <c r="A3900" s="31">
        <v>42186</v>
      </c>
      <c r="B3900">
        <v>9.3681110000000001E-3</v>
      </c>
      <c r="C3900">
        <v>20150701</v>
      </c>
      <c r="D3900">
        <v>0.6</v>
      </c>
      <c r="E3900">
        <v>0</v>
      </c>
      <c r="F3900">
        <f t="shared" si="193"/>
        <v>0</v>
      </c>
      <c r="H3900">
        <f t="shared" si="192"/>
        <v>9.3681110000000001E-3</v>
      </c>
      <c r="I3900">
        <f t="shared" si="194"/>
        <v>6.0000000000000001E-3</v>
      </c>
    </row>
    <row r="3901" spans="1:9" x14ac:dyDescent="0.3">
      <c r="A3901" s="31">
        <v>42187</v>
      </c>
      <c r="B3901">
        <v>-1.2637919999999999E-3</v>
      </c>
      <c r="C3901">
        <v>20150702</v>
      </c>
      <c r="D3901">
        <v>-0.11</v>
      </c>
      <c r="E3901">
        <v>0</v>
      </c>
      <c r="F3901">
        <f t="shared" si="193"/>
        <v>0</v>
      </c>
      <c r="H3901">
        <f t="shared" si="192"/>
        <v>-1.2637919999999999E-3</v>
      </c>
      <c r="I3901">
        <f t="shared" si="194"/>
        <v>-1.1000000000000001E-3</v>
      </c>
    </row>
    <row r="3902" spans="1:9" x14ac:dyDescent="0.3">
      <c r="A3902" s="31">
        <v>42191</v>
      </c>
      <c r="B3902">
        <v>-3.4799309999999999E-3</v>
      </c>
      <c r="C3902">
        <v>20150706</v>
      </c>
      <c r="D3902">
        <v>-0.37</v>
      </c>
      <c r="E3902">
        <v>0</v>
      </c>
      <c r="F3902">
        <f t="shared" si="193"/>
        <v>0</v>
      </c>
      <c r="H3902">
        <f t="shared" si="192"/>
        <v>-3.4799309999999999E-3</v>
      </c>
      <c r="I3902">
        <f t="shared" si="194"/>
        <v>-3.7000000000000002E-3</v>
      </c>
    </row>
    <row r="3903" spans="1:9" x14ac:dyDescent="0.3">
      <c r="A3903" s="31">
        <v>42192</v>
      </c>
      <c r="B3903">
        <v>-2.4602980000000001E-3</v>
      </c>
      <c r="C3903">
        <v>20150707</v>
      </c>
      <c r="D3903">
        <v>0.53</v>
      </c>
      <c r="E3903">
        <v>0</v>
      </c>
      <c r="F3903">
        <f t="shared" si="193"/>
        <v>0</v>
      </c>
      <c r="H3903">
        <f t="shared" si="192"/>
        <v>-2.4602980000000001E-3</v>
      </c>
      <c r="I3903">
        <f t="shared" si="194"/>
        <v>5.3E-3</v>
      </c>
    </row>
    <row r="3904" spans="1:9" x14ac:dyDescent="0.3">
      <c r="A3904" s="31">
        <v>42193</v>
      </c>
      <c r="B3904">
        <v>-2.4822998999999998E-2</v>
      </c>
      <c r="C3904">
        <v>20150708</v>
      </c>
      <c r="D3904">
        <v>-1.68</v>
      </c>
      <c r="E3904">
        <v>0</v>
      </c>
      <c r="F3904">
        <f t="shared" si="193"/>
        <v>0</v>
      </c>
      <c r="H3904">
        <f t="shared" si="192"/>
        <v>-2.4822998999999998E-2</v>
      </c>
      <c r="I3904">
        <f t="shared" si="194"/>
        <v>-1.6799999999999999E-2</v>
      </c>
    </row>
    <row r="3905" spans="1:9" x14ac:dyDescent="0.3">
      <c r="A3905" s="31">
        <v>42194</v>
      </c>
      <c r="B3905">
        <v>-2.0396508000000001E-2</v>
      </c>
      <c r="C3905">
        <v>20150709</v>
      </c>
      <c r="D3905">
        <v>0.28000000000000003</v>
      </c>
      <c r="E3905">
        <v>0</v>
      </c>
      <c r="F3905">
        <f t="shared" si="193"/>
        <v>0</v>
      </c>
      <c r="H3905">
        <f t="shared" si="192"/>
        <v>-2.0396508000000001E-2</v>
      </c>
      <c r="I3905">
        <f t="shared" si="194"/>
        <v>2.8000000000000004E-3</v>
      </c>
    </row>
    <row r="3906" spans="1:9" x14ac:dyDescent="0.3">
      <c r="A3906" s="31">
        <v>42195</v>
      </c>
      <c r="B3906">
        <v>2.6734397E-2</v>
      </c>
      <c r="C3906">
        <v>20150710</v>
      </c>
      <c r="D3906">
        <v>1.24</v>
      </c>
      <c r="E3906">
        <v>0</v>
      </c>
      <c r="F3906">
        <f t="shared" si="193"/>
        <v>0</v>
      </c>
      <c r="H3906">
        <f t="shared" si="192"/>
        <v>2.6734397E-2</v>
      </c>
      <c r="I3906">
        <f t="shared" si="194"/>
        <v>1.24E-2</v>
      </c>
    </row>
    <row r="3907" spans="1:9" x14ac:dyDescent="0.3">
      <c r="A3907" s="31">
        <v>42198</v>
      </c>
      <c r="B3907">
        <v>1.9305685999999999E-2</v>
      </c>
      <c r="C3907">
        <v>20150713</v>
      </c>
      <c r="D3907">
        <v>1.1399999999999999</v>
      </c>
      <c r="E3907">
        <v>0</v>
      </c>
      <c r="F3907">
        <f t="shared" si="193"/>
        <v>0</v>
      </c>
      <c r="H3907">
        <f t="shared" ref="H3907:H3970" si="195">B3907-F3907</f>
        <v>1.9305685999999999E-2</v>
      </c>
      <c r="I3907">
        <f t="shared" si="194"/>
        <v>1.1399999999999999E-2</v>
      </c>
    </row>
    <row r="3908" spans="1:9" x14ac:dyDescent="0.3">
      <c r="A3908" s="31">
        <v>42199</v>
      </c>
      <c r="B3908">
        <v>-3.9792300000000001E-4</v>
      </c>
      <c r="C3908">
        <v>20150714</v>
      </c>
      <c r="D3908">
        <v>0.47</v>
      </c>
      <c r="E3908">
        <v>0</v>
      </c>
      <c r="F3908">
        <f t="shared" ref="F3908:F3971" si="196">E3908/100</f>
        <v>0</v>
      </c>
      <c r="H3908">
        <f t="shared" si="195"/>
        <v>-3.9792300000000001E-4</v>
      </c>
      <c r="I3908">
        <f t="shared" ref="I3908:I3971" si="197">D3908/100</f>
        <v>4.6999999999999993E-3</v>
      </c>
    </row>
    <row r="3909" spans="1:9" x14ac:dyDescent="0.3">
      <c r="A3909" s="31">
        <v>42200</v>
      </c>
      <c r="B3909">
        <v>9.6329829999999995E-3</v>
      </c>
      <c r="C3909">
        <v>20150715</v>
      </c>
      <c r="D3909">
        <v>-0.19</v>
      </c>
      <c r="E3909">
        <v>0</v>
      </c>
      <c r="F3909">
        <f t="shared" si="196"/>
        <v>0</v>
      </c>
      <c r="H3909">
        <f t="shared" si="195"/>
        <v>9.6329829999999995E-3</v>
      </c>
      <c r="I3909">
        <f t="shared" si="197"/>
        <v>-1.9E-3</v>
      </c>
    </row>
    <row r="3910" spans="1:9" x14ac:dyDescent="0.3">
      <c r="A3910" s="31">
        <v>42201</v>
      </c>
      <c r="B3910">
        <v>1.3325933E-2</v>
      </c>
      <c r="C3910">
        <v>20150716</v>
      </c>
      <c r="D3910">
        <v>0.78</v>
      </c>
      <c r="E3910">
        <v>0</v>
      </c>
      <c r="F3910">
        <f t="shared" si="196"/>
        <v>0</v>
      </c>
      <c r="H3910">
        <f t="shared" si="195"/>
        <v>1.3325933E-2</v>
      </c>
      <c r="I3910">
        <f t="shared" si="197"/>
        <v>7.8000000000000005E-3</v>
      </c>
    </row>
    <row r="3911" spans="1:9" x14ac:dyDescent="0.3">
      <c r="A3911" s="31">
        <v>42202</v>
      </c>
      <c r="B3911">
        <v>8.6374659999999999E-3</v>
      </c>
      <c r="C3911">
        <v>20150717</v>
      </c>
      <c r="D3911">
        <v>0.05</v>
      </c>
      <c r="E3911">
        <v>0</v>
      </c>
      <c r="F3911">
        <f t="shared" si="196"/>
        <v>0</v>
      </c>
      <c r="H3911">
        <f t="shared" si="195"/>
        <v>8.6374659999999999E-3</v>
      </c>
      <c r="I3911">
        <f t="shared" si="197"/>
        <v>5.0000000000000001E-4</v>
      </c>
    </row>
    <row r="3912" spans="1:9" x14ac:dyDescent="0.3">
      <c r="A3912" s="31">
        <v>42205</v>
      </c>
      <c r="B3912">
        <v>1.8901498999999999E-2</v>
      </c>
      <c r="C3912">
        <v>20150720</v>
      </c>
      <c r="D3912">
        <v>-0.01</v>
      </c>
      <c r="E3912">
        <v>0</v>
      </c>
      <c r="F3912">
        <f t="shared" si="196"/>
        <v>0</v>
      </c>
      <c r="H3912">
        <f t="shared" si="195"/>
        <v>1.8901498999999999E-2</v>
      </c>
      <c r="I3912">
        <f t="shared" si="197"/>
        <v>-1E-4</v>
      </c>
    </row>
    <row r="3913" spans="1:9" x14ac:dyDescent="0.3">
      <c r="A3913" s="31">
        <v>42206</v>
      </c>
      <c r="B3913">
        <v>-9.9947549999999993E-3</v>
      </c>
      <c r="C3913">
        <v>20150721</v>
      </c>
      <c r="D3913">
        <v>-0.47</v>
      </c>
      <c r="E3913">
        <v>0</v>
      </c>
      <c r="F3913">
        <f t="shared" si="196"/>
        <v>0</v>
      </c>
      <c r="H3913">
        <f t="shared" si="195"/>
        <v>-9.9947549999999993E-3</v>
      </c>
      <c r="I3913">
        <f t="shared" si="197"/>
        <v>-4.6999999999999993E-3</v>
      </c>
    </row>
    <row r="3914" spans="1:9" x14ac:dyDescent="0.3">
      <c r="A3914" s="31">
        <v>42207</v>
      </c>
      <c r="B3914">
        <v>-4.2294445999999999E-2</v>
      </c>
      <c r="C3914">
        <v>20150722</v>
      </c>
      <c r="D3914">
        <v>-0.18</v>
      </c>
      <c r="E3914">
        <v>0</v>
      </c>
      <c r="F3914">
        <f t="shared" si="196"/>
        <v>0</v>
      </c>
      <c r="H3914">
        <f t="shared" si="195"/>
        <v>-4.2294445999999999E-2</v>
      </c>
      <c r="I3914">
        <f t="shared" si="197"/>
        <v>-1.8E-3</v>
      </c>
    </row>
    <row r="3915" spans="1:9" x14ac:dyDescent="0.3">
      <c r="A3915" s="31">
        <v>42208</v>
      </c>
      <c r="B3915">
        <v>-4.7913699999999998E-4</v>
      </c>
      <c r="C3915">
        <v>20150723</v>
      </c>
      <c r="D3915">
        <v>-0.6</v>
      </c>
      <c r="E3915">
        <v>0</v>
      </c>
      <c r="F3915">
        <f t="shared" si="196"/>
        <v>0</v>
      </c>
      <c r="H3915">
        <f t="shared" si="195"/>
        <v>-4.7913699999999998E-4</v>
      </c>
      <c r="I3915">
        <f t="shared" si="197"/>
        <v>-6.0000000000000001E-3</v>
      </c>
    </row>
    <row r="3916" spans="1:9" x14ac:dyDescent="0.3">
      <c r="A3916" s="31">
        <v>42209</v>
      </c>
      <c r="B3916">
        <v>-5.2732789999999996E-3</v>
      </c>
      <c r="C3916">
        <v>20150724</v>
      </c>
      <c r="D3916">
        <v>-1.08</v>
      </c>
      <c r="E3916">
        <v>0</v>
      </c>
      <c r="F3916">
        <f t="shared" si="196"/>
        <v>0</v>
      </c>
      <c r="H3916">
        <f t="shared" si="195"/>
        <v>-5.2732789999999996E-3</v>
      </c>
      <c r="I3916">
        <f t="shared" si="197"/>
        <v>-1.0800000000000001E-2</v>
      </c>
    </row>
    <row r="3917" spans="1:9" x14ac:dyDescent="0.3">
      <c r="A3917" s="31">
        <v>42212</v>
      </c>
      <c r="B3917">
        <v>-1.3895609E-2</v>
      </c>
      <c r="C3917">
        <v>20150727</v>
      </c>
      <c r="D3917">
        <v>-0.74</v>
      </c>
      <c r="E3917">
        <v>0</v>
      </c>
      <c r="F3917">
        <f t="shared" si="196"/>
        <v>0</v>
      </c>
      <c r="H3917">
        <f t="shared" si="195"/>
        <v>-1.3895609E-2</v>
      </c>
      <c r="I3917">
        <f t="shared" si="197"/>
        <v>-7.4000000000000003E-3</v>
      </c>
    </row>
    <row r="3918" spans="1:9" x14ac:dyDescent="0.3">
      <c r="A3918" s="31">
        <v>42213</v>
      </c>
      <c r="B3918">
        <v>4.9686460000000002E-3</v>
      </c>
      <c r="C3918">
        <v>20150728</v>
      </c>
      <c r="D3918">
        <v>1.23</v>
      </c>
      <c r="E3918">
        <v>0</v>
      </c>
      <c r="F3918">
        <f t="shared" si="196"/>
        <v>0</v>
      </c>
      <c r="H3918">
        <f t="shared" si="195"/>
        <v>4.9686460000000002E-3</v>
      </c>
      <c r="I3918">
        <f t="shared" si="197"/>
        <v>1.23E-2</v>
      </c>
    </row>
    <row r="3919" spans="1:9" x14ac:dyDescent="0.3">
      <c r="A3919" s="31">
        <v>42214</v>
      </c>
      <c r="B3919">
        <v>-3.1609609999999999E-3</v>
      </c>
      <c r="C3919">
        <v>20150729</v>
      </c>
      <c r="D3919">
        <v>0.74</v>
      </c>
      <c r="E3919">
        <v>0</v>
      </c>
      <c r="F3919">
        <f t="shared" si="196"/>
        <v>0</v>
      </c>
      <c r="H3919">
        <f t="shared" si="195"/>
        <v>-3.1609609999999999E-3</v>
      </c>
      <c r="I3919">
        <f t="shared" si="197"/>
        <v>7.4000000000000003E-3</v>
      </c>
    </row>
    <row r="3920" spans="1:9" x14ac:dyDescent="0.3">
      <c r="A3920" s="31">
        <v>42215</v>
      </c>
      <c r="B3920">
        <v>-5.0410200000000002E-3</v>
      </c>
      <c r="C3920">
        <v>20150730</v>
      </c>
      <c r="D3920">
        <v>0.12</v>
      </c>
      <c r="E3920">
        <v>0</v>
      </c>
      <c r="F3920">
        <f t="shared" si="196"/>
        <v>0</v>
      </c>
      <c r="H3920">
        <f t="shared" si="195"/>
        <v>-5.0410200000000002E-3</v>
      </c>
      <c r="I3920">
        <f t="shared" si="197"/>
        <v>1.1999999999999999E-3</v>
      </c>
    </row>
    <row r="3921" spans="1:9" x14ac:dyDescent="0.3">
      <c r="A3921" s="31">
        <v>42216</v>
      </c>
      <c r="B3921">
        <v>-8.7439709999999997E-3</v>
      </c>
      <c r="C3921">
        <v>20150731</v>
      </c>
      <c r="D3921">
        <v>-0.15</v>
      </c>
      <c r="E3921">
        <v>0</v>
      </c>
      <c r="F3921">
        <f t="shared" si="196"/>
        <v>0</v>
      </c>
      <c r="H3921">
        <f t="shared" si="195"/>
        <v>-8.7439709999999997E-3</v>
      </c>
      <c r="I3921">
        <f t="shared" si="197"/>
        <v>-1.5E-3</v>
      </c>
    </row>
    <row r="3922" spans="1:9" x14ac:dyDescent="0.3">
      <c r="A3922" s="31">
        <v>42219</v>
      </c>
      <c r="B3922">
        <v>-2.3577910000000001E-2</v>
      </c>
      <c r="C3922">
        <v>20150803</v>
      </c>
      <c r="D3922">
        <v>-0.35</v>
      </c>
      <c r="E3922">
        <v>0</v>
      </c>
      <c r="F3922">
        <f t="shared" si="196"/>
        <v>0</v>
      </c>
      <c r="H3922">
        <f t="shared" si="195"/>
        <v>-2.3577910000000001E-2</v>
      </c>
      <c r="I3922">
        <f t="shared" si="197"/>
        <v>-3.4999999999999996E-3</v>
      </c>
    </row>
    <row r="3923" spans="1:9" x14ac:dyDescent="0.3">
      <c r="A3923" s="31">
        <v>42220</v>
      </c>
      <c r="B3923">
        <v>-3.2083779999999999E-2</v>
      </c>
      <c r="C3923">
        <v>20150804</v>
      </c>
      <c r="D3923">
        <v>-0.14000000000000001</v>
      </c>
      <c r="E3923">
        <v>0</v>
      </c>
      <c r="F3923">
        <f t="shared" si="196"/>
        <v>0</v>
      </c>
      <c r="H3923">
        <f t="shared" si="195"/>
        <v>-3.2083779999999999E-2</v>
      </c>
      <c r="I3923">
        <f t="shared" si="197"/>
        <v>-1.4000000000000002E-3</v>
      </c>
    </row>
    <row r="3924" spans="1:9" x14ac:dyDescent="0.3">
      <c r="A3924" s="31">
        <v>42221</v>
      </c>
      <c r="B3924">
        <v>6.629467E-3</v>
      </c>
      <c r="C3924">
        <v>20150805</v>
      </c>
      <c r="D3924">
        <v>0.36</v>
      </c>
      <c r="E3924">
        <v>0</v>
      </c>
      <c r="F3924">
        <f t="shared" si="196"/>
        <v>0</v>
      </c>
      <c r="H3924">
        <f t="shared" si="195"/>
        <v>6.629467E-3</v>
      </c>
      <c r="I3924">
        <f t="shared" si="197"/>
        <v>3.5999999999999999E-3</v>
      </c>
    </row>
    <row r="3925" spans="1:9" x14ac:dyDescent="0.3">
      <c r="A3925" s="31">
        <v>42222</v>
      </c>
      <c r="B3925">
        <v>2.166341E-3</v>
      </c>
      <c r="C3925">
        <v>20150806</v>
      </c>
      <c r="D3925">
        <v>-0.88</v>
      </c>
      <c r="E3925">
        <v>0</v>
      </c>
      <c r="F3925">
        <f t="shared" si="196"/>
        <v>0</v>
      </c>
      <c r="H3925">
        <f t="shared" si="195"/>
        <v>2.166341E-3</v>
      </c>
      <c r="I3925">
        <f t="shared" si="197"/>
        <v>-8.8000000000000005E-3</v>
      </c>
    </row>
    <row r="3926" spans="1:9" x14ac:dyDescent="0.3">
      <c r="A3926" s="31">
        <v>42223</v>
      </c>
      <c r="B3926">
        <v>3.3874700000000001E-3</v>
      </c>
      <c r="C3926">
        <v>20150807</v>
      </c>
      <c r="D3926">
        <v>-0.36</v>
      </c>
      <c r="E3926">
        <v>0</v>
      </c>
      <c r="F3926">
        <f t="shared" si="196"/>
        <v>0</v>
      </c>
      <c r="H3926">
        <f t="shared" si="195"/>
        <v>3.3874700000000001E-3</v>
      </c>
      <c r="I3926">
        <f t="shared" si="197"/>
        <v>-3.5999999999999999E-3</v>
      </c>
    </row>
    <row r="3927" spans="1:9" x14ac:dyDescent="0.3">
      <c r="A3927" s="31">
        <v>42226</v>
      </c>
      <c r="B3927">
        <v>3.6357380000000002E-2</v>
      </c>
      <c r="C3927">
        <v>20150810</v>
      </c>
      <c r="D3927">
        <v>1.32</v>
      </c>
      <c r="E3927">
        <v>0</v>
      </c>
      <c r="F3927">
        <f t="shared" si="196"/>
        <v>0</v>
      </c>
      <c r="H3927">
        <f t="shared" si="195"/>
        <v>3.6357380000000002E-2</v>
      </c>
      <c r="I3927">
        <f t="shared" si="197"/>
        <v>1.32E-2</v>
      </c>
    </row>
    <row r="3928" spans="1:9" x14ac:dyDescent="0.3">
      <c r="A3928" s="31">
        <v>42227</v>
      </c>
      <c r="B3928">
        <v>-5.2038118000000001E-2</v>
      </c>
      <c r="C3928">
        <v>20150811</v>
      </c>
      <c r="D3928">
        <v>-0.98</v>
      </c>
      <c r="E3928">
        <v>0</v>
      </c>
      <c r="F3928">
        <f t="shared" si="196"/>
        <v>0</v>
      </c>
      <c r="H3928">
        <f t="shared" si="195"/>
        <v>-5.2038118000000001E-2</v>
      </c>
      <c r="I3928">
        <f t="shared" si="197"/>
        <v>-9.7999999999999997E-3</v>
      </c>
    </row>
    <row r="3929" spans="1:9" x14ac:dyDescent="0.3">
      <c r="A3929" s="31">
        <v>42228</v>
      </c>
      <c r="B3929">
        <v>1.5419861E-2</v>
      </c>
      <c r="C3929">
        <v>20150812</v>
      </c>
      <c r="D3929">
        <v>7.0000000000000007E-2</v>
      </c>
      <c r="E3929">
        <v>0</v>
      </c>
      <c r="F3929">
        <f t="shared" si="196"/>
        <v>0</v>
      </c>
      <c r="H3929">
        <f t="shared" si="195"/>
        <v>1.5419861E-2</v>
      </c>
      <c r="I3929">
        <f t="shared" si="197"/>
        <v>7.000000000000001E-4</v>
      </c>
    </row>
    <row r="3930" spans="1:9" x14ac:dyDescent="0.3">
      <c r="A3930" s="31">
        <v>42229</v>
      </c>
      <c r="B3930">
        <v>-7.8094700000000004E-4</v>
      </c>
      <c r="C3930">
        <v>20150813</v>
      </c>
      <c r="D3930">
        <v>-0.14000000000000001</v>
      </c>
      <c r="E3930">
        <v>0</v>
      </c>
      <c r="F3930">
        <f t="shared" si="196"/>
        <v>0</v>
      </c>
      <c r="H3930">
        <f t="shared" si="195"/>
        <v>-7.8094700000000004E-4</v>
      </c>
      <c r="I3930">
        <f t="shared" si="197"/>
        <v>-1.4000000000000002E-3</v>
      </c>
    </row>
    <row r="3931" spans="1:9" x14ac:dyDescent="0.3">
      <c r="A3931" s="31">
        <v>42230</v>
      </c>
      <c r="B3931">
        <v>7.0342820000000002E-3</v>
      </c>
      <c r="C3931">
        <v>20150814</v>
      </c>
      <c r="D3931">
        <v>0.43</v>
      </c>
      <c r="E3931">
        <v>0</v>
      </c>
      <c r="F3931">
        <f t="shared" si="196"/>
        <v>0</v>
      </c>
      <c r="H3931">
        <f t="shared" si="195"/>
        <v>7.0342820000000002E-3</v>
      </c>
      <c r="I3931">
        <f t="shared" si="197"/>
        <v>4.3E-3</v>
      </c>
    </row>
    <row r="3932" spans="1:9" x14ac:dyDescent="0.3">
      <c r="A3932" s="31">
        <v>42233</v>
      </c>
      <c r="B3932">
        <v>1.0348435E-2</v>
      </c>
      <c r="C3932">
        <v>20150817</v>
      </c>
      <c r="D3932">
        <v>0.6</v>
      </c>
      <c r="E3932">
        <v>0</v>
      </c>
      <c r="F3932">
        <f t="shared" si="196"/>
        <v>0</v>
      </c>
      <c r="H3932">
        <f t="shared" si="195"/>
        <v>1.0348435E-2</v>
      </c>
      <c r="I3932">
        <f t="shared" si="197"/>
        <v>6.0000000000000001E-3</v>
      </c>
    </row>
    <row r="3933" spans="1:9" x14ac:dyDescent="0.3">
      <c r="A3933" s="31">
        <v>42234</v>
      </c>
      <c r="B3933">
        <v>-5.6333529999999998E-3</v>
      </c>
      <c r="C3933">
        <v>20150818</v>
      </c>
      <c r="D3933">
        <v>-0.35</v>
      </c>
      <c r="E3933">
        <v>0</v>
      </c>
      <c r="F3933">
        <f t="shared" si="196"/>
        <v>0</v>
      </c>
      <c r="H3933">
        <f t="shared" si="195"/>
        <v>-5.6333529999999998E-3</v>
      </c>
      <c r="I3933">
        <f t="shared" si="197"/>
        <v>-3.4999999999999996E-3</v>
      </c>
    </row>
    <row r="3934" spans="1:9" x14ac:dyDescent="0.3">
      <c r="A3934" s="31">
        <v>42235</v>
      </c>
      <c r="B3934">
        <v>-1.2789682E-2</v>
      </c>
      <c r="C3934">
        <v>20150819</v>
      </c>
      <c r="D3934">
        <v>-0.85</v>
      </c>
      <c r="E3934">
        <v>0</v>
      </c>
      <c r="F3934">
        <f t="shared" si="196"/>
        <v>0</v>
      </c>
      <c r="H3934">
        <f t="shared" si="195"/>
        <v>-1.2789682E-2</v>
      </c>
      <c r="I3934">
        <f t="shared" si="197"/>
        <v>-8.5000000000000006E-3</v>
      </c>
    </row>
    <row r="3935" spans="1:9" x14ac:dyDescent="0.3">
      <c r="A3935" s="31">
        <v>42236</v>
      </c>
      <c r="B3935">
        <v>-2.0519959000000001E-2</v>
      </c>
      <c r="C3935">
        <v>20150820</v>
      </c>
      <c r="D3935">
        <v>-2.2400000000000002</v>
      </c>
      <c r="E3935">
        <v>0</v>
      </c>
      <c r="F3935">
        <f t="shared" si="196"/>
        <v>0</v>
      </c>
      <c r="H3935">
        <f t="shared" si="195"/>
        <v>-2.0519959000000001E-2</v>
      </c>
      <c r="I3935">
        <f t="shared" si="197"/>
        <v>-2.2400000000000003E-2</v>
      </c>
    </row>
    <row r="3936" spans="1:9" x14ac:dyDescent="0.3">
      <c r="A3936" s="31">
        <v>42237</v>
      </c>
      <c r="B3936">
        <v>-6.1162888999999998E-2</v>
      </c>
      <c r="C3936">
        <v>20150821</v>
      </c>
      <c r="D3936">
        <v>-2.95</v>
      </c>
      <c r="E3936">
        <v>0</v>
      </c>
      <c r="F3936">
        <f t="shared" si="196"/>
        <v>0</v>
      </c>
      <c r="H3936">
        <f t="shared" si="195"/>
        <v>-6.1162888999999998E-2</v>
      </c>
      <c r="I3936">
        <f t="shared" si="197"/>
        <v>-2.9500000000000002E-2</v>
      </c>
    </row>
    <row r="3937" spans="1:9" x14ac:dyDescent="0.3">
      <c r="A3937" s="31">
        <v>42240</v>
      </c>
      <c r="B3937">
        <v>-2.4962172000000001E-2</v>
      </c>
      <c r="C3937">
        <v>20150824</v>
      </c>
      <c r="D3937">
        <v>-3.9</v>
      </c>
      <c r="E3937">
        <v>0</v>
      </c>
      <c r="F3937">
        <f t="shared" si="196"/>
        <v>0</v>
      </c>
      <c r="H3937">
        <f t="shared" si="195"/>
        <v>-2.4962172000000001E-2</v>
      </c>
      <c r="I3937">
        <f t="shared" si="197"/>
        <v>-3.9E-2</v>
      </c>
    </row>
    <row r="3938" spans="1:9" x14ac:dyDescent="0.3">
      <c r="A3938" s="31">
        <v>42241</v>
      </c>
      <c r="B3938">
        <v>6.0123650000000004E-3</v>
      </c>
      <c r="C3938">
        <v>20150825</v>
      </c>
      <c r="D3938">
        <v>-1.17</v>
      </c>
      <c r="E3938">
        <v>0</v>
      </c>
      <c r="F3938">
        <f t="shared" si="196"/>
        <v>0</v>
      </c>
      <c r="H3938">
        <f t="shared" si="195"/>
        <v>6.0123650000000004E-3</v>
      </c>
      <c r="I3938">
        <f t="shared" si="197"/>
        <v>-1.1699999999999999E-2</v>
      </c>
    </row>
    <row r="3939" spans="1:9" x14ac:dyDescent="0.3">
      <c r="A3939" s="31">
        <v>42242</v>
      </c>
      <c r="B3939">
        <v>5.7354971999999997E-2</v>
      </c>
      <c r="C3939">
        <v>20150826</v>
      </c>
      <c r="D3939">
        <v>3.68</v>
      </c>
      <c r="E3939">
        <v>0</v>
      </c>
      <c r="F3939">
        <f t="shared" si="196"/>
        <v>0</v>
      </c>
      <c r="H3939">
        <f t="shared" si="195"/>
        <v>5.7354971999999997E-2</v>
      </c>
      <c r="I3939">
        <f t="shared" si="197"/>
        <v>3.6799999999999999E-2</v>
      </c>
    </row>
    <row r="3940" spans="1:9" x14ac:dyDescent="0.3">
      <c r="A3940" s="31">
        <v>42243</v>
      </c>
      <c r="B3940">
        <v>2.9446582999999998E-2</v>
      </c>
      <c r="C3940">
        <v>20150827</v>
      </c>
      <c r="D3940">
        <v>2.4</v>
      </c>
      <c r="E3940">
        <v>0</v>
      </c>
      <c r="F3940">
        <f t="shared" si="196"/>
        <v>0</v>
      </c>
      <c r="H3940">
        <f t="shared" si="195"/>
        <v>2.9446582999999998E-2</v>
      </c>
      <c r="I3940">
        <f t="shared" si="197"/>
        <v>2.4E-2</v>
      </c>
    </row>
    <row r="3941" spans="1:9" x14ac:dyDescent="0.3">
      <c r="A3941" s="31">
        <v>42244</v>
      </c>
      <c r="B3941">
        <v>3.2766800000000001E-3</v>
      </c>
      <c r="C3941">
        <v>20150828</v>
      </c>
      <c r="D3941">
        <v>0.23</v>
      </c>
      <c r="E3941">
        <v>0</v>
      </c>
      <c r="F3941">
        <f t="shared" si="196"/>
        <v>0</v>
      </c>
      <c r="H3941">
        <f t="shared" si="195"/>
        <v>3.2766800000000001E-3</v>
      </c>
      <c r="I3941">
        <f t="shared" si="197"/>
        <v>2.3E-3</v>
      </c>
    </row>
    <row r="3942" spans="1:9" x14ac:dyDescent="0.3">
      <c r="A3942" s="31">
        <v>42247</v>
      </c>
      <c r="B3942">
        <v>-4.6782480000000003E-3</v>
      </c>
      <c r="C3942">
        <v>20150831</v>
      </c>
      <c r="D3942">
        <v>-0.74</v>
      </c>
      <c r="E3942">
        <v>0</v>
      </c>
      <c r="F3942">
        <f t="shared" si="196"/>
        <v>0</v>
      </c>
      <c r="H3942">
        <f t="shared" si="195"/>
        <v>-4.6782480000000003E-3</v>
      </c>
      <c r="I3942">
        <f t="shared" si="197"/>
        <v>-7.4000000000000003E-3</v>
      </c>
    </row>
    <row r="3943" spans="1:9" x14ac:dyDescent="0.3">
      <c r="A3943" s="31">
        <v>42248</v>
      </c>
      <c r="B3943">
        <v>-4.4696707000000002E-2</v>
      </c>
      <c r="C3943">
        <v>20150901</v>
      </c>
      <c r="D3943">
        <v>-2.91</v>
      </c>
      <c r="E3943">
        <v>0</v>
      </c>
      <c r="F3943">
        <f t="shared" si="196"/>
        <v>0</v>
      </c>
      <c r="H3943">
        <f t="shared" si="195"/>
        <v>-4.4696707000000002E-2</v>
      </c>
      <c r="I3943">
        <f t="shared" si="197"/>
        <v>-2.9100000000000001E-2</v>
      </c>
    </row>
    <row r="3944" spans="1:9" x14ac:dyDescent="0.3">
      <c r="A3944" s="31">
        <v>42249</v>
      </c>
      <c r="B3944">
        <v>4.2888924000000002E-2</v>
      </c>
      <c r="C3944">
        <v>20150902</v>
      </c>
      <c r="D3944">
        <v>1.81</v>
      </c>
      <c r="E3944">
        <v>0</v>
      </c>
      <c r="F3944">
        <f t="shared" si="196"/>
        <v>0</v>
      </c>
      <c r="H3944">
        <f t="shared" si="195"/>
        <v>4.2888924000000002E-2</v>
      </c>
      <c r="I3944">
        <f t="shared" si="197"/>
        <v>1.8100000000000002E-2</v>
      </c>
    </row>
    <row r="3945" spans="1:9" x14ac:dyDescent="0.3">
      <c r="A3945" s="31">
        <v>42250</v>
      </c>
      <c r="B3945">
        <v>-1.7535996000000002E-2</v>
      </c>
      <c r="C3945">
        <v>20150903</v>
      </c>
      <c r="D3945">
        <v>0.17</v>
      </c>
      <c r="E3945">
        <v>0</v>
      </c>
      <c r="F3945">
        <f t="shared" si="196"/>
        <v>0</v>
      </c>
      <c r="H3945">
        <f t="shared" si="195"/>
        <v>-1.7535996000000002E-2</v>
      </c>
      <c r="I3945">
        <f t="shared" si="197"/>
        <v>1.7000000000000001E-3</v>
      </c>
    </row>
    <row r="3946" spans="1:9" x14ac:dyDescent="0.3">
      <c r="A3946" s="31">
        <v>42251</v>
      </c>
      <c r="B3946">
        <v>-9.9665320000000002E-3</v>
      </c>
      <c r="C3946">
        <v>20150904</v>
      </c>
      <c r="D3946">
        <v>-1.39</v>
      </c>
      <c r="E3946">
        <v>0</v>
      </c>
      <c r="F3946">
        <f t="shared" si="196"/>
        <v>0</v>
      </c>
      <c r="H3946">
        <f t="shared" si="195"/>
        <v>-9.9665320000000002E-3</v>
      </c>
      <c r="I3946">
        <f t="shared" si="197"/>
        <v>-1.3899999999999999E-2</v>
      </c>
    </row>
    <row r="3947" spans="1:9" x14ac:dyDescent="0.3">
      <c r="A3947" s="31">
        <v>42255</v>
      </c>
      <c r="B3947">
        <v>2.7821003E-2</v>
      </c>
      <c r="C3947">
        <v>20150908</v>
      </c>
      <c r="D3947">
        <v>2.52</v>
      </c>
      <c r="E3947">
        <v>0</v>
      </c>
      <c r="F3947">
        <f t="shared" si="196"/>
        <v>0</v>
      </c>
      <c r="H3947">
        <f t="shared" si="195"/>
        <v>2.7821003E-2</v>
      </c>
      <c r="I3947">
        <f t="shared" si="197"/>
        <v>2.52E-2</v>
      </c>
    </row>
    <row r="3948" spans="1:9" x14ac:dyDescent="0.3">
      <c r="A3948" s="31">
        <v>42256</v>
      </c>
      <c r="B3948">
        <v>-1.9232446E-2</v>
      </c>
      <c r="C3948">
        <v>20150909</v>
      </c>
      <c r="D3948">
        <v>-1.34</v>
      </c>
      <c r="E3948">
        <v>0</v>
      </c>
      <c r="F3948">
        <f t="shared" si="196"/>
        <v>0</v>
      </c>
      <c r="H3948">
        <f t="shared" si="195"/>
        <v>-1.9232446E-2</v>
      </c>
      <c r="I3948">
        <f t="shared" si="197"/>
        <v>-1.34E-2</v>
      </c>
    </row>
    <row r="3949" spans="1:9" x14ac:dyDescent="0.3">
      <c r="A3949" s="31">
        <v>42257</v>
      </c>
      <c r="B3949">
        <v>2.1970024000000001E-2</v>
      </c>
      <c r="C3949">
        <v>20150910</v>
      </c>
      <c r="D3949">
        <v>0.49</v>
      </c>
      <c r="E3949">
        <v>0</v>
      </c>
      <c r="F3949">
        <f t="shared" si="196"/>
        <v>0</v>
      </c>
      <c r="H3949">
        <f t="shared" si="195"/>
        <v>2.1970024000000001E-2</v>
      </c>
      <c r="I3949">
        <f t="shared" si="197"/>
        <v>4.8999999999999998E-3</v>
      </c>
    </row>
    <row r="3950" spans="1:9" x14ac:dyDescent="0.3">
      <c r="A3950" s="31">
        <v>42258</v>
      </c>
      <c r="B3950">
        <v>1.4568707E-2</v>
      </c>
      <c r="C3950">
        <v>20150911</v>
      </c>
      <c r="D3950">
        <v>0.44</v>
      </c>
      <c r="E3950">
        <v>0</v>
      </c>
      <c r="F3950">
        <f t="shared" si="196"/>
        <v>0</v>
      </c>
      <c r="H3950">
        <f t="shared" si="195"/>
        <v>1.4568707E-2</v>
      </c>
      <c r="I3950">
        <f t="shared" si="197"/>
        <v>4.4000000000000003E-3</v>
      </c>
    </row>
    <row r="3951" spans="1:9" x14ac:dyDescent="0.3">
      <c r="A3951" s="31">
        <v>42261</v>
      </c>
      <c r="B3951">
        <v>9.6313670000000001E-3</v>
      </c>
      <c r="C3951">
        <v>20150914</v>
      </c>
      <c r="D3951">
        <v>-0.41</v>
      </c>
      <c r="E3951">
        <v>0</v>
      </c>
      <c r="F3951">
        <f t="shared" si="196"/>
        <v>0</v>
      </c>
      <c r="H3951">
        <f t="shared" si="195"/>
        <v>9.6313670000000001E-3</v>
      </c>
      <c r="I3951">
        <f t="shared" si="197"/>
        <v>-4.0999999999999995E-3</v>
      </c>
    </row>
    <row r="3952" spans="1:9" x14ac:dyDescent="0.3">
      <c r="A3952" s="31">
        <v>42262</v>
      </c>
      <c r="B3952">
        <v>8.4121170000000002E-3</v>
      </c>
      <c r="C3952">
        <v>20150915</v>
      </c>
      <c r="D3952">
        <v>1.22</v>
      </c>
      <c r="E3952">
        <v>0</v>
      </c>
      <c r="F3952">
        <f t="shared" si="196"/>
        <v>0</v>
      </c>
      <c r="H3952">
        <f t="shared" si="195"/>
        <v>8.4121170000000002E-3</v>
      </c>
      <c r="I3952">
        <f t="shared" si="197"/>
        <v>1.2199999999999999E-2</v>
      </c>
    </row>
    <row r="3953" spans="1:9" x14ac:dyDescent="0.3">
      <c r="A3953" s="31">
        <v>42263</v>
      </c>
      <c r="B3953">
        <v>1.118033E-3</v>
      </c>
      <c r="C3953">
        <v>20150916</v>
      </c>
      <c r="D3953">
        <v>0.84</v>
      </c>
      <c r="E3953">
        <v>0</v>
      </c>
      <c r="F3953">
        <f t="shared" si="196"/>
        <v>0</v>
      </c>
      <c r="H3953">
        <f t="shared" si="195"/>
        <v>1.118033E-3</v>
      </c>
      <c r="I3953">
        <f t="shared" si="197"/>
        <v>8.3999999999999995E-3</v>
      </c>
    </row>
    <row r="3954" spans="1:9" x14ac:dyDescent="0.3">
      <c r="A3954" s="31">
        <v>42264</v>
      </c>
      <c r="B3954">
        <v>-2.1389960999999999E-2</v>
      </c>
      <c r="C3954">
        <v>20150917</v>
      </c>
      <c r="D3954">
        <v>-0.17</v>
      </c>
      <c r="E3954">
        <v>0</v>
      </c>
      <c r="F3954">
        <f t="shared" si="196"/>
        <v>0</v>
      </c>
      <c r="H3954">
        <f t="shared" si="195"/>
        <v>-2.1389960999999999E-2</v>
      </c>
      <c r="I3954">
        <f t="shared" si="197"/>
        <v>-1.7000000000000001E-3</v>
      </c>
    </row>
    <row r="3955" spans="1:9" x14ac:dyDescent="0.3">
      <c r="A3955" s="31">
        <v>42265</v>
      </c>
      <c r="B3955">
        <v>-4.1257129999999996E-3</v>
      </c>
      <c r="C3955">
        <v>20150918</v>
      </c>
      <c r="D3955">
        <v>-1.62</v>
      </c>
      <c r="E3955">
        <v>0</v>
      </c>
      <c r="F3955">
        <f t="shared" si="196"/>
        <v>0</v>
      </c>
      <c r="H3955">
        <f t="shared" si="195"/>
        <v>-4.1257129999999996E-3</v>
      </c>
      <c r="I3955">
        <f t="shared" si="197"/>
        <v>-1.6200000000000003E-2</v>
      </c>
    </row>
    <row r="3956" spans="1:9" x14ac:dyDescent="0.3">
      <c r="A3956" s="31">
        <v>42268</v>
      </c>
      <c r="B3956">
        <v>1.5513460999999999E-2</v>
      </c>
      <c r="C3956">
        <v>20150921</v>
      </c>
      <c r="D3956">
        <v>0.36</v>
      </c>
      <c r="E3956">
        <v>0</v>
      </c>
      <c r="F3956">
        <f t="shared" si="196"/>
        <v>0</v>
      </c>
      <c r="H3956">
        <f t="shared" si="195"/>
        <v>1.5513460999999999E-2</v>
      </c>
      <c r="I3956">
        <f t="shared" si="197"/>
        <v>3.5999999999999999E-3</v>
      </c>
    </row>
    <row r="3957" spans="1:9" x14ac:dyDescent="0.3">
      <c r="A3957" s="31">
        <v>42269</v>
      </c>
      <c r="B3957">
        <v>-1.5710420999999999E-2</v>
      </c>
      <c r="C3957">
        <v>20150922</v>
      </c>
      <c r="D3957">
        <v>-1.29</v>
      </c>
      <c r="E3957">
        <v>0</v>
      </c>
      <c r="F3957">
        <f t="shared" si="196"/>
        <v>0</v>
      </c>
      <c r="H3957">
        <f t="shared" si="195"/>
        <v>-1.5710420999999999E-2</v>
      </c>
      <c r="I3957">
        <f t="shared" si="197"/>
        <v>-1.29E-2</v>
      </c>
    </row>
    <row r="3958" spans="1:9" x14ac:dyDescent="0.3">
      <c r="A3958" s="31">
        <v>42270</v>
      </c>
      <c r="B3958">
        <v>8.112859E-3</v>
      </c>
      <c r="C3958">
        <v>20150923</v>
      </c>
      <c r="D3958">
        <v>-0.27</v>
      </c>
      <c r="E3958">
        <v>0</v>
      </c>
      <c r="F3958">
        <f t="shared" si="196"/>
        <v>0</v>
      </c>
      <c r="H3958">
        <f t="shared" si="195"/>
        <v>8.112859E-3</v>
      </c>
      <c r="I3958">
        <f t="shared" si="197"/>
        <v>-2.7000000000000001E-3</v>
      </c>
    </row>
    <row r="3959" spans="1:9" x14ac:dyDescent="0.3">
      <c r="A3959" s="31">
        <v>42271</v>
      </c>
      <c r="B3959">
        <v>5.9482179999999999E-3</v>
      </c>
      <c r="C3959">
        <v>20150924</v>
      </c>
      <c r="D3959">
        <v>-0.36</v>
      </c>
      <c r="E3959">
        <v>0</v>
      </c>
      <c r="F3959">
        <f t="shared" si="196"/>
        <v>0</v>
      </c>
      <c r="H3959">
        <f t="shared" si="195"/>
        <v>5.9482179999999999E-3</v>
      </c>
      <c r="I3959">
        <f t="shared" si="197"/>
        <v>-3.5999999999999999E-3</v>
      </c>
    </row>
    <row r="3960" spans="1:9" x14ac:dyDescent="0.3">
      <c r="A3960" s="31">
        <v>42272</v>
      </c>
      <c r="B3960">
        <v>-2.521747E-3</v>
      </c>
      <c r="C3960">
        <v>20150925</v>
      </c>
      <c r="D3960">
        <v>-0.22</v>
      </c>
      <c r="E3960">
        <v>0</v>
      </c>
      <c r="F3960">
        <f t="shared" si="196"/>
        <v>0</v>
      </c>
      <c r="H3960">
        <f t="shared" si="195"/>
        <v>-2.521747E-3</v>
      </c>
      <c r="I3960">
        <f t="shared" si="197"/>
        <v>-2.2000000000000001E-3</v>
      </c>
    </row>
    <row r="3961" spans="1:9" x14ac:dyDescent="0.3">
      <c r="A3961" s="31">
        <v>42275</v>
      </c>
      <c r="B3961">
        <v>-1.9789004999999998E-2</v>
      </c>
      <c r="C3961">
        <v>20150928</v>
      </c>
      <c r="D3961">
        <v>-2.63</v>
      </c>
      <c r="E3961">
        <v>0</v>
      </c>
      <c r="F3961">
        <f t="shared" si="196"/>
        <v>0</v>
      </c>
      <c r="H3961">
        <f t="shared" si="195"/>
        <v>-1.9789004999999998E-2</v>
      </c>
      <c r="I3961">
        <f t="shared" si="197"/>
        <v>-2.63E-2</v>
      </c>
    </row>
    <row r="3962" spans="1:9" x14ac:dyDescent="0.3">
      <c r="A3962" s="31">
        <v>42276</v>
      </c>
      <c r="B3962">
        <v>-3.006052E-2</v>
      </c>
      <c r="C3962">
        <v>20150929</v>
      </c>
      <c r="D3962">
        <v>-7.0000000000000007E-2</v>
      </c>
      <c r="E3962">
        <v>0</v>
      </c>
      <c r="F3962">
        <f t="shared" si="196"/>
        <v>0</v>
      </c>
      <c r="H3962">
        <f t="shared" si="195"/>
        <v>-3.006052E-2</v>
      </c>
      <c r="I3962">
        <f t="shared" si="197"/>
        <v>-7.000000000000001E-4</v>
      </c>
    </row>
    <row r="3963" spans="1:9" x14ac:dyDescent="0.3">
      <c r="A3963" s="31">
        <v>42277</v>
      </c>
      <c r="B3963">
        <v>1.1369939000000001E-2</v>
      </c>
      <c r="C3963">
        <v>20150930</v>
      </c>
      <c r="D3963">
        <v>1.88</v>
      </c>
      <c r="E3963">
        <v>0</v>
      </c>
      <c r="F3963">
        <f t="shared" si="196"/>
        <v>0</v>
      </c>
      <c r="H3963">
        <f t="shared" si="195"/>
        <v>1.1369939000000001E-2</v>
      </c>
      <c r="I3963">
        <f t="shared" si="197"/>
        <v>1.8799999999999997E-2</v>
      </c>
    </row>
    <row r="3964" spans="1:9" x14ac:dyDescent="0.3">
      <c r="A3964" s="31">
        <v>42278</v>
      </c>
      <c r="B3964">
        <v>-6.5276630000000004E-3</v>
      </c>
      <c r="C3964">
        <v>20151001</v>
      </c>
      <c r="D3964">
        <v>0.13</v>
      </c>
      <c r="E3964">
        <v>0</v>
      </c>
      <c r="F3964">
        <f t="shared" si="196"/>
        <v>0</v>
      </c>
      <c r="H3964">
        <f t="shared" si="195"/>
        <v>-6.5276630000000004E-3</v>
      </c>
      <c r="I3964">
        <f t="shared" si="197"/>
        <v>1.2999999999999999E-3</v>
      </c>
    </row>
    <row r="3965" spans="1:9" x14ac:dyDescent="0.3">
      <c r="A3965" s="31">
        <v>42279</v>
      </c>
      <c r="B3965">
        <v>7.3005600000000002E-3</v>
      </c>
      <c r="C3965">
        <v>20151002</v>
      </c>
      <c r="D3965">
        <v>1.48</v>
      </c>
      <c r="E3965">
        <v>0</v>
      </c>
      <c r="F3965">
        <f t="shared" si="196"/>
        <v>0</v>
      </c>
      <c r="H3965">
        <f t="shared" si="195"/>
        <v>7.3005600000000002E-3</v>
      </c>
      <c r="I3965">
        <f t="shared" si="197"/>
        <v>1.4800000000000001E-2</v>
      </c>
    </row>
    <row r="3966" spans="1:9" x14ac:dyDescent="0.3">
      <c r="A3966" s="31">
        <v>42282</v>
      </c>
      <c r="B3966">
        <v>3.6238590000000001E-3</v>
      </c>
      <c r="C3966">
        <v>20151005</v>
      </c>
      <c r="D3966">
        <v>1.93</v>
      </c>
      <c r="E3966">
        <v>0</v>
      </c>
      <c r="F3966">
        <f t="shared" si="196"/>
        <v>0</v>
      </c>
      <c r="H3966">
        <f t="shared" si="195"/>
        <v>3.6238590000000001E-3</v>
      </c>
      <c r="I3966">
        <f t="shared" si="197"/>
        <v>1.9299999999999998E-2</v>
      </c>
    </row>
    <row r="3967" spans="1:9" x14ac:dyDescent="0.3">
      <c r="A3967" s="31">
        <v>42283</v>
      </c>
      <c r="B3967">
        <v>4.7842459999999998E-3</v>
      </c>
      <c r="C3967">
        <v>20151006</v>
      </c>
      <c r="D3967">
        <v>-0.43</v>
      </c>
      <c r="E3967">
        <v>0</v>
      </c>
      <c r="F3967">
        <f t="shared" si="196"/>
        <v>0</v>
      </c>
      <c r="H3967">
        <f t="shared" si="195"/>
        <v>4.7842459999999998E-3</v>
      </c>
      <c r="I3967">
        <f t="shared" si="197"/>
        <v>-4.3E-3</v>
      </c>
    </row>
    <row r="3968" spans="1:9" x14ac:dyDescent="0.3">
      <c r="A3968" s="31">
        <v>42284</v>
      </c>
      <c r="B3968">
        <v>-4.7614659999999998E-3</v>
      </c>
      <c r="C3968">
        <v>20151007</v>
      </c>
      <c r="D3968">
        <v>0.94</v>
      </c>
      <c r="E3968">
        <v>0</v>
      </c>
      <c r="F3968">
        <f t="shared" si="196"/>
        <v>0</v>
      </c>
      <c r="H3968">
        <f t="shared" si="195"/>
        <v>-4.7614659999999998E-3</v>
      </c>
      <c r="I3968">
        <f t="shared" si="197"/>
        <v>9.3999999999999986E-3</v>
      </c>
    </row>
    <row r="3969" spans="1:9" x14ac:dyDescent="0.3">
      <c r="A3969" s="31">
        <v>42285</v>
      </c>
      <c r="B3969">
        <v>-1.1554421E-2</v>
      </c>
      <c r="C3969">
        <v>20151008</v>
      </c>
      <c r="D3969">
        <v>0.84</v>
      </c>
      <c r="E3969">
        <v>0</v>
      </c>
      <c r="F3969">
        <f t="shared" si="196"/>
        <v>0</v>
      </c>
      <c r="H3969">
        <f t="shared" si="195"/>
        <v>-1.1554421E-2</v>
      </c>
      <c r="I3969">
        <f t="shared" si="197"/>
        <v>8.3999999999999995E-3</v>
      </c>
    </row>
    <row r="3970" spans="1:9" x14ac:dyDescent="0.3">
      <c r="A3970" s="31">
        <v>42286</v>
      </c>
      <c r="B3970">
        <v>2.3926966000000001E-2</v>
      </c>
      <c r="C3970">
        <v>20151009</v>
      </c>
      <c r="D3970">
        <v>0.12</v>
      </c>
      <c r="E3970">
        <v>0</v>
      </c>
      <c r="F3970">
        <f t="shared" si="196"/>
        <v>0</v>
      </c>
      <c r="H3970">
        <f t="shared" si="195"/>
        <v>2.3926966000000001E-2</v>
      </c>
      <c r="I3970">
        <f t="shared" si="197"/>
        <v>1.1999999999999999E-3</v>
      </c>
    </row>
    <row r="3971" spans="1:9" x14ac:dyDescent="0.3">
      <c r="A3971" s="31">
        <v>42289</v>
      </c>
      <c r="B3971">
        <v>-4.6379259999999997E-3</v>
      </c>
      <c r="C3971">
        <v>20151012</v>
      </c>
      <c r="D3971">
        <v>0.06</v>
      </c>
      <c r="E3971">
        <v>0</v>
      </c>
      <c r="F3971">
        <f t="shared" si="196"/>
        <v>0</v>
      </c>
      <c r="H3971">
        <f t="shared" ref="H3971:H4034" si="198">B3971-F3971</f>
        <v>-4.6379259999999997E-3</v>
      </c>
      <c r="I3971">
        <f t="shared" si="197"/>
        <v>5.9999999999999995E-4</v>
      </c>
    </row>
    <row r="3972" spans="1:9" x14ac:dyDescent="0.3">
      <c r="A3972" s="31">
        <v>42290</v>
      </c>
      <c r="B3972">
        <v>1.702531E-3</v>
      </c>
      <c r="C3972">
        <v>20151013</v>
      </c>
      <c r="D3972">
        <v>-0.74</v>
      </c>
      <c r="E3972">
        <v>0</v>
      </c>
      <c r="F3972">
        <f t="shared" ref="F3972:F4035" si="199">E3972/100</f>
        <v>0</v>
      </c>
      <c r="H3972">
        <f t="shared" si="198"/>
        <v>1.702531E-3</v>
      </c>
      <c r="I3972">
        <f t="shared" ref="I3972:I4035" si="200">D3972/100</f>
        <v>-7.4000000000000003E-3</v>
      </c>
    </row>
    <row r="3973" spans="1:9" x14ac:dyDescent="0.3">
      <c r="A3973" s="31">
        <v>42291</v>
      </c>
      <c r="B3973">
        <v>-1.4133659999999999E-2</v>
      </c>
      <c r="C3973">
        <v>20151014</v>
      </c>
      <c r="D3973">
        <v>-0.6</v>
      </c>
      <c r="E3973">
        <v>0</v>
      </c>
      <c r="F3973">
        <f t="shared" si="199"/>
        <v>0</v>
      </c>
      <c r="H3973">
        <f t="shared" si="198"/>
        <v>-1.4133659999999999E-2</v>
      </c>
      <c r="I3973">
        <f t="shared" si="200"/>
        <v>-6.0000000000000001E-3</v>
      </c>
    </row>
    <row r="3974" spans="1:9" x14ac:dyDescent="0.3">
      <c r="A3974" s="31">
        <v>42292</v>
      </c>
      <c r="B3974">
        <v>1.4971432E-2</v>
      </c>
      <c r="C3974">
        <v>20151015</v>
      </c>
      <c r="D3974">
        <v>1.56</v>
      </c>
      <c r="E3974">
        <v>0</v>
      </c>
      <c r="F3974">
        <f t="shared" si="199"/>
        <v>0</v>
      </c>
      <c r="H3974">
        <f t="shared" si="198"/>
        <v>1.4971432E-2</v>
      </c>
      <c r="I3974">
        <f t="shared" si="200"/>
        <v>1.5600000000000001E-2</v>
      </c>
    </row>
    <row r="3975" spans="1:9" x14ac:dyDescent="0.3">
      <c r="A3975" s="31">
        <v>42293</v>
      </c>
      <c r="B3975">
        <v>-7.3305890000000002E-3</v>
      </c>
      <c r="C3975">
        <v>20151016</v>
      </c>
      <c r="D3975">
        <v>0.36</v>
      </c>
      <c r="E3975">
        <v>0</v>
      </c>
      <c r="F3975">
        <f t="shared" si="199"/>
        <v>0</v>
      </c>
      <c r="H3975">
        <f t="shared" si="198"/>
        <v>-7.3305890000000002E-3</v>
      </c>
      <c r="I3975">
        <f t="shared" si="200"/>
        <v>3.5999999999999999E-3</v>
      </c>
    </row>
    <row r="3976" spans="1:9" x14ac:dyDescent="0.3">
      <c r="A3976" s="31">
        <v>42296</v>
      </c>
      <c r="B3976">
        <v>6.2139990000000004E-3</v>
      </c>
      <c r="C3976">
        <v>20151019</v>
      </c>
      <c r="D3976">
        <v>0</v>
      </c>
      <c r="E3976">
        <v>0</v>
      </c>
      <c r="F3976">
        <f t="shared" si="199"/>
        <v>0</v>
      </c>
      <c r="H3976">
        <f t="shared" si="198"/>
        <v>6.2139990000000004E-3</v>
      </c>
      <c r="I3976">
        <f t="shared" si="200"/>
        <v>0</v>
      </c>
    </row>
    <row r="3977" spans="1:9" x14ac:dyDescent="0.3">
      <c r="A3977" s="31">
        <v>42297</v>
      </c>
      <c r="B3977">
        <v>1.8258239999999998E-2</v>
      </c>
      <c r="C3977">
        <v>20151020</v>
      </c>
      <c r="D3977">
        <v>-0.15</v>
      </c>
      <c r="E3977">
        <v>0</v>
      </c>
      <c r="F3977">
        <f t="shared" si="199"/>
        <v>0</v>
      </c>
      <c r="H3977">
        <f t="shared" si="198"/>
        <v>1.8258239999999998E-2</v>
      </c>
      <c r="I3977">
        <f t="shared" si="200"/>
        <v>-1.5E-3</v>
      </c>
    </row>
    <row r="3978" spans="1:9" x14ac:dyDescent="0.3">
      <c r="A3978" s="31">
        <v>42298</v>
      </c>
      <c r="B3978">
        <v>-8.7848000000000003E-5</v>
      </c>
      <c r="C3978">
        <v>20151021</v>
      </c>
      <c r="D3978">
        <v>-0.74</v>
      </c>
      <c r="E3978">
        <v>0</v>
      </c>
      <c r="F3978">
        <f t="shared" si="199"/>
        <v>0</v>
      </c>
      <c r="H3978">
        <f t="shared" si="198"/>
        <v>-8.7848000000000003E-5</v>
      </c>
      <c r="I3978">
        <f t="shared" si="200"/>
        <v>-7.4000000000000003E-3</v>
      </c>
    </row>
    <row r="3979" spans="1:9" x14ac:dyDescent="0.3">
      <c r="A3979" s="31">
        <v>42299</v>
      </c>
      <c r="B3979">
        <v>1.5295339999999999E-2</v>
      </c>
      <c r="C3979">
        <v>20151022</v>
      </c>
      <c r="D3979">
        <v>1.5</v>
      </c>
      <c r="E3979">
        <v>0</v>
      </c>
      <c r="F3979">
        <f t="shared" si="199"/>
        <v>0</v>
      </c>
      <c r="H3979">
        <f t="shared" si="198"/>
        <v>1.5295339999999999E-2</v>
      </c>
      <c r="I3979">
        <f t="shared" si="200"/>
        <v>1.4999999999999999E-2</v>
      </c>
    </row>
    <row r="3980" spans="1:9" x14ac:dyDescent="0.3">
      <c r="A3980" s="31">
        <v>42300</v>
      </c>
      <c r="B3980">
        <v>3.0995687000000001E-2</v>
      </c>
      <c r="C3980">
        <v>20151023</v>
      </c>
      <c r="D3980">
        <v>1.0900000000000001</v>
      </c>
      <c r="E3980">
        <v>0</v>
      </c>
      <c r="F3980">
        <f t="shared" si="199"/>
        <v>0</v>
      </c>
      <c r="H3980">
        <f t="shared" si="198"/>
        <v>3.0995687000000001E-2</v>
      </c>
      <c r="I3980">
        <f t="shared" si="200"/>
        <v>1.09E-2</v>
      </c>
    </row>
    <row r="3981" spans="1:9" x14ac:dyDescent="0.3">
      <c r="A3981" s="31">
        <v>42303</v>
      </c>
      <c r="B3981">
        <v>-3.1911347E-2</v>
      </c>
      <c r="C3981">
        <v>20151026</v>
      </c>
      <c r="D3981">
        <v>-0.2</v>
      </c>
      <c r="E3981">
        <v>0</v>
      </c>
      <c r="F3981">
        <f t="shared" si="199"/>
        <v>0</v>
      </c>
      <c r="H3981">
        <f t="shared" si="198"/>
        <v>-3.1911347E-2</v>
      </c>
      <c r="I3981">
        <f t="shared" si="200"/>
        <v>-2E-3</v>
      </c>
    </row>
    <row r="3982" spans="1:9" x14ac:dyDescent="0.3">
      <c r="A3982" s="31">
        <v>42304</v>
      </c>
      <c r="B3982">
        <v>-6.3323709999999998E-3</v>
      </c>
      <c r="C3982">
        <v>20151027</v>
      </c>
      <c r="D3982">
        <v>-0.42</v>
      </c>
      <c r="E3982">
        <v>0</v>
      </c>
      <c r="F3982">
        <f t="shared" si="199"/>
        <v>0</v>
      </c>
      <c r="H3982">
        <f t="shared" si="198"/>
        <v>-6.3323709999999998E-3</v>
      </c>
      <c r="I3982">
        <f t="shared" si="200"/>
        <v>-4.1999999999999997E-3</v>
      </c>
    </row>
    <row r="3983" spans="1:9" x14ac:dyDescent="0.3">
      <c r="A3983" s="31">
        <v>42305</v>
      </c>
      <c r="B3983">
        <v>4.1204656999999999E-2</v>
      </c>
      <c r="C3983">
        <v>20151028</v>
      </c>
      <c r="D3983">
        <v>1.43</v>
      </c>
      <c r="E3983">
        <v>0</v>
      </c>
      <c r="F3983">
        <f t="shared" si="199"/>
        <v>0</v>
      </c>
      <c r="H3983">
        <f t="shared" si="198"/>
        <v>4.1204656999999999E-2</v>
      </c>
      <c r="I3983">
        <f t="shared" si="200"/>
        <v>1.43E-2</v>
      </c>
    </row>
    <row r="3984" spans="1:9" x14ac:dyDescent="0.3">
      <c r="A3984" s="31">
        <v>42306</v>
      </c>
      <c r="B3984">
        <v>1.0564284E-2</v>
      </c>
      <c r="C3984">
        <v>20151029</v>
      </c>
      <c r="D3984">
        <v>-0.2</v>
      </c>
      <c r="E3984">
        <v>0</v>
      </c>
      <c r="F3984">
        <f t="shared" si="199"/>
        <v>0</v>
      </c>
      <c r="H3984">
        <f t="shared" si="198"/>
        <v>1.0564284E-2</v>
      </c>
      <c r="I3984">
        <f t="shared" si="200"/>
        <v>-2E-3</v>
      </c>
    </row>
    <row r="3985" spans="1:9" x14ac:dyDescent="0.3">
      <c r="A3985" s="31">
        <v>42307</v>
      </c>
      <c r="B3985">
        <v>-8.5455800000000005E-3</v>
      </c>
      <c r="C3985">
        <v>20151030</v>
      </c>
      <c r="D3985">
        <v>-0.41</v>
      </c>
      <c r="E3985">
        <v>0</v>
      </c>
      <c r="F3985">
        <f t="shared" si="199"/>
        <v>0</v>
      </c>
      <c r="H3985">
        <f t="shared" si="198"/>
        <v>-8.5455800000000005E-3</v>
      </c>
      <c r="I3985">
        <f t="shared" si="200"/>
        <v>-4.0999999999999995E-3</v>
      </c>
    </row>
    <row r="3986" spans="1:9" x14ac:dyDescent="0.3">
      <c r="A3986" s="31">
        <v>42310</v>
      </c>
      <c r="B3986">
        <v>1.4058579999999999E-2</v>
      </c>
      <c r="C3986">
        <v>20151102</v>
      </c>
      <c r="D3986">
        <v>1.25</v>
      </c>
      <c r="E3986">
        <v>0</v>
      </c>
      <c r="F3986">
        <f t="shared" si="199"/>
        <v>0</v>
      </c>
      <c r="H3986">
        <f t="shared" si="198"/>
        <v>1.4058579999999999E-2</v>
      </c>
      <c r="I3986">
        <f t="shared" si="200"/>
        <v>1.2500000000000001E-2</v>
      </c>
    </row>
    <row r="3987" spans="1:9" x14ac:dyDescent="0.3">
      <c r="A3987" s="31">
        <v>42311</v>
      </c>
      <c r="B3987">
        <v>1.1470535E-2</v>
      </c>
      <c r="C3987">
        <v>20151103</v>
      </c>
      <c r="D3987">
        <v>0.32</v>
      </c>
      <c r="E3987">
        <v>0</v>
      </c>
      <c r="F3987">
        <f t="shared" si="199"/>
        <v>0</v>
      </c>
      <c r="H3987">
        <f t="shared" si="198"/>
        <v>1.1470535E-2</v>
      </c>
      <c r="I3987">
        <f t="shared" si="200"/>
        <v>3.2000000000000002E-3</v>
      </c>
    </row>
    <row r="3988" spans="1:9" x14ac:dyDescent="0.3">
      <c r="A3988" s="31">
        <v>42312</v>
      </c>
      <c r="B3988">
        <v>-4.6504010000000002E-3</v>
      </c>
      <c r="C3988">
        <v>20151104</v>
      </c>
      <c r="D3988">
        <v>-0.26</v>
      </c>
      <c r="E3988">
        <v>0</v>
      </c>
      <c r="F3988">
        <f t="shared" si="199"/>
        <v>0</v>
      </c>
      <c r="H3988">
        <f t="shared" si="198"/>
        <v>-4.6504010000000002E-3</v>
      </c>
      <c r="I3988">
        <f t="shared" si="200"/>
        <v>-2.5999999999999999E-3</v>
      </c>
    </row>
    <row r="3989" spans="1:9" x14ac:dyDescent="0.3">
      <c r="A3989" s="31">
        <v>42313</v>
      </c>
      <c r="B3989">
        <v>-4.5901789999999998E-3</v>
      </c>
      <c r="C3989">
        <v>20151105</v>
      </c>
      <c r="D3989">
        <v>-0.08</v>
      </c>
      <c r="E3989">
        <v>0</v>
      </c>
      <c r="F3989">
        <f t="shared" si="199"/>
        <v>0</v>
      </c>
      <c r="H3989">
        <f t="shared" si="198"/>
        <v>-4.5901789999999998E-3</v>
      </c>
      <c r="I3989">
        <f t="shared" si="200"/>
        <v>-8.0000000000000004E-4</v>
      </c>
    </row>
    <row r="3990" spans="1:9" x14ac:dyDescent="0.3">
      <c r="A3990" s="31">
        <v>42314</v>
      </c>
      <c r="B3990">
        <v>1.1577849999999999E-3</v>
      </c>
      <c r="C3990">
        <v>20151106</v>
      </c>
      <c r="D3990">
        <v>0.14000000000000001</v>
      </c>
      <c r="E3990">
        <v>0</v>
      </c>
      <c r="F3990">
        <f t="shared" si="199"/>
        <v>0</v>
      </c>
      <c r="H3990">
        <f t="shared" si="198"/>
        <v>1.1577849999999999E-3</v>
      </c>
      <c r="I3990">
        <f t="shared" si="200"/>
        <v>1.4000000000000002E-3</v>
      </c>
    </row>
    <row r="3991" spans="1:9" x14ac:dyDescent="0.3">
      <c r="A3991" s="31">
        <v>42317</v>
      </c>
      <c r="B3991">
        <v>-4.0475620000000002E-3</v>
      </c>
      <c r="C3991">
        <v>20151109</v>
      </c>
      <c r="D3991">
        <v>-0.95</v>
      </c>
      <c r="E3991">
        <v>0</v>
      </c>
      <c r="F3991">
        <f t="shared" si="199"/>
        <v>0</v>
      </c>
      <c r="H3991">
        <f t="shared" si="198"/>
        <v>-4.0475620000000002E-3</v>
      </c>
      <c r="I3991">
        <f t="shared" si="200"/>
        <v>-9.4999999999999998E-3</v>
      </c>
    </row>
    <row r="3992" spans="1:9" x14ac:dyDescent="0.3">
      <c r="A3992" s="31">
        <v>42318</v>
      </c>
      <c r="B3992">
        <v>-3.1516988000000003E-2</v>
      </c>
      <c r="C3992">
        <v>20151110</v>
      </c>
      <c r="D3992">
        <v>0.13</v>
      </c>
      <c r="E3992">
        <v>0</v>
      </c>
      <c r="F3992">
        <f t="shared" si="199"/>
        <v>0</v>
      </c>
      <c r="H3992">
        <f t="shared" si="198"/>
        <v>-3.1516988000000003E-2</v>
      </c>
      <c r="I3992">
        <f t="shared" si="200"/>
        <v>1.2999999999999999E-3</v>
      </c>
    </row>
    <row r="3993" spans="1:9" x14ac:dyDescent="0.3">
      <c r="A3993" s="31">
        <v>42319</v>
      </c>
      <c r="B3993">
        <v>-5.6521030000000003E-3</v>
      </c>
      <c r="C3993">
        <v>20151111</v>
      </c>
      <c r="D3993">
        <v>-0.43</v>
      </c>
      <c r="E3993">
        <v>0</v>
      </c>
      <c r="F3993">
        <f t="shared" si="199"/>
        <v>0</v>
      </c>
      <c r="H3993">
        <f t="shared" si="198"/>
        <v>-5.6521030000000003E-3</v>
      </c>
      <c r="I3993">
        <f t="shared" si="200"/>
        <v>-4.3E-3</v>
      </c>
    </row>
    <row r="3994" spans="1:9" x14ac:dyDescent="0.3">
      <c r="A3994" s="31">
        <v>42320</v>
      </c>
      <c r="B3994">
        <v>-3.358878E-3</v>
      </c>
      <c r="C3994">
        <v>20151112</v>
      </c>
      <c r="D3994">
        <v>-1.45</v>
      </c>
      <c r="E3994">
        <v>0</v>
      </c>
      <c r="F3994">
        <f t="shared" si="199"/>
        <v>0</v>
      </c>
      <c r="H3994">
        <f t="shared" si="198"/>
        <v>-3.358878E-3</v>
      </c>
      <c r="I3994">
        <f t="shared" si="200"/>
        <v>-1.4499999999999999E-2</v>
      </c>
    </row>
    <row r="3995" spans="1:9" x14ac:dyDescent="0.3">
      <c r="A3995" s="31">
        <v>42321</v>
      </c>
      <c r="B3995">
        <v>-2.9208476000000001E-2</v>
      </c>
      <c r="C3995">
        <v>20151113</v>
      </c>
      <c r="D3995">
        <v>-1.06</v>
      </c>
      <c r="E3995">
        <v>0</v>
      </c>
      <c r="F3995">
        <f t="shared" si="199"/>
        <v>0</v>
      </c>
      <c r="H3995">
        <f t="shared" si="198"/>
        <v>-2.9208476000000001E-2</v>
      </c>
      <c r="I3995">
        <f t="shared" si="200"/>
        <v>-1.06E-2</v>
      </c>
    </row>
    <row r="3996" spans="1:9" x14ac:dyDescent="0.3">
      <c r="A3996" s="31">
        <v>42324</v>
      </c>
      <c r="B3996">
        <v>1.6334403000000001E-2</v>
      </c>
      <c r="C3996">
        <v>20151116</v>
      </c>
      <c r="D3996">
        <v>1.39</v>
      </c>
      <c r="E3996">
        <v>0</v>
      </c>
      <c r="F3996">
        <f t="shared" si="199"/>
        <v>0</v>
      </c>
      <c r="H3996">
        <f t="shared" si="198"/>
        <v>1.6334403000000001E-2</v>
      </c>
      <c r="I3996">
        <f t="shared" si="200"/>
        <v>1.3899999999999999E-2</v>
      </c>
    </row>
    <row r="3997" spans="1:9" x14ac:dyDescent="0.3">
      <c r="A3997" s="31">
        <v>42325</v>
      </c>
      <c r="B3997">
        <v>-4.2478699999999999E-3</v>
      </c>
      <c r="C3997">
        <v>20151117</v>
      </c>
      <c r="D3997">
        <v>-0.11</v>
      </c>
      <c r="E3997">
        <v>0</v>
      </c>
      <c r="F3997">
        <f t="shared" si="199"/>
        <v>0</v>
      </c>
      <c r="H3997">
        <f t="shared" si="198"/>
        <v>-4.2478699999999999E-3</v>
      </c>
      <c r="I3997">
        <f t="shared" si="200"/>
        <v>-1.1000000000000001E-3</v>
      </c>
    </row>
    <row r="3998" spans="1:9" x14ac:dyDescent="0.3">
      <c r="A3998" s="31">
        <v>42326</v>
      </c>
      <c r="B3998">
        <v>3.1665038E-2</v>
      </c>
      <c r="C3998">
        <v>20151118</v>
      </c>
      <c r="D3998">
        <v>1.61</v>
      </c>
      <c r="E3998">
        <v>0</v>
      </c>
      <c r="F3998">
        <f t="shared" si="199"/>
        <v>0</v>
      </c>
      <c r="H3998">
        <f t="shared" si="198"/>
        <v>3.1665038E-2</v>
      </c>
      <c r="I3998">
        <f t="shared" si="200"/>
        <v>1.61E-2</v>
      </c>
    </row>
    <row r="3999" spans="1:9" x14ac:dyDescent="0.3">
      <c r="A3999" s="31">
        <v>42327</v>
      </c>
      <c r="B3999">
        <v>1.2703537000000001E-2</v>
      </c>
      <c r="C3999">
        <v>20151119</v>
      </c>
      <c r="D3999">
        <v>-0.13</v>
      </c>
      <c r="E3999">
        <v>0</v>
      </c>
      <c r="F3999">
        <f t="shared" si="199"/>
        <v>0</v>
      </c>
      <c r="H3999">
        <f t="shared" si="198"/>
        <v>1.2703537000000001E-2</v>
      </c>
      <c r="I3999">
        <f t="shared" si="200"/>
        <v>-1.2999999999999999E-3</v>
      </c>
    </row>
    <row r="4000" spans="1:9" x14ac:dyDescent="0.3">
      <c r="A4000" s="31">
        <v>42328</v>
      </c>
      <c r="B4000">
        <v>4.3778769999999996E-3</v>
      </c>
      <c r="C4000">
        <v>20151120</v>
      </c>
      <c r="D4000">
        <v>0.35</v>
      </c>
      <c r="E4000">
        <v>0</v>
      </c>
      <c r="F4000">
        <f t="shared" si="199"/>
        <v>0</v>
      </c>
      <c r="H4000">
        <f t="shared" si="198"/>
        <v>4.3778769999999996E-3</v>
      </c>
      <c r="I4000">
        <f t="shared" si="200"/>
        <v>3.4999999999999996E-3</v>
      </c>
    </row>
    <row r="4001" spans="1:9" x14ac:dyDescent="0.3">
      <c r="A4001" s="31">
        <v>42331</v>
      </c>
      <c r="B4001">
        <v>-1.2992482E-2</v>
      </c>
      <c r="C4001">
        <v>20151123</v>
      </c>
      <c r="D4001">
        <v>-0.01</v>
      </c>
      <c r="E4001">
        <v>0</v>
      </c>
      <c r="F4001">
        <f t="shared" si="199"/>
        <v>0</v>
      </c>
      <c r="H4001">
        <f t="shared" si="198"/>
        <v>-1.2992482E-2</v>
      </c>
      <c r="I4001">
        <f t="shared" si="200"/>
        <v>-1E-4</v>
      </c>
    </row>
    <row r="4002" spans="1:9" x14ac:dyDescent="0.3">
      <c r="A4002" s="31">
        <v>42332</v>
      </c>
      <c r="B4002">
        <v>9.5965800000000004E-3</v>
      </c>
      <c r="C4002">
        <v>20151124</v>
      </c>
      <c r="D4002">
        <v>0.21</v>
      </c>
      <c r="E4002">
        <v>0</v>
      </c>
      <c r="F4002">
        <f t="shared" si="199"/>
        <v>0</v>
      </c>
      <c r="H4002">
        <f t="shared" si="198"/>
        <v>9.5965800000000004E-3</v>
      </c>
      <c r="I4002">
        <f t="shared" si="200"/>
        <v>2.0999999999999999E-3</v>
      </c>
    </row>
    <row r="4003" spans="1:9" x14ac:dyDescent="0.3">
      <c r="A4003" s="31">
        <v>42333</v>
      </c>
      <c r="B4003">
        <v>-7.1500540000000003E-3</v>
      </c>
      <c r="C4003">
        <v>20151125</v>
      </c>
      <c r="D4003">
        <v>0.09</v>
      </c>
      <c r="E4003">
        <v>0</v>
      </c>
      <c r="F4003">
        <f t="shared" si="199"/>
        <v>0</v>
      </c>
      <c r="H4003">
        <f t="shared" si="198"/>
        <v>-7.1500540000000003E-3</v>
      </c>
      <c r="I4003">
        <f t="shared" si="200"/>
        <v>8.9999999999999998E-4</v>
      </c>
    </row>
    <row r="4004" spans="1:9" x14ac:dyDescent="0.3">
      <c r="A4004" s="31">
        <v>42335</v>
      </c>
      <c r="B4004">
        <v>-1.8639430000000001E-3</v>
      </c>
      <c r="C4004">
        <v>20151127</v>
      </c>
      <c r="D4004">
        <v>0.09</v>
      </c>
      <c r="E4004">
        <v>0</v>
      </c>
      <c r="F4004">
        <f t="shared" si="199"/>
        <v>0</v>
      </c>
      <c r="H4004">
        <f t="shared" si="198"/>
        <v>-1.8639430000000001E-3</v>
      </c>
      <c r="I4004">
        <f t="shared" si="200"/>
        <v>8.9999999999999998E-4</v>
      </c>
    </row>
    <row r="4005" spans="1:9" x14ac:dyDescent="0.3">
      <c r="A4005" s="31">
        <v>42338</v>
      </c>
      <c r="B4005">
        <v>4.1592859999999999E-3</v>
      </c>
      <c r="C4005">
        <v>20151130</v>
      </c>
      <c r="D4005">
        <v>-0.47</v>
      </c>
      <c r="E4005">
        <v>0</v>
      </c>
      <c r="F4005">
        <f t="shared" si="199"/>
        <v>0</v>
      </c>
      <c r="H4005">
        <f t="shared" si="198"/>
        <v>4.1592859999999999E-3</v>
      </c>
      <c r="I4005">
        <f t="shared" si="200"/>
        <v>-4.6999999999999993E-3</v>
      </c>
    </row>
    <row r="4006" spans="1:9" x14ac:dyDescent="0.3">
      <c r="A4006" s="31">
        <v>42339</v>
      </c>
      <c r="B4006">
        <v>-8.1150189999999994E-3</v>
      </c>
      <c r="C4006">
        <v>20151201</v>
      </c>
      <c r="D4006">
        <v>0.97</v>
      </c>
      <c r="E4006">
        <v>0</v>
      </c>
      <c r="F4006">
        <f t="shared" si="199"/>
        <v>0</v>
      </c>
      <c r="H4006">
        <f t="shared" si="198"/>
        <v>-8.1150189999999994E-3</v>
      </c>
      <c r="I4006">
        <f t="shared" si="200"/>
        <v>9.7000000000000003E-3</v>
      </c>
    </row>
    <row r="4007" spans="1:9" x14ac:dyDescent="0.3">
      <c r="A4007" s="31">
        <v>42340</v>
      </c>
      <c r="B4007">
        <v>-9.0335569999999994E-3</v>
      </c>
      <c r="C4007">
        <v>20151202</v>
      </c>
      <c r="D4007">
        <v>-1.01</v>
      </c>
      <c r="E4007">
        <v>0</v>
      </c>
      <c r="F4007">
        <f t="shared" si="199"/>
        <v>0</v>
      </c>
      <c r="H4007">
        <f t="shared" si="198"/>
        <v>-9.0335569999999994E-3</v>
      </c>
      <c r="I4007">
        <f t="shared" si="200"/>
        <v>-1.01E-2</v>
      </c>
    </row>
    <row r="4008" spans="1:9" x14ac:dyDescent="0.3">
      <c r="A4008" s="31">
        <v>42341</v>
      </c>
      <c r="B4008">
        <v>-9.2879409999999992E-3</v>
      </c>
      <c r="C4008">
        <v>20151203</v>
      </c>
      <c r="D4008">
        <v>-1.5</v>
      </c>
      <c r="E4008">
        <v>0</v>
      </c>
      <c r="F4008">
        <f t="shared" si="199"/>
        <v>0</v>
      </c>
      <c r="H4008">
        <f t="shared" si="198"/>
        <v>-9.2879409999999992E-3</v>
      </c>
      <c r="I4008">
        <f t="shared" si="200"/>
        <v>-1.4999999999999999E-2</v>
      </c>
    </row>
    <row r="4009" spans="1:9" x14ac:dyDescent="0.3">
      <c r="A4009" s="31">
        <v>42342</v>
      </c>
      <c r="B4009">
        <v>3.3246543000000003E-2</v>
      </c>
      <c r="C4009">
        <v>20151204</v>
      </c>
      <c r="D4009">
        <v>1.86</v>
      </c>
      <c r="E4009">
        <v>0</v>
      </c>
      <c r="F4009">
        <f t="shared" si="199"/>
        <v>0</v>
      </c>
      <c r="H4009">
        <f t="shared" si="198"/>
        <v>3.3246543000000003E-2</v>
      </c>
      <c r="I4009">
        <f t="shared" si="200"/>
        <v>1.8600000000000002E-2</v>
      </c>
    </row>
    <row r="4010" spans="1:9" x14ac:dyDescent="0.3">
      <c r="A4010" s="31">
        <v>42345</v>
      </c>
      <c r="B4010">
        <v>-6.3009329999999999E-3</v>
      </c>
      <c r="C4010">
        <v>20151207</v>
      </c>
      <c r="D4010">
        <v>-0.84</v>
      </c>
      <c r="E4010">
        <v>0</v>
      </c>
      <c r="F4010">
        <f t="shared" si="199"/>
        <v>0</v>
      </c>
      <c r="H4010">
        <f t="shared" si="198"/>
        <v>-6.3009329999999999E-3</v>
      </c>
      <c r="I4010">
        <f t="shared" si="200"/>
        <v>-8.3999999999999995E-3</v>
      </c>
    </row>
    <row r="4011" spans="1:9" x14ac:dyDescent="0.3">
      <c r="A4011" s="31">
        <v>42346</v>
      </c>
      <c r="B4011">
        <v>-4.2268699999999999E-4</v>
      </c>
      <c r="C4011">
        <v>20151208</v>
      </c>
      <c r="D4011">
        <v>-0.59</v>
      </c>
      <c r="E4011">
        <v>0</v>
      </c>
      <c r="F4011">
        <f t="shared" si="199"/>
        <v>0</v>
      </c>
      <c r="H4011">
        <f t="shared" si="198"/>
        <v>-4.2268699999999999E-4</v>
      </c>
      <c r="I4011">
        <f t="shared" si="200"/>
        <v>-5.8999999999999999E-3</v>
      </c>
    </row>
    <row r="4012" spans="1:9" x14ac:dyDescent="0.3">
      <c r="A4012" s="31">
        <v>42347</v>
      </c>
      <c r="B4012">
        <v>-2.2075620000000001E-2</v>
      </c>
      <c r="C4012">
        <v>20151209</v>
      </c>
      <c r="D4012">
        <v>-0.83</v>
      </c>
      <c r="E4012">
        <v>0</v>
      </c>
      <c r="F4012">
        <f t="shared" si="199"/>
        <v>0</v>
      </c>
      <c r="H4012">
        <f t="shared" si="198"/>
        <v>-2.2075620000000001E-2</v>
      </c>
      <c r="I4012">
        <f t="shared" si="200"/>
        <v>-8.3000000000000001E-3</v>
      </c>
    </row>
    <row r="4013" spans="1:9" x14ac:dyDescent="0.3">
      <c r="A4013" s="31">
        <v>42348</v>
      </c>
      <c r="B4013">
        <v>4.7569229999999997E-3</v>
      </c>
      <c r="C4013">
        <v>20151210</v>
      </c>
      <c r="D4013">
        <v>0.3</v>
      </c>
      <c r="E4013">
        <v>0</v>
      </c>
      <c r="F4013">
        <f t="shared" si="199"/>
        <v>0</v>
      </c>
      <c r="H4013">
        <f t="shared" si="198"/>
        <v>4.7569229999999997E-3</v>
      </c>
      <c r="I4013">
        <f t="shared" si="200"/>
        <v>3.0000000000000001E-3</v>
      </c>
    </row>
    <row r="4014" spans="1:9" x14ac:dyDescent="0.3">
      <c r="A4014" s="31">
        <v>42349</v>
      </c>
      <c r="B4014">
        <v>-2.5738124000000001E-2</v>
      </c>
      <c r="C4014">
        <v>20151211</v>
      </c>
      <c r="D4014">
        <v>-2.0299999999999998</v>
      </c>
      <c r="E4014">
        <v>0</v>
      </c>
      <c r="F4014">
        <f t="shared" si="199"/>
        <v>0</v>
      </c>
      <c r="H4014">
        <f t="shared" si="198"/>
        <v>-2.5738124000000001E-2</v>
      </c>
      <c r="I4014">
        <f t="shared" si="200"/>
        <v>-2.0299999999999999E-2</v>
      </c>
    </row>
    <row r="4015" spans="1:9" x14ac:dyDescent="0.3">
      <c r="A4015" s="31">
        <v>42352</v>
      </c>
      <c r="B4015">
        <v>-6.1848110000000001E-3</v>
      </c>
      <c r="C4015">
        <v>20151214</v>
      </c>
      <c r="D4015">
        <v>0.28999999999999998</v>
      </c>
      <c r="E4015">
        <v>0</v>
      </c>
      <c r="F4015">
        <f t="shared" si="199"/>
        <v>0</v>
      </c>
      <c r="H4015">
        <f t="shared" si="198"/>
        <v>-6.1848110000000001E-3</v>
      </c>
      <c r="I4015">
        <f t="shared" si="200"/>
        <v>2.8999999999999998E-3</v>
      </c>
    </row>
    <row r="4016" spans="1:9" x14ac:dyDescent="0.3">
      <c r="A4016" s="31">
        <v>42353</v>
      </c>
      <c r="B4016">
        <v>-1.7692082000000001E-2</v>
      </c>
      <c r="C4016">
        <v>20151215</v>
      </c>
      <c r="D4016">
        <v>1.1000000000000001</v>
      </c>
      <c r="E4016">
        <v>0</v>
      </c>
      <c r="F4016">
        <f t="shared" si="199"/>
        <v>0</v>
      </c>
      <c r="H4016">
        <f t="shared" si="198"/>
        <v>-1.7692082000000001E-2</v>
      </c>
      <c r="I4016">
        <f t="shared" si="200"/>
        <v>1.1000000000000001E-2</v>
      </c>
    </row>
    <row r="4017" spans="1:9" x14ac:dyDescent="0.3">
      <c r="A4017" s="31">
        <v>42354</v>
      </c>
      <c r="B4017">
        <v>7.6929900000000002E-3</v>
      </c>
      <c r="C4017">
        <v>20151216</v>
      </c>
      <c r="D4017">
        <v>1.47</v>
      </c>
      <c r="E4017">
        <v>0</v>
      </c>
      <c r="F4017">
        <f t="shared" si="199"/>
        <v>0</v>
      </c>
      <c r="H4017">
        <f t="shared" si="198"/>
        <v>7.6929900000000002E-3</v>
      </c>
      <c r="I4017">
        <f t="shared" si="200"/>
        <v>1.47E-2</v>
      </c>
    </row>
    <row r="4018" spans="1:9" x14ac:dyDescent="0.3">
      <c r="A4018" s="31">
        <v>42355</v>
      </c>
      <c r="B4018">
        <v>-2.1196274000000001E-2</v>
      </c>
      <c r="C4018">
        <v>20151217</v>
      </c>
      <c r="D4018">
        <v>-1.46</v>
      </c>
      <c r="E4018">
        <v>0</v>
      </c>
      <c r="F4018">
        <f t="shared" si="199"/>
        <v>0</v>
      </c>
      <c r="H4018">
        <f t="shared" si="198"/>
        <v>-2.1196274000000001E-2</v>
      </c>
      <c r="I4018">
        <f t="shared" si="200"/>
        <v>-1.46E-2</v>
      </c>
    </row>
    <row r="4019" spans="1:9" x14ac:dyDescent="0.3">
      <c r="A4019" s="31">
        <v>42356</v>
      </c>
      <c r="B4019">
        <v>-2.7069228000000001E-2</v>
      </c>
      <c r="C4019">
        <v>20151218</v>
      </c>
      <c r="D4019">
        <v>-1.7</v>
      </c>
      <c r="E4019">
        <v>0</v>
      </c>
      <c r="F4019">
        <f t="shared" si="199"/>
        <v>0</v>
      </c>
      <c r="H4019">
        <f t="shared" si="198"/>
        <v>-2.7069228000000001E-2</v>
      </c>
      <c r="I4019">
        <f t="shared" si="200"/>
        <v>-1.7000000000000001E-2</v>
      </c>
    </row>
    <row r="4020" spans="1:9" x14ac:dyDescent="0.3">
      <c r="A4020" s="31">
        <v>42359</v>
      </c>
      <c r="B4020">
        <v>1.2260709999999999E-2</v>
      </c>
      <c r="C4020">
        <v>20151221</v>
      </c>
      <c r="D4020">
        <v>0.74</v>
      </c>
      <c r="E4020">
        <v>0</v>
      </c>
      <c r="F4020">
        <f t="shared" si="199"/>
        <v>0</v>
      </c>
      <c r="H4020">
        <f t="shared" si="198"/>
        <v>1.2260709999999999E-2</v>
      </c>
      <c r="I4020">
        <f t="shared" si="200"/>
        <v>7.4000000000000003E-3</v>
      </c>
    </row>
    <row r="4021" spans="1:9" x14ac:dyDescent="0.3">
      <c r="A4021" s="31">
        <v>42360</v>
      </c>
      <c r="B4021">
        <v>-9.3169200000000002E-4</v>
      </c>
      <c r="C4021">
        <v>20151222</v>
      </c>
      <c r="D4021">
        <v>0.89</v>
      </c>
      <c r="E4021">
        <v>0</v>
      </c>
      <c r="F4021">
        <f t="shared" si="199"/>
        <v>0</v>
      </c>
      <c r="H4021">
        <f t="shared" si="198"/>
        <v>-9.3169200000000002E-4</v>
      </c>
      <c r="I4021">
        <f t="shared" si="200"/>
        <v>8.8999999999999999E-3</v>
      </c>
    </row>
    <row r="4022" spans="1:9" x14ac:dyDescent="0.3">
      <c r="A4022" s="31">
        <v>42361</v>
      </c>
      <c r="B4022">
        <v>1.2869507000000001E-2</v>
      </c>
      <c r="C4022">
        <v>20151223</v>
      </c>
      <c r="D4022">
        <v>1.3</v>
      </c>
      <c r="E4022">
        <v>0</v>
      </c>
      <c r="F4022">
        <f t="shared" si="199"/>
        <v>0</v>
      </c>
      <c r="H4022">
        <f t="shared" si="198"/>
        <v>1.2869507000000001E-2</v>
      </c>
      <c r="I4022">
        <f t="shared" si="200"/>
        <v>1.3000000000000001E-2</v>
      </c>
    </row>
    <row r="4023" spans="1:9" x14ac:dyDescent="0.3">
      <c r="A4023" s="31">
        <v>42362</v>
      </c>
      <c r="B4023">
        <v>-5.3402249999999997E-3</v>
      </c>
      <c r="C4023">
        <v>20151224</v>
      </c>
      <c r="D4023">
        <v>-0.11</v>
      </c>
      <c r="E4023">
        <v>0</v>
      </c>
      <c r="F4023">
        <f t="shared" si="199"/>
        <v>0</v>
      </c>
      <c r="H4023">
        <f t="shared" si="198"/>
        <v>-5.3402249999999997E-3</v>
      </c>
      <c r="I4023">
        <f t="shared" si="200"/>
        <v>-1.1000000000000001E-3</v>
      </c>
    </row>
    <row r="4024" spans="1:9" x14ac:dyDescent="0.3">
      <c r="A4024" s="31">
        <v>42366</v>
      </c>
      <c r="B4024">
        <v>-1.1200584E-2</v>
      </c>
      <c r="C4024">
        <v>20151228</v>
      </c>
      <c r="D4024">
        <v>-0.28999999999999998</v>
      </c>
      <c r="E4024">
        <v>0</v>
      </c>
      <c r="F4024">
        <f t="shared" si="199"/>
        <v>0</v>
      </c>
      <c r="H4024">
        <f t="shared" si="198"/>
        <v>-1.1200584E-2</v>
      </c>
      <c r="I4024">
        <f t="shared" si="200"/>
        <v>-2.8999999999999998E-3</v>
      </c>
    </row>
    <row r="4025" spans="1:9" x14ac:dyDescent="0.3">
      <c r="A4025" s="31">
        <v>42367</v>
      </c>
      <c r="B4025">
        <v>1.7974146E-2</v>
      </c>
      <c r="C4025">
        <v>20151229</v>
      </c>
      <c r="D4025">
        <v>1.05</v>
      </c>
      <c r="E4025">
        <v>0</v>
      </c>
      <c r="F4025">
        <f t="shared" si="199"/>
        <v>0</v>
      </c>
      <c r="H4025">
        <f t="shared" si="198"/>
        <v>1.7974146E-2</v>
      </c>
      <c r="I4025">
        <f t="shared" si="200"/>
        <v>1.0500000000000001E-2</v>
      </c>
    </row>
    <row r="4026" spans="1:9" x14ac:dyDescent="0.3">
      <c r="A4026" s="31">
        <v>42368</v>
      </c>
      <c r="B4026">
        <v>-1.3058656E-2</v>
      </c>
      <c r="C4026">
        <v>20151230</v>
      </c>
      <c r="D4026">
        <v>-0.74</v>
      </c>
      <c r="E4026">
        <v>0</v>
      </c>
      <c r="F4026">
        <f t="shared" si="199"/>
        <v>0</v>
      </c>
      <c r="H4026">
        <f t="shared" si="198"/>
        <v>-1.3058656E-2</v>
      </c>
      <c r="I4026">
        <f t="shared" si="200"/>
        <v>-7.4000000000000003E-3</v>
      </c>
    </row>
    <row r="4027" spans="1:9" x14ac:dyDescent="0.3">
      <c r="A4027" s="31">
        <v>42369</v>
      </c>
      <c r="B4027">
        <v>-1.9194908E-2</v>
      </c>
      <c r="C4027">
        <v>20151231</v>
      </c>
      <c r="D4027">
        <v>-0.92</v>
      </c>
      <c r="E4027">
        <v>0</v>
      </c>
      <c r="F4027">
        <f t="shared" si="199"/>
        <v>0</v>
      </c>
      <c r="H4027">
        <f t="shared" si="198"/>
        <v>-1.9194908E-2</v>
      </c>
      <c r="I4027">
        <f t="shared" si="200"/>
        <v>-9.1999999999999998E-3</v>
      </c>
    </row>
    <row r="4028" spans="1:9" x14ac:dyDescent="0.3">
      <c r="A4028" s="31">
        <v>42373</v>
      </c>
      <c r="B4028">
        <v>8.5499100000000004E-4</v>
      </c>
      <c r="C4028">
        <v>20160104</v>
      </c>
      <c r="D4028">
        <v>-1.59</v>
      </c>
      <c r="E4028">
        <v>0</v>
      </c>
      <c r="F4028">
        <f t="shared" si="199"/>
        <v>0</v>
      </c>
      <c r="H4028">
        <f t="shared" si="198"/>
        <v>8.5499100000000004E-4</v>
      </c>
      <c r="I4028">
        <f t="shared" si="200"/>
        <v>-1.5900000000000001E-2</v>
      </c>
    </row>
    <row r="4029" spans="1:9" x14ac:dyDescent="0.3">
      <c r="A4029" s="31">
        <v>42374</v>
      </c>
      <c r="B4029">
        <v>-2.505932E-2</v>
      </c>
      <c r="C4029">
        <v>20160105</v>
      </c>
      <c r="D4029">
        <v>0.12</v>
      </c>
      <c r="E4029">
        <v>0</v>
      </c>
      <c r="F4029">
        <f t="shared" si="199"/>
        <v>0</v>
      </c>
      <c r="H4029">
        <f t="shared" si="198"/>
        <v>-2.505932E-2</v>
      </c>
      <c r="I4029">
        <f t="shared" si="200"/>
        <v>1.1999999999999999E-3</v>
      </c>
    </row>
    <row r="4030" spans="1:9" x14ac:dyDescent="0.3">
      <c r="A4030" s="31">
        <v>42375</v>
      </c>
      <c r="B4030">
        <v>-1.9569684E-2</v>
      </c>
      <c r="C4030">
        <v>20160106</v>
      </c>
      <c r="D4030">
        <v>-1.35</v>
      </c>
      <c r="E4030">
        <v>0</v>
      </c>
      <c r="F4030">
        <f t="shared" si="199"/>
        <v>0</v>
      </c>
      <c r="H4030">
        <f t="shared" si="198"/>
        <v>-1.9569684E-2</v>
      </c>
      <c r="I4030">
        <f t="shared" si="200"/>
        <v>-1.3500000000000002E-2</v>
      </c>
    </row>
    <row r="4031" spans="1:9" x14ac:dyDescent="0.3">
      <c r="A4031" s="31">
        <v>42376</v>
      </c>
      <c r="B4031">
        <v>-4.2204569999999997E-2</v>
      </c>
      <c r="C4031">
        <v>20160107</v>
      </c>
      <c r="D4031">
        <v>-2.44</v>
      </c>
      <c r="E4031">
        <v>0</v>
      </c>
      <c r="F4031">
        <f t="shared" si="199"/>
        <v>0</v>
      </c>
      <c r="H4031">
        <f t="shared" si="198"/>
        <v>-4.2204569999999997E-2</v>
      </c>
      <c r="I4031">
        <f t="shared" si="200"/>
        <v>-2.4399999999999998E-2</v>
      </c>
    </row>
    <row r="4032" spans="1:9" x14ac:dyDescent="0.3">
      <c r="A4032" s="31">
        <v>42377</v>
      </c>
      <c r="B4032">
        <v>5.2877360000000003E-3</v>
      </c>
      <c r="C4032">
        <v>20160108</v>
      </c>
      <c r="D4032">
        <v>-1.1100000000000001</v>
      </c>
      <c r="E4032">
        <v>0</v>
      </c>
      <c r="F4032">
        <f t="shared" si="199"/>
        <v>0</v>
      </c>
      <c r="H4032">
        <f t="shared" si="198"/>
        <v>5.2877360000000003E-3</v>
      </c>
      <c r="I4032">
        <f t="shared" si="200"/>
        <v>-1.11E-2</v>
      </c>
    </row>
    <row r="4033" spans="1:9" x14ac:dyDescent="0.3">
      <c r="A4033" s="31">
        <v>42380</v>
      </c>
      <c r="B4033">
        <v>1.6192241E-2</v>
      </c>
      <c r="C4033">
        <v>20160111</v>
      </c>
      <c r="D4033">
        <v>-0.06</v>
      </c>
      <c r="E4033">
        <v>0</v>
      </c>
      <c r="F4033">
        <f t="shared" si="199"/>
        <v>0</v>
      </c>
      <c r="H4033">
        <f t="shared" si="198"/>
        <v>1.6192241E-2</v>
      </c>
      <c r="I4033">
        <f t="shared" si="200"/>
        <v>-5.9999999999999995E-4</v>
      </c>
    </row>
    <row r="4034" spans="1:9" x14ac:dyDescent="0.3">
      <c r="A4034" s="31">
        <v>42381</v>
      </c>
      <c r="B4034">
        <v>1.4513349E-2</v>
      </c>
      <c r="C4034">
        <v>20160112</v>
      </c>
      <c r="D4034">
        <v>0.71</v>
      </c>
      <c r="E4034">
        <v>0</v>
      </c>
      <c r="F4034">
        <f t="shared" si="199"/>
        <v>0</v>
      </c>
      <c r="H4034">
        <f t="shared" si="198"/>
        <v>1.4513349E-2</v>
      </c>
      <c r="I4034">
        <f t="shared" si="200"/>
        <v>7.0999999999999995E-3</v>
      </c>
    </row>
    <row r="4035" spans="1:9" x14ac:dyDescent="0.3">
      <c r="A4035" s="31">
        <v>42382</v>
      </c>
      <c r="B4035">
        <v>-2.5710281000000001E-2</v>
      </c>
      <c r="C4035">
        <v>20160113</v>
      </c>
      <c r="D4035">
        <v>-2.67</v>
      </c>
      <c r="E4035">
        <v>0</v>
      </c>
      <c r="F4035">
        <f t="shared" si="199"/>
        <v>0</v>
      </c>
      <c r="H4035">
        <f t="shared" ref="H4035:H4098" si="201">B4035-F4035</f>
        <v>-2.5710281000000001E-2</v>
      </c>
      <c r="I4035">
        <f t="shared" si="200"/>
        <v>-2.6699999999999998E-2</v>
      </c>
    </row>
    <row r="4036" spans="1:9" x14ac:dyDescent="0.3">
      <c r="A4036" s="31">
        <v>42383</v>
      </c>
      <c r="B4036">
        <v>2.1870800999999999E-2</v>
      </c>
      <c r="C4036">
        <v>20160114</v>
      </c>
      <c r="D4036">
        <v>1.65</v>
      </c>
      <c r="E4036">
        <v>0</v>
      </c>
      <c r="F4036">
        <f t="shared" ref="F4036:F4099" si="202">E4036/100</f>
        <v>0</v>
      </c>
      <c r="H4036">
        <f t="shared" si="201"/>
        <v>2.1870800999999999E-2</v>
      </c>
      <c r="I4036">
        <f t="shared" ref="I4036:I4099" si="203">D4036/100</f>
        <v>1.6500000000000001E-2</v>
      </c>
    </row>
    <row r="4037" spans="1:9" x14ac:dyDescent="0.3">
      <c r="A4037" s="31">
        <v>42384</v>
      </c>
      <c r="B4037">
        <v>-2.4015267999999999E-2</v>
      </c>
      <c r="C4037">
        <v>20160115</v>
      </c>
      <c r="D4037">
        <v>-2.14</v>
      </c>
      <c r="E4037">
        <v>0</v>
      </c>
      <c r="F4037">
        <f t="shared" si="202"/>
        <v>0</v>
      </c>
      <c r="H4037">
        <f t="shared" si="201"/>
        <v>-2.4015267999999999E-2</v>
      </c>
      <c r="I4037">
        <f t="shared" si="203"/>
        <v>-2.1400000000000002E-2</v>
      </c>
    </row>
    <row r="4038" spans="1:9" x14ac:dyDescent="0.3">
      <c r="A4038" s="31">
        <v>42388</v>
      </c>
      <c r="B4038">
        <v>-4.8388099999999998E-3</v>
      </c>
      <c r="C4038">
        <v>20160119</v>
      </c>
      <c r="D4038">
        <v>-0.2</v>
      </c>
      <c r="E4038">
        <v>0</v>
      </c>
      <c r="F4038">
        <f t="shared" si="202"/>
        <v>0</v>
      </c>
      <c r="H4038">
        <f t="shared" si="201"/>
        <v>-4.8388099999999998E-3</v>
      </c>
      <c r="I4038">
        <f t="shared" si="203"/>
        <v>-2E-3</v>
      </c>
    </row>
    <row r="4039" spans="1:9" x14ac:dyDescent="0.3">
      <c r="A4039" s="31">
        <v>42389</v>
      </c>
      <c r="B4039">
        <v>1.3448920000000001E-3</v>
      </c>
      <c r="C4039">
        <v>20160120</v>
      </c>
      <c r="D4039">
        <v>-0.94</v>
      </c>
      <c r="E4039">
        <v>0</v>
      </c>
      <c r="F4039">
        <f t="shared" si="202"/>
        <v>0</v>
      </c>
      <c r="H4039">
        <f t="shared" si="201"/>
        <v>1.3448920000000001E-3</v>
      </c>
      <c r="I4039">
        <f t="shared" si="203"/>
        <v>-9.3999999999999986E-3</v>
      </c>
    </row>
    <row r="4040" spans="1:9" x14ac:dyDescent="0.3">
      <c r="A4040" s="31">
        <v>42390</v>
      </c>
      <c r="B4040">
        <v>-5.0624839999999999E-3</v>
      </c>
      <c r="C4040">
        <v>20160121</v>
      </c>
      <c r="D4040">
        <v>0.45</v>
      </c>
      <c r="E4040">
        <v>0</v>
      </c>
      <c r="F4040">
        <f t="shared" si="202"/>
        <v>0</v>
      </c>
      <c r="H4040">
        <f t="shared" si="201"/>
        <v>-5.0624839999999999E-3</v>
      </c>
      <c r="I4040">
        <f t="shared" si="203"/>
        <v>4.5000000000000005E-3</v>
      </c>
    </row>
    <row r="4041" spans="1:9" x14ac:dyDescent="0.3">
      <c r="A4041" s="31">
        <v>42391</v>
      </c>
      <c r="B4041">
        <v>5.3167134999999997E-2</v>
      </c>
      <c r="C4041">
        <v>20160122</v>
      </c>
      <c r="D4041">
        <v>2.08</v>
      </c>
      <c r="E4041">
        <v>0</v>
      </c>
      <c r="F4041">
        <f t="shared" si="202"/>
        <v>0</v>
      </c>
      <c r="H4041">
        <f t="shared" si="201"/>
        <v>5.3167134999999997E-2</v>
      </c>
      <c r="I4041">
        <f t="shared" si="203"/>
        <v>2.0799999999999999E-2</v>
      </c>
    </row>
    <row r="4042" spans="1:9" x14ac:dyDescent="0.3">
      <c r="A4042" s="31">
        <v>42394</v>
      </c>
      <c r="B4042">
        <v>-1.9522734E-2</v>
      </c>
      <c r="C4042">
        <v>20160125</v>
      </c>
      <c r="D4042">
        <v>-1.71</v>
      </c>
      <c r="E4042">
        <v>0</v>
      </c>
      <c r="F4042">
        <f t="shared" si="202"/>
        <v>0</v>
      </c>
      <c r="H4042">
        <f t="shared" si="201"/>
        <v>-1.9522734E-2</v>
      </c>
      <c r="I4042">
        <f t="shared" si="203"/>
        <v>-1.7100000000000001E-2</v>
      </c>
    </row>
    <row r="4043" spans="1:9" x14ac:dyDescent="0.3">
      <c r="A4043" s="31">
        <v>42395</v>
      </c>
      <c r="B4043">
        <v>5.5309269999999997E-3</v>
      </c>
      <c r="C4043">
        <v>20160126</v>
      </c>
      <c r="D4043">
        <v>1.52</v>
      </c>
      <c r="E4043">
        <v>0</v>
      </c>
      <c r="F4043">
        <f t="shared" si="202"/>
        <v>0</v>
      </c>
      <c r="H4043">
        <f t="shared" si="201"/>
        <v>5.5309269999999997E-3</v>
      </c>
      <c r="I4043">
        <f t="shared" si="203"/>
        <v>1.52E-2</v>
      </c>
    </row>
    <row r="4044" spans="1:9" x14ac:dyDescent="0.3">
      <c r="A4044" s="31">
        <v>42396</v>
      </c>
      <c r="B4044">
        <v>-6.5706565999999994E-2</v>
      </c>
      <c r="C4044">
        <v>20160127</v>
      </c>
      <c r="D4044">
        <v>-1.1100000000000001</v>
      </c>
      <c r="E4044">
        <v>0</v>
      </c>
      <c r="F4044">
        <f t="shared" si="202"/>
        <v>0</v>
      </c>
      <c r="H4044">
        <f t="shared" si="201"/>
        <v>-6.5706565999999994E-2</v>
      </c>
      <c r="I4044">
        <f t="shared" si="203"/>
        <v>-1.11E-2</v>
      </c>
    </row>
    <row r="4045" spans="1:9" x14ac:dyDescent="0.3">
      <c r="A4045" s="31">
        <v>42397</v>
      </c>
      <c r="B4045">
        <v>7.1718930000000004E-3</v>
      </c>
      <c r="C4045">
        <v>20160128</v>
      </c>
      <c r="D4045">
        <v>0.49</v>
      </c>
      <c r="E4045">
        <v>0</v>
      </c>
      <c r="F4045">
        <f t="shared" si="202"/>
        <v>0</v>
      </c>
      <c r="H4045">
        <f t="shared" si="201"/>
        <v>7.1718930000000004E-3</v>
      </c>
      <c r="I4045">
        <f t="shared" si="203"/>
        <v>4.8999999999999998E-3</v>
      </c>
    </row>
    <row r="4046" spans="1:9" x14ac:dyDescent="0.3">
      <c r="A4046" s="31">
        <v>42398</v>
      </c>
      <c r="B4046">
        <v>3.4541398000000001E-2</v>
      </c>
      <c r="C4046">
        <v>20160129</v>
      </c>
      <c r="D4046">
        <v>2.57</v>
      </c>
      <c r="E4046">
        <v>0</v>
      </c>
      <c r="F4046">
        <f t="shared" si="202"/>
        <v>0</v>
      </c>
      <c r="H4046">
        <f t="shared" si="201"/>
        <v>3.4541398000000001E-2</v>
      </c>
      <c r="I4046">
        <f t="shared" si="203"/>
        <v>2.5699999999999997E-2</v>
      </c>
    </row>
    <row r="4047" spans="1:9" x14ac:dyDescent="0.3">
      <c r="A4047" s="31">
        <v>42401</v>
      </c>
      <c r="B4047">
        <v>-9.3486349999999992E-3</v>
      </c>
      <c r="C4047">
        <v>20160201</v>
      </c>
      <c r="D4047">
        <v>-0.04</v>
      </c>
      <c r="E4047">
        <v>1E-3</v>
      </c>
      <c r="F4047">
        <f t="shared" si="202"/>
        <v>1.0000000000000001E-5</v>
      </c>
      <c r="H4047">
        <f t="shared" si="201"/>
        <v>-9.3586349999999988E-3</v>
      </c>
      <c r="I4047">
        <f t="shared" si="203"/>
        <v>-4.0000000000000002E-4</v>
      </c>
    </row>
    <row r="4048" spans="1:9" x14ac:dyDescent="0.3">
      <c r="A4048" s="31">
        <v>42402</v>
      </c>
      <c r="B4048">
        <v>-2.0221890999999999E-2</v>
      </c>
      <c r="C4048">
        <v>20160202</v>
      </c>
      <c r="D4048">
        <v>-2</v>
      </c>
      <c r="E4048">
        <v>1E-3</v>
      </c>
      <c r="F4048">
        <f t="shared" si="202"/>
        <v>1.0000000000000001E-5</v>
      </c>
      <c r="H4048">
        <f t="shared" si="201"/>
        <v>-2.0231890999999998E-2</v>
      </c>
      <c r="I4048">
        <f t="shared" si="203"/>
        <v>-0.02</v>
      </c>
    </row>
    <row r="4049" spans="1:9" x14ac:dyDescent="0.3">
      <c r="A4049" s="31">
        <v>42403</v>
      </c>
      <c r="B4049">
        <v>1.9792496999999999E-2</v>
      </c>
      <c r="C4049">
        <v>20160203</v>
      </c>
      <c r="D4049">
        <v>0.46</v>
      </c>
      <c r="E4049">
        <v>1E-3</v>
      </c>
      <c r="F4049">
        <f t="shared" si="202"/>
        <v>1.0000000000000001E-5</v>
      </c>
      <c r="H4049">
        <f t="shared" si="201"/>
        <v>1.9782497E-2</v>
      </c>
      <c r="I4049">
        <f t="shared" si="203"/>
        <v>4.5999999999999999E-3</v>
      </c>
    </row>
    <row r="4050" spans="1:9" x14ac:dyDescent="0.3">
      <c r="A4050" s="31">
        <v>42404</v>
      </c>
      <c r="B4050">
        <v>7.9916970000000007E-3</v>
      </c>
      <c r="C4050">
        <v>20160204</v>
      </c>
      <c r="D4050">
        <v>0.27</v>
      </c>
      <c r="E4050">
        <v>1E-3</v>
      </c>
      <c r="F4050">
        <f t="shared" si="202"/>
        <v>1.0000000000000001E-5</v>
      </c>
      <c r="H4050">
        <f t="shared" si="201"/>
        <v>7.9816970000000011E-3</v>
      </c>
      <c r="I4050">
        <f t="shared" si="203"/>
        <v>2.7000000000000001E-3</v>
      </c>
    </row>
    <row r="4051" spans="1:9" x14ac:dyDescent="0.3">
      <c r="A4051" s="31">
        <v>42405</v>
      </c>
      <c r="B4051">
        <v>-2.6708094000000002E-2</v>
      </c>
      <c r="C4051">
        <v>20160205</v>
      </c>
      <c r="D4051">
        <v>-2.06</v>
      </c>
      <c r="E4051">
        <v>1E-3</v>
      </c>
      <c r="F4051">
        <f t="shared" si="202"/>
        <v>1.0000000000000001E-5</v>
      </c>
      <c r="H4051">
        <f t="shared" si="201"/>
        <v>-2.6718094000000001E-2</v>
      </c>
      <c r="I4051">
        <f t="shared" si="203"/>
        <v>-2.06E-2</v>
      </c>
    </row>
    <row r="4052" spans="1:9" x14ac:dyDescent="0.3">
      <c r="A4052" s="31">
        <v>42408</v>
      </c>
      <c r="B4052">
        <v>1.0529732999999999E-2</v>
      </c>
      <c r="C4052">
        <v>20160208</v>
      </c>
      <c r="D4052">
        <v>-1.51</v>
      </c>
      <c r="E4052">
        <v>1E-3</v>
      </c>
      <c r="F4052">
        <f t="shared" si="202"/>
        <v>1.0000000000000001E-5</v>
      </c>
      <c r="H4052">
        <f t="shared" si="201"/>
        <v>1.0519733E-2</v>
      </c>
      <c r="I4052">
        <f t="shared" si="203"/>
        <v>-1.5100000000000001E-2</v>
      </c>
    </row>
    <row r="4053" spans="1:9" x14ac:dyDescent="0.3">
      <c r="A4053" s="31">
        <v>42409</v>
      </c>
      <c r="B4053">
        <v>-2.1054900000000001E-4</v>
      </c>
      <c r="C4053">
        <v>20160209</v>
      </c>
      <c r="D4053">
        <v>-0.1</v>
      </c>
      <c r="E4053">
        <v>1E-3</v>
      </c>
      <c r="F4053">
        <f t="shared" si="202"/>
        <v>1.0000000000000001E-5</v>
      </c>
      <c r="H4053">
        <f t="shared" si="201"/>
        <v>-2.2054900000000001E-4</v>
      </c>
      <c r="I4053">
        <f t="shared" si="203"/>
        <v>-1E-3</v>
      </c>
    </row>
    <row r="4054" spans="1:9" x14ac:dyDescent="0.3">
      <c r="A4054" s="31">
        <v>42410</v>
      </c>
      <c r="B4054">
        <v>-7.5797579999999998E-3</v>
      </c>
      <c r="C4054">
        <v>20160210</v>
      </c>
      <c r="D4054">
        <v>0.01</v>
      </c>
      <c r="E4054">
        <v>1E-3</v>
      </c>
      <c r="F4054">
        <f t="shared" si="202"/>
        <v>1.0000000000000001E-5</v>
      </c>
      <c r="H4054">
        <f t="shared" si="201"/>
        <v>-7.5897579999999994E-3</v>
      </c>
      <c r="I4054">
        <f t="shared" si="203"/>
        <v>1E-4</v>
      </c>
    </row>
    <row r="4055" spans="1:9" x14ac:dyDescent="0.3">
      <c r="A4055" s="31">
        <v>42411</v>
      </c>
      <c r="B4055">
        <v>-6.0464589999999997E-3</v>
      </c>
      <c r="C4055">
        <v>20160211</v>
      </c>
      <c r="D4055">
        <v>-1.17</v>
      </c>
      <c r="E4055">
        <v>1E-3</v>
      </c>
      <c r="F4055">
        <f t="shared" si="202"/>
        <v>1.0000000000000001E-5</v>
      </c>
      <c r="H4055">
        <f t="shared" si="201"/>
        <v>-6.0564589999999993E-3</v>
      </c>
      <c r="I4055">
        <f t="shared" si="203"/>
        <v>-1.1699999999999999E-2</v>
      </c>
    </row>
    <row r="4056" spans="1:9" x14ac:dyDescent="0.3">
      <c r="A4056" s="31">
        <v>42412</v>
      </c>
      <c r="B4056">
        <v>3.0949939999999998E-3</v>
      </c>
      <c r="C4056">
        <v>20160212</v>
      </c>
      <c r="D4056">
        <v>1.98</v>
      </c>
      <c r="E4056">
        <v>1E-3</v>
      </c>
      <c r="F4056">
        <f t="shared" si="202"/>
        <v>1.0000000000000001E-5</v>
      </c>
      <c r="H4056">
        <f t="shared" si="201"/>
        <v>3.0849939999999998E-3</v>
      </c>
      <c r="I4056">
        <f t="shared" si="203"/>
        <v>1.9799999999999998E-2</v>
      </c>
    </row>
    <row r="4057" spans="1:9" x14ac:dyDescent="0.3">
      <c r="A4057" s="31">
        <v>42416</v>
      </c>
      <c r="B4057">
        <v>2.8194506000000001E-2</v>
      </c>
      <c r="C4057">
        <v>20160216</v>
      </c>
      <c r="D4057">
        <v>1.78</v>
      </c>
      <c r="E4057">
        <v>1E-3</v>
      </c>
      <c r="F4057">
        <f t="shared" si="202"/>
        <v>1.0000000000000001E-5</v>
      </c>
      <c r="H4057">
        <f t="shared" si="201"/>
        <v>2.8184506000000002E-2</v>
      </c>
      <c r="I4057">
        <f t="shared" si="203"/>
        <v>1.78E-2</v>
      </c>
    </row>
    <row r="4058" spans="1:9" x14ac:dyDescent="0.3">
      <c r="A4058" s="31">
        <v>42417</v>
      </c>
      <c r="B4058">
        <v>1.5314604000000001E-2</v>
      </c>
      <c r="C4058">
        <v>20160217</v>
      </c>
      <c r="D4058">
        <v>1.75</v>
      </c>
      <c r="E4058">
        <v>1E-3</v>
      </c>
      <c r="F4058">
        <f t="shared" si="202"/>
        <v>1.0000000000000001E-5</v>
      </c>
      <c r="H4058">
        <f t="shared" si="201"/>
        <v>1.5304604000000001E-2</v>
      </c>
      <c r="I4058">
        <f t="shared" si="203"/>
        <v>1.7500000000000002E-2</v>
      </c>
    </row>
    <row r="4059" spans="1:9" x14ac:dyDescent="0.3">
      <c r="A4059" s="31">
        <v>42418</v>
      </c>
      <c r="B4059">
        <v>-1.8956385999999999E-2</v>
      </c>
      <c r="C4059">
        <v>20160218</v>
      </c>
      <c r="D4059">
        <v>-0.51</v>
      </c>
      <c r="E4059">
        <v>1E-3</v>
      </c>
      <c r="F4059">
        <f t="shared" si="202"/>
        <v>1.0000000000000001E-5</v>
      </c>
      <c r="H4059">
        <f t="shared" si="201"/>
        <v>-1.8966385999999998E-2</v>
      </c>
      <c r="I4059">
        <f t="shared" si="203"/>
        <v>-5.1000000000000004E-3</v>
      </c>
    </row>
    <row r="4060" spans="1:9" x14ac:dyDescent="0.3">
      <c r="A4060" s="31">
        <v>42419</v>
      </c>
      <c r="B4060">
        <v>-2.2854899999999998E-3</v>
      </c>
      <c r="C4060">
        <v>20160219</v>
      </c>
      <c r="D4060">
        <v>0.06</v>
      </c>
      <c r="E4060">
        <v>1E-3</v>
      </c>
      <c r="F4060">
        <f t="shared" si="202"/>
        <v>1.0000000000000001E-5</v>
      </c>
      <c r="H4060">
        <f t="shared" si="201"/>
        <v>-2.2954899999999999E-3</v>
      </c>
      <c r="I4060">
        <f t="shared" si="203"/>
        <v>5.9999999999999995E-4</v>
      </c>
    </row>
    <row r="4061" spans="1:9" x14ac:dyDescent="0.3">
      <c r="A4061" s="31">
        <v>42422</v>
      </c>
      <c r="B4061">
        <v>8.7463179999999995E-3</v>
      </c>
      <c r="C4061">
        <v>20160222</v>
      </c>
      <c r="D4061">
        <v>1.43</v>
      </c>
      <c r="E4061">
        <v>1E-3</v>
      </c>
      <c r="F4061">
        <f t="shared" si="202"/>
        <v>1.0000000000000001E-5</v>
      </c>
      <c r="H4061">
        <f t="shared" si="201"/>
        <v>8.7363179999999999E-3</v>
      </c>
      <c r="I4061">
        <f t="shared" si="203"/>
        <v>1.43E-2</v>
      </c>
    </row>
    <row r="4062" spans="1:9" x14ac:dyDescent="0.3">
      <c r="A4062" s="31">
        <v>42423</v>
      </c>
      <c r="B4062">
        <v>-2.2605232999999999E-2</v>
      </c>
      <c r="C4062">
        <v>20160223</v>
      </c>
      <c r="D4062">
        <v>-1.22</v>
      </c>
      <c r="E4062">
        <v>1E-3</v>
      </c>
      <c r="F4062">
        <f t="shared" si="202"/>
        <v>1.0000000000000001E-5</v>
      </c>
      <c r="H4062">
        <f t="shared" si="201"/>
        <v>-2.2615232999999998E-2</v>
      </c>
      <c r="I4062">
        <f t="shared" si="203"/>
        <v>-1.2199999999999999E-2</v>
      </c>
    </row>
    <row r="4063" spans="1:9" x14ac:dyDescent="0.3">
      <c r="A4063" s="31">
        <v>42424</v>
      </c>
      <c r="B4063">
        <v>1.4890654E-2</v>
      </c>
      <c r="C4063">
        <v>20160224</v>
      </c>
      <c r="D4063">
        <v>0.53</v>
      </c>
      <c r="E4063">
        <v>1E-3</v>
      </c>
      <c r="F4063">
        <f t="shared" si="202"/>
        <v>1.0000000000000001E-5</v>
      </c>
      <c r="H4063">
        <f t="shared" si="201"/>
        <v>1.4880654E-2</v>
      </c>
      <c r="I4063">
        <f t="shared" si="203"/>
        <v>5.3E-3</v>
      </c>
    </row>
    <row r="4064" spans="1:9" x14ac:dyDescent="0.3">
      <c r="A4064" s="31">
        <v>42425</v>
      </c>
      <c r="B4064">
        <v>6.8678840000000003E-3</v>
      </c>
      <c r="C4064">
        <v>20160225</v>
      </c>
      <c r="D4064">
        <v>1.1000000000000001</v>
      </c>
      <c r="E4064">
        <v>1E-3</v>
      </c>
      <c r="F4064">
        <f t="shared" si="202"/>
        <v>1.0000000000000001E-5</v>
      </c>
      <c r="H4064">
        <f t="shared" si="201"/>
        <v>6.8578840000000007E-3</v>
      </c>
      <c r="I4064">
        <f t="shared" si="203"/>
        <v>1.1000000000000001E-2</v>
      </c>
    </row>
    <row r="4065" spans="1:9" x14ac:dyDescent="0.3">
      <c r="A4065" s="31">
        <v>42426</v>
      </c>
      <c r="B4065">
        <v>1.550243E-3</v>
      </c>
      <c r="C4065">
        <v>20160226</v>
      </c>
      <c r="D4065">
        <v>-0.01</v>
      </c>
      <c r="E4065">
        <v>1E-3</v>
      </c>
      <c r="F4065">
        <f t="shared" si="202"/>
        <v>1.0000000000000001E-5</v>
      </c>
      <c r="H4065">
        <f t="shared" si="201"/>
        <v>1.540243E-3</v>
      </c>
      <c r="I4065">
        <f t="shared" si="203"/>
        <v>-1E-4</v>
      </c>
    </row>
    <row r="4066" spans="1:9" x14ac:dyDescent="0.3">
      <c r="A4066" s="31">
        <v>42429</v>
      </c>
      <c r="B4066">
        <v>-2.2701599999999998E-3</v>
      </c>
      <c r="C4066">
        <v>20160229</v>
      </c>
      <c r="D4066">
        <v>-0.69</v>
      </c>
      <c r="E4066">
        <v>1E-3</v>
      </c>
      <c r="F4066">
        <f t="shared" si="202"/>
        <v>1.0000000000000001E-5</v>
      </c>
      <c r="H4066">
        <f t="shared" si="201"/>
        <v>-2.2801599999999998E-3</v>
      </c>
      <c r="I4066">
        <f t="shared" si="203"/>
        <v>-6.8999999999999999E-3</v>
      </c>
    </row>
    <row r="4067" spans="1:9" x14ac:dyDescent="0.3">
      <c r="A4067" s="31">
        <v>42430</v>
      </c>
      <c r="B4067">
        <v>3.9714511000000001E-2</v>
      </c>
      <c r="C4067">
        <v>20160301</v>
      </c>
      <c r="D4067">
        <v>2.34</v>
      </c>
      <c r="E4067">
        <v>1E-3</v>
      </c>
      <c r="F4067">
        <f t="shared" si="202"/>
        <v>1.0000000000000001E-5</v>
      </c>
      <c r="H4067">
        <f t="shared" si="201"/>
        <v>3.9704510999999998E-2</v>
      </c>
      <c r="I4067">
        <f t="shared" si="203"/>
        <v>2.3399999999999997E-2</v>
      </c>
    </row>
    <row r="4068" spans="1:9" x14ac:dyDescent="0.3">
      <c r="A4068" s="31">
        <v>42431</v>
      </c>
      <c r="B4068">
        <v>2.1884140000000001E-3</v>
      </c>
      <c r="C4068">
        <v>20160302</v>
      </c>
      <c r="D4068">
        <v>0.54</v>
      </c>
      <c r="E4068">
        <v>1E-3</v>
      </c>
      <c r="F4068">
        <f t="shared" si="202"/>
        <v>1.0000000000000001E-5</v>
      </c>
      <c r="H4068">
        <f t="shared" si="201"/>
        <v>2.178414E-3</v>
      </c>
      <c r="I4068">
        <f t="shared" si="203"/>
        <v>5.4000000000000003E-3</v>
      </c>
    </row>
    <row r="4069" spans="1:9" x14ac:dyDescent="0.3">
      <c r="A4069" s="31">
        <v>42432</v>
      </c>
      <c r="B4069">
        <v>7.4441689999999996E-3</v>
      </c>
      <c r="C4069">
        <v>20160303</v>
      </c>
      <c r="D4069">
        <v>0.51</v>
      </c>
      <c r="E4069">
        <v>1E-3</v>
      </c>
      <c r="F4069">
        <f t="shared" si="202"/>
        <v>1.0000000000000001E-5</v>
      </c>
      <c r="H4069">
        <f t="shared" si="201"/>
        <v>7.434169E-3</v>
      </c>
      <c r="I4069">
        <f t="shared" si="203"/>
        <v>5.1000000000000004E-3</v>
      </c>
    </row>
    <row r="4070" spans="1:9" x14ac:dyDescent="0.3">
      <c r="A4070" s="31">
        <v>42433</v>
      </c>
      <c r="B4070">
        <v>1.4876868999999999E-2</v>
      </c>
      <c r="C4070">
        <v>20160304</v>
      </c>
      <c r="D4070">
        <v>0.37</v>
      </c>
      <c r="E4070">
        <v>1E-3</v>
      </c>
      <c r="F4070">
        <f t="shared" si="202"/>
        <v>1.0000000000000001E-5</v>
      </c>
      <c r="H4070">
        <f t="shared" si="201"/>
        <v>1.4866869E-2</v>
      </c>
      <c r="I4070">
        <f t="shared" si="203"/>
        <v>3.7000000000000002E-3</v>
      </c>
    </row>
    <row r="4071" spans="1:9" x14ac:dyDescent="0.3">
      <c r="A4071" s="31">
        <v>42436</v>
      </c>
      <c r="B4071">
        <v>-1.1066881000000001E-2</v>
      </c>
      <c r="C4071">
        <v>20160307</v>
      </c>
      <c r="D4071">
        <v>0.21</v>
      </c>
      <c r="E4071">
        <v>1E-3</v>
      </c>
      <c r="F4071">
        <f t="shared" si="202"/>
        <v>1.0000000000000001E-5</v>
      </c>
      <c r="H4071">
        <f t="shared" si="201"/>
        <v>-1.1076881E-2</v>
      </c>
      <c r="I4071">
        <f t="shared" si="203"/>
        <v>2.0999999999999999E-3</v>
      </c>
    </row>
    <row r="4072" spans="1:9" x14ac:dyDescent="0.3">
      <c r="A4072" s="31">
        <v>42437</v>
      </c>
      <c r="B4072">
        <v>-8.2458429999999992E-3</v>
      </c>
      <c r="C4072">
        <v>20160308</v>
      </c>
      <c r="D4072">
        <v>-1.27</v>
      </c>
      <c r="E4072">
        <v>1E-3</v>
      </c>
      <c r="F4072">
        <f t="shared" si="202"/>
        <v>1.0000000000000001E-5</v>
      </c>
      <c r="H4072">
        <f t="shared" si="201"/>
        <v>-8.2558429999999988E-3</v>
      </c>
      <c r="I4072">
        <f t="shared" si="203"/>
        <v>-1.2699999999999999E-2</v>
      </c>
    </row>
    <row r="4073" spans="1:9" x14ac:dyDescent="0.3">
      <c r="A4073" s="31">
        <v>42438</v>
      </c>
      <c r="B4073">
        <v>8.90864E-4</v>
      </c>
      <c r="C4073">
        <v>20160309</v>
      </c>
      <c r="D4073">
        <v>0.5</v>
      </c>
      <c r="E4073">
        <v>1E-3</v>
      </c>
      <c r="F4073">
        <f t="shared" si="202"/>
        <v>1.0000000000000001E-5</v>
      </c>
      <c r="H4073">
        <f t="shared" si="201"/>
        <v>8.8086399999999997E-4</v>
      </c>
      <c r="I4073">
        <f t="shared" si="203"/>
        <v>5.0000000000000001E-3</v>
      </c>
    </row>
    <row r="4074" spans="1:9" x14ac:dyDescent="0.3">
      <c r="A4074" s="31">
        <v>42439</v>
      </c>
      <c r="B4074">
        <v>4.9441700000000003E-4</v>
      </c>
      <c r="C4074">
        <v>20160310</v>
      </c>
      <c r="D4074">
        <v>-0.11</v>
      </c>
      <c r="E4074">
        <v>1E-3</v>
      </c>
      <c r="F4074">
        <f t="shared" si="202"/>
        <v>1.0000000000000001E-5</v>
      </c>
      <c r="H4074">
        <f t="shared" si="201"/>
        <v>4.8441700000000001E-4</v>
      </c>
      <c r="I4074">
        <f t="shared" si="203"/>
        <v>-1.1000000000000001E-3</v>
      </c>
    </row>
    <row r="4075" spans="1:9" x14ac:dyDescent="0.3">
      <c r="A4075" s="31">
        <v>42440</v>
      </c>
      <c r="B4075">
        <v>1.0773985E-2</v>
      </c>
      <c r="C4075">
        <v>20160311</v>
      </c>
      <c r="D4075">
        <v>1.69</v>
      </c>
      <c r="E4075">
        <v>1E-3</v>
      </c>
      <c r="F4075">
        <f t="shared" si="202"/>
        <v>1.0000000000000001E-5</v>
      </c>
      <c r="H4075">
        <f t="shared" si="201"/>
        <v>1.0763985E-2</v>
      </c>
      <c r="I4075">
        <f t="shared" si="203"/>
        <v>1.6899999999999998E-2</v>
      </c>
    </row>
    <row r="4076" spans="1:9" x14ac:dyDescent="0.3">
      <c r="A4076" s="31">
        <v>42443</v>
      </c>
      <c r="B4076">
        <v>2.5424850000000001E-3</v>
      </c>
      <c r="C4076">
        <v>20160314</v>
      </c>
      <c r="D4076">
        <v>-0.12</v>
      </c>
      <c r="E4076">
        <v>1E-3</v>
      </c>
      <c r="F4076">
        <f t="shared" si="202"/>
        <v>1.0000000000000001E-5</v>
      </c>
      <c r="H4076">
        <f t="shared" si="201"/>
        <v>2.5324850000000001E-3</v>
      </c>
      <c r="I4076">
        <f t="shared" si="203"/>
        <v>-1.1999999999999999E-3</v>
      </c>
    </row>
    <row r="4077" spans="1:9" x14ac:dyDescent="0.3">
      <c r="A4077" s="31">
        <v>42444</v>
      </c>
      <c r="B4077">
        <v>2.0093691E-2</v>
      </c>
      <c r="C4077">
        <v>20160315</v>
      </c>
      <c r="D4077">
        <v>-0.36</v>
      </c>
      <c r="E4077">
        <v>1E-3</v>
      </c>
      <c r="F4077">
        <f t="shared" si="202"/>
        <v>1.0000000000000001E-5</v>
      </c>
      <c r="H4077">
        <f t="shared" si="201"/>
        <v>2.0083691000000001E-2</v>
      </c>
      <c r="I4077">
        <f t="shared" si="203"/>
        <v>-3.5999999999999999E-3</v>
      </c>
    </row>
    <row r="4078" spans="1:9" x14ac:dyDescent="0.3">
      <c r="A4078" s="31">
        <v>42445</v>
      </c>
      <c r="B4078">
        <v>1.3291255E-2</v>
      </c>
      <c r="C4078">
        <v>20160316</v>
      </c>
      <c r="D4078">
        <v>0.63</v>
      </c>
      <c r="E4078">
        <v>1E-3</v>
      </c>
      <c r="F4078">
        <f t="shared" si="202"/>
        <v>1.0000000000000001E-5</v>
      </c>
      <c r="H4078">
        <f t="shared" si="201"/>
        <v>1.3281255E-2</v>
      </c>
      <c r="I4078">
        <f t="shared" si="203"/>
        <v>6.3E-3</v>
      </c>
    </row>
    <row r="4079" spans="1:9" x14ac:dyDescent="0.3">
      <c r="A4079" s="31">
        <v>42446</v>
      </c>
      <c r="B4079">
        <v>-1.60421E-3</v>
      </c>
      <c r="C4079">
        <v>20160317</v>
      </c>
      <c r="D4079">
        <v>0.72</v>
      </c>
      <c r="E4079">
        <v>1E-3</v>
      </c>
      <c r="F4079">
        <f t="shared" si="202"/>
        <v>1.0000000000000001E-5</v>
      </c>
      <c r="H4079">
        <f t="shared" si="201"/>
        <v>-1.61421E-3</v>
      </c>
      <c r="I4079">
        <f t="shared" si="203"/>
        <v>7.1999999999999998E-3</v>
      </c>
    </row>
    <row r="4080" spans="1:9" x14ac:dyDescent="0.3">
      <c r="A4080" s="31">
        <v>42447</v>
      </c>
      <c r="B4080">
        <v>1.134169E-3</v>
      </c>
      <c r="C4080">
        <v>20160318</v>
      </c>
      <c r="D4080">
        <v>0.54</v>
      </c>
      <c r="E4080">
        <v>1E-3</v>
      </c>
      <c r="F4080">
        <f t="shared" si="202"/>
        <v>1.0000000000000001E-5</v>
      </c>
      <c r="H4080">
        <f t="shared" si="201"/>
        <v>1.1241689999999999E-3</v>
      </c>
      <c r="I4080">
        <f t="shared" si="203"/>
        <v>5.4000000000000003E-3</v>
      </c>
    </row>
    <row r="4081" spans="1:9" x14ac:dyDescent="0.3">
      <c r="A4081" s="31">
        <v>42450</v>
      </c>
      <c r="B4081">
        <v>-9.4358999999999996E-5</v>
      </c>
      <c r="C4081">
        <v>20160321</v>
      </c>
      <c r="D4081">
        <v>0.1</v>
      </c>
      <c r="E4081">
        <v>1E-3</v>
      </c>
      <c r="F4081">
        <f t="shared" si="202"/>
        <v>1.0000000000000001E-5</v>
      </c>
      <c r="H4081">
        <f t="shared" si="201"/>
        <v>-1.0435899999999999E-4</v>
      </c>
      <c r="I4081">
        <f t="shared" si="203"/>
        <v>1E-3</v>
      </c>
    </row>
    <row r="4082" spans="1:9" x14ac:dyDescent="0.3">
      <c r="A4082" s="31">
        <v>42451</v>
      </c>
      <c r="B4082">
        <v>7.6479800000000004E-3</v>
      </c>
      <c r="C4082">
        <v>20160322</v>
      </c>
      <c r="D4082">
        <v>-0.05</v>
      </c>
      <c r="E4082">
        <v>1E-3</v>
      </c>
      <c r="F4082">
        <f t="shared" si="202"/>
        <v>1.0000000000000001E-5</v>
      </c>
      <c r="H4082">
        <f t="shared" si="201"/>
        <v>7.6379800000000008E-3</v>
      </c>
      <c r="I4082">
        <f t="shared" si="203"/>
        <v>-5.0000000000000001E-4</v>
      </c>
    </row>
    <row r="4083" spans="1:9" x14ac:dyDescent="0.3">
      <c r="A4083" s="31">
        <v>42452</v>
      </c>
      <c r="B4083">
        <v>-5.5285229999999996E-3</v>
      </c>
      <c r="C4083">
        <v>20160323</v>
      </c>
      <c r="D4083">
        <v>-0.86</v>
      </c>
      <c r="E4083">
        <v>1E-3</v>
      </c>
      <c r="F4083">
        <f t="shared" si="202"/>
        <v>1.0000000000000001E-5</v>
      </c>
      <c r="H4083">
        <f t="shared" si="201"/>
        <v>-5.5385229999999992E-3</v>
      </c>
      <c r="I4083">
        <f t="shared" si="203"/>
        <v>-8.6E-3</v>
      </c>
    </row>
    <row r="4084" spans="1:9" x14ac:dyDescent="0.3">
      <c r="A4084" s="31">
        <v>42453</v>
      </c>
      <c r="B4084">
        <v>-4.3342980000000003E-3</v>
      </c>
      <c r="C4084">
        <v>20160324</v>
      </c>
      <c r="D4084">
        <v>0</v>
      </c>
      <c r="E4084">
        <v>1E-3</v>
      </c>
      <c r="F4084">
        <f t="shared" si="202"/>
        <v>1.0000000000000001E-5</v>
      </c>
      <c r="H4084">
        <f t="shared" si="201"/>
        <v>-4.3442979999999999E-3</v>
      </c>
      <c r="I4084">
        <f t="shared" si="203"/>
        <v>0</v>
      </c>
    </row>
    <row r="4085" spans="1:9" x14ac:dyDescent="0.3">
      <c r="A4085" s="31">
        <v>42457</v>
      </c>
      <c r="B4085">
        <v>-4.5424030000000004E-3</v>
      </c>
      <c r="C4085">
        <v>20160328</v>
      </c>
      <c r="D4085">
        <v>0.04</v>
      </c>
      <c r="E4085">
        <v>1E-3</v>
      </c>
      <c r="F4085">
        <f t="shared" si="202"/>
        <v>1.0000000000000001E-5</v>
      </c>
      <c r="H4085">
        <f t="shared" si="201"/>
        <v>-4.552403E-3</v>
      </c>
      <c r="I4085">
        <f t="shared" si="203"/>
        <v>4.0000000000000002E-4</v>
      </c>
    </row>
    <row r="4086" spans="1:9" x14ac:dyDescent="0.3">
      <c r="A4086" s="31">
        <v>42458</v>
      </c>
      <c r="B4086">
        <v>2.3671431E-2</v>
      </c>
      <c r="C4086">
        <v>20160329</v>
      </c>
      <c r="D4086">
        <v>1.07</v>
      </c>
      <c r="E4086">
        <v>1E-3</v>
      </c>
      <c r="F4086">
        <f t="shared" si="202"/>
        <v>1.0000000000000001E-5</v>
      </c>
      <c r="H4086">
        <f t="shared" si="201"/>
        <v>2.3661431E-2</v>
      </c>
      <c r="I4086">
        <f t="shared" si="203"/>
        <v>1.0700000000000001E-2</v>
      </c>
    </row>
    <row r="4087" spans="1:9" x14ac:dyDescent="0.3">
      <c r="A4087" s="31">
        <v>42459</v>
      </c>
      <c r="B4087">
        <v>1.7459112999999998E-2</v>
      </c>
      <c r="C4087">
        <v>20160330</v>
      </c>
      <c r="D4087">
        <v>0.41</v>
      </c>
      <c r="E4087">
        <v>1E-3</v>
      </c>
      <c r="F4087">
        <f t="shared" si="202"/>
        <v>1.0000000000000001E-5</v>
      </c>
      <c r="H4087">
        <f t="shared" si="201"/>
        <v>1.7449112999999999E-2</v>
      </c>
      <c r="I4087">
        <f t="shared" si="203"/>
        <v>4.0999999999999995E-3</v>
      </c>
    </row>
    <row r="4088" spans="1:9" x14ac:dyDescent="0.3">
      <c r="A4088" s="31">
        <v>42460</v>
      </c>
      <c r="B4088">
        <v>-5.2026260000000001E-3</v>
      </c>
      <c r="C4088">
        <v>20160331</v>
      </c>
      <c r="D4088">
        <v>-0.11</v>
      </c>
      <c r="E4088">
        <v>1E-3</v>
      </c>
      <c r="F4088">
        <f t="shared" si="202"/>
        <v>1.0000000000000001E-5</v>
      </c>
      <c r="H4088">
        <f t="shared" si="201"/>
        <v>-5.2126259999999997E-3</v>
      </c>
      <c r="I4088">
        <f t="shared" si="203"/>
        <v>-1.1000000000000001E-3</v>
      </c>
    </row>
    <row r="4089" spans="1:9" x14ac:dyDescent="0.3">
      <c r="A4089" s="31">
        <v>42461</v>
      </c>
      <c r="B4089">
        <v>9.1751530000000001E-3</v>
      </c>
      <c r="C4089">
        <v>20160401</v>
      </c>
      <c r="D4089">
        <v>0.64</v>
      </c>
      <c r="E4089">
        <v>0</v>
      </c>
      <c r="F4089">
        <f t="shared" si="202"/>
        <v>0</v>
      </c>
      <c r="H4089">
        <f t="shared" si="201"/>
        <v>9.1751530000000001E-3</v>
      </c>
      <c r="I4089">
        <f t="shared" si="203"/>
        <v>6.4000000000000003E-3</v>
      </c>
    </row>
    <row r="4090" spans="1:9" x14ac:dyDescent="0.3">
      <c r="A4090" s="31">
        <v>42464</v>
      </c>
      <c r="B4090">
        <v>1.0273706000000001E-2</v>
      </c>
      <c r="C4090">
        <v>20160404</v>
      </c>
      <c r="D4090">
        <v>-0.41</v>
      </c>
      <c r="E4090">
        <v>0</v>
      </c>
      <c r="F4090">
        <f t="shared" si="202"/>
        <v>0</v>
      </c>
      <c r="H4090">
        <f t="shared" si="201"/>
        <v>1.0273706000000001E-2</v>
      </c>
      <c r="I4090">
        <f t="shared" si="203"/>
        <v>-4.0999999999999995E-3</v>
      </c>
    </row>
    <row r="4091" spans="1:9" x14ac:dyDescent="0.3">
      <c r="A4091" s="31">
        <v>42465</v>
      </c>
      <c r="B4091">
        <v>-1.1789103E-2</v>
      </c>
      <c r="C4091">
        <v>20160405</v>
      </c>
      <c r="D4091">
        <v>-0.94</v>
      </c>
      <c r="E4091">
        <v>0</v>
      </c>
      <c r="F4091">
        <f t="shared" si="202"/>
        <v>0</v>
      </c>
      <c r="H4091">
        <f t="shared" si="201"/>
        <v>-1.1789103E-2</v>
      </c>
      <c r="I4091">
        <f t="shared" si="203"/>
        <v>-9.3999999999999986E-3</v>
      </c>
    </row>
    <row r="4092" spans="1:9" x14ac:dyDescent="0.3">
      <c r="A4092" s="31">
        <v>42466</v>
      </c>
      <c r="B4092">
        <v>1.0472649000000001E-2</v>
      </c>
      <c r="C4092">
        <v>20160406</v>
      </c>
      <c r="D4092">
        <v>1.1399999999999999</v>
      </c>
      <c r="E4092">
        <v>0</v>
      </c>
      <c r="F4092">
        <f t="shared" si="202"/>
        <v>0</v>
      </c>
      <c r="H4092">
        <f t="shared" si="201"/>
        <v>1.0472649000000001E-2</v>
      </c>
      <c r="I4092">
        <f t="shared" si="203"/>
        <v>1.1399999999999999E-2</v>
      </c>
    </row>
    <row r="4093" spans="1:9" x14ac:dyDescent="0.3">
      <c r="A4093" s="31">
        <v>42467</v>
      </c>
      <c r="B4093">
        <v>-2.1809644999999999E-2</v>
      </c>
      <c r="C4093">
        <v>20160407</v>
      </c>
      <c r="D4093">
        <v>-1.23</v>
      </c>
      <c r="E4093">
        <v>0</v>
      </c>
      <c r="F4093">
        <f t="shared" si="202"/>
        <v>0</v>
      </c>
      <c r="H4093">
        <f t="shared" si="201"/>
        <v>-2.1809644999999999E-2</v>
      </c>
      <c r="I4093">
        <f t="shared" si="203"/>
        <v>-1.23E-2</v>
      </c>
    </row>
    <row r="4094" spans="1:9" x14ac:dyDescent="0.3">
      <c r="A4094" s="31">
        <v>42468</v>
      </c>
      <c r="B4094">
        <v>1.105609E-3</v>
      </c>
      <c r="C4094">
        <v>20160408</v>
      </c>
      <c r="D4094">
        <v>0.28999999999999998</v>
      </c>
      <c r="E4094">
        <v>0</v>
      </c>
      <c r="F4094">
        <f t="shared" si="202"/>
        <v>0</v>
      </c>
      <c r="H4094">
        <f t="shared" si="201"/>
        <v>1.105609E-3</v>
      </c>
      <c r="I4094">
        <f t="shared" si="203"/>
        <v>2.8999999999999998E-3</v>
      </c>
    </row>
    <row r="4095" spans="1:9" x14ac:dyDescent="0.3">
      <c r="A4095" s="31">
        <v>42471</v>
      </c>
      <c r="B4095">
        <v>3.3130220000000001E-3</v>
      </c>
      <c r="C4095">
        <v>20160411</v>
      </c>
      <c r="D4095">
        <v>-0.28000000000000003</v>
      </c>
      <c r="E4095">
        <v>0</v>
      </c>
      <c r="F4095">
        <f t="shared" si="202"/>
        <v>0</v>
      </c>
      <c r="H4095">
        <f t="shared" si="201"/>
        <v>3.3130220000000001E-3</v>
      </c>
      <c r="I4095">
        <f t="shared" si="203"/>
        <v>-2.8000000000000004E-3</v>
      </c>
    </row>
    <row r="4096" spans="1:9" x14ac:dyDescent="0.3">
      <c r="A4096" s="31">
        <v>42472</v>
      </c>
      <c r="B4096">
        <v>1.3025187000000001E-2</v>
      </c>
      <c r="C4096">
        <v>20160412</v>
      </c>
      <c r="D4096">
        <v>0.99</v>
      </c>
      <c r="E4096">
        <v>0</v>
      </c>
      <c r="F4096">
        <f t="shared" si="202"/>
        <v>0</v>
      </c>
      <c r="H4096">
        <f t="shared" si="201"/>
        <v>1.3025187000000001E-2</v>
      </c>
      <c r="I4096">
        <f t="shared" si="203"/>
        <v>9.8999999999999991E-3</v>
      </c>
    </row>
    <row r="4097" spans="1:9" x14ac:dyDescent="0.3">
      <c r="A4097" s="31">
        <v>42473</v>
      </c>
      <c r="B4097">
        <v>1.448749E-2</v>
      </c>
      <c r="C4097">
        <v>20160413</v>
      </c>
      <c r="D4097">
        <v>1.23</v>
      </c>
      <c r="E4097">
        <v>0</v>
      </c>
      <c r="F4097">
        <f t="shared" si="202"/>
        <v>0</v>
      </c>
      <c r="H4097">
        <f t="shared" si="201"/>
        <v>1.448749E-2</v>
      </c>
      <c r="I4097">
        <f t="shared" si="203"/>
        <v>1.23E-2</v>
      </c>
    </row>
    <row r="4098" spans="1:9" x14ac:dyDescent="0.3">
      <c r="A4098" s="31">
        <v>42474</v>
      </c>
      <c r="B4098">
        <v>5.3550099999999997E-4</v>
      </c>
      <c r="C4098">
        <v>20160414</v>
      </c>
      <c r="D4098">
        <v>0.03</v>
      </c>
      <c r="E4098">
        <v>0</v>
      </c>
      <c r="F4098">
        <f t="shared" si="202"/>
        <v>0</v>
      </c>
      <c r="H4098">
        <f t="shared" si="201"/>
        <v>5.3550099999999997E-4</v>
      </c>
      <c r="I4098">
        <f t="shared" si="203"/>
        <v>2.9999999999999997E-4</v>
      </c>
    </row>
    <row r="4099" spans="1:9" x14ac:dyDescent="0.3">
      <c r="A4099" s="31">
        <v>42475</v>
      </c>
      <c r="B4099">
        <v>-2.0071365000000001E-2</v>
      </c>
      <c r="C4099">
        <v>20160415</v>
      </c>
      <c r="D4099">
        <v>-0.04</v>
      </c>
      <c r="E4099">
        <v>0</v>
      </c>
      <c r="F4099">
        <f t="shared" si="202"/>
        <v>0</v>
      </c>
      <c r="H4099">
        <f t="shared" ref="H4099:H4162" si="204">B4099-F4099</f>
        <v>-2.0071365000000001E-2</v>
      </c>
      <c r="I4099">
        <f t="shared" si="203"/>
        <v>-4.0000000000000002E-4</v>
      </c>
    </row>
    <row r="4100" spans="1:9" x14ac:dyDescent="0.3">
      <c r="A4100" s="31">
        <v>42478</v>
      </c>
      <c r="B4100">
        <v>-2.1574830999999999E-2</v>
      </c>
      <c r="C4100">
        <v>20160418</v>
      </c>
      <c r="D4100">
        <v>0.65</v>
      </c>
      <c r="E4100">
        <v>0</v>
      </c>
      <c r="F4100">
        <f t="shared" ref="F4100:F4163" si="205">E4100/100</f>
        <v>0</v>
      </c>
      <c r="H4100">
        <f t="shared" si="204"/>
        <v>-2.1574830999999999E-2</v>
      </c>
      <c r="I4100">
        <f t="shared" ref="I4100:I4163" si="206">D4100/100</f>
        <v>6.5000000000000006E-3</v>
      </c>
    </row>
    <row r="4101" spans="1:9" x14ac:dyDescent="0.3">
      <c r="A4101" s="31">
        <v>42479</v>
      </c>
      <c r="B4101">
        <v>-5.303309E-3</v>
      </c>
      <c r="C4101">
        <v>20160419</v>
      </c>
      <c r="D4101">
        <v>0.28999999999999998</v>
      </c>
      <c r="E4101">
        <v>0</v>
      </c>
      <c r="F4101">
        <f t="shared" si="205"/>
        <v>0</v>
      </c>
      <c r="H4101">
        <f t="shared" si="204"/>
        <v>-5.303309E-3</v>
      </c>
      <c r="I4101">
        <f t="shared" si="206"/>
        <v>2.8999999999999998E-3</v>
      </c>
    </row>
    <row r="4102" spans="1:9" x14ac:dyDescent="0.3">
      <c r="A4102" s="31">
        <v>42480</v>
      </c>
      <c r="B4102">
        <v>2.0577460000000001E-3</v>
      </c>
      <c r="C4102">
        <v>20160420</v>
      </c>
      <c r="D4102">
        <v>0.15</v>
      </c>
      <c r="E4102">
        <v>0</v>
      </c>
      <c r="F4102">
        <f t="shared" si="205"/>
        <v>0</v>
      </c>
      <c r="H4102">
        <f t="shared" si="204"/>
        <v>2.0577460000000001E-3</v>
      </c>
      <c r="I4102">
        <f t="shared" si="206"/>
        <v>1.5E-3</v>
      </c>
    </row>
    <row r="4103" spans="1:9" x14ac:dyDescent="0.3">
      <c r="A4103" s="31">
        <v>42481</v>
      </c>
      <c r="B4103">
        <v>-1.0827929999999999E-2</v>
      </c>
      <c r="C4103">
        <v>20160421</v>
      </c>
      <c r="D4103">
        <v>-0.47</v>
      </c>
      <c r="E4103">
        <v>0</v>
      </c>
      <c r="F4103">
        <f t="shared" si="205"/>
        <v>0</v>
      </c>
      <c r="H4103">
        <f t="shared" si="204"/>
        <v>-1.0827929999999999E-2</v>
      </c>
      <c r="I4103">
        <f t="shared" si="206"/>
        <v>-4.6999999999999993E-3</v>
      </c>
    </row>
    <row r="4104" spans="1:9" x14ac:dyDescent="0.3">
      <c r="A4104" s="31">
        <v>42482</v>
      </c>
      <c r="B4104">
        <v>-2.7366320000000001E-3</v>
      </c>
      <c r="C4104">
        <v>20160422</v>
      </c>
      <c r="D4104">
        <v>0.12</v>
      </c>
      <c r="E4104">
        <v>0</v>
      </c>
      <c r="F4104">
        <f t="shared" si="205"/>
        <v>0</v>
      </c>
      <c r="H4104">
        <f t="shared" si="204"/>
        <v>-2.7366320000000001E-3</v>
      </c>
      <c r="I4104">
        <f t="shared" si="206"/>
        <v>1.1999999999999999E-3</v>
      </c>
    </row>
    <row r="4105" spans="1:9" x14ac:dyDescent="0.3">
      <c r="A4105" s="31">
        <v>42485</v>
      </c>
      <c r="B4105">
        <v>-5.6775030000000004E-3</v>
      </c>
      <c r="C4105">
        <v>20160425</v>
      </c>
      <c r="D4105">
        <v>-0.24</v>
      </c>
      <c r="E4105">
        <v>0</v>
      </c>
      <c r="F4105">
        <f t="shared" si="205"/>
        <v>0</v>
      </c>
      <c r="H4105">
        <f t="shared" si="204"/>
        <v>-5.6775030000000004E-3</v>
      </c>
      <c r="I4105">
        <f t="shared" si="206"/>
        <v>-2.3999999999999998E-3</v>
      </c>
    </row>
    <row r="4106" spans="1:9" x14ac:dyDescent="0.3">
      <c r="A4106" s="31">
        <v>42486</v>
      </c>
      <c r="B4106">
        <v>-6.9471200000000002E-3</v>
      </c>
      <c r="C4106">
        <v>20160426</v>
      </c>
      <c r="D4106">
        <v>0.28999999999999998</v>
      </c>
      <c r="E4106">
        <v>0</v>
      </c>
      <c r="F4106">
        <f t="shared" si="205"/>
        <v>0</v>
      </c>
      <c r="H4106">
        <f t="shared" si="204"/>
        <v>-6.9471200000000002E-3</v>
      </c>
      <c r="I4106">
        <f t="shared" si="206"/>
        <v>2.8999999999999998E-3</v>
      </c>
    </row>
    <row r="4107" spans="1:9" x14ac:dyDescent="0.3">
      <c r="A4107" s="31">
        <v>42487</v>
      </c>
      <c r="B4107">
        <v>-6.2577851000000004E-2</v>
      </c>
      <c r="C4107">
        <v>20160427</v>
      </c>
      <c r="D4107">
        <v>0.21</v>
      </c>
      <c r="E4107">
        <v>0</v>
      </c>
      <c r="F4107">
        <f t="shared" si="205"/>
        <v>0</v>
      </c>
      <c r="H4107">
        <f t="shared" si="204"/>
        <v>-6.2577851000000004E-2</v>
      </c>
      <c r="I4107">
        <f t="shared" si="206"/>
        <v>2.0999999999999999E-3</v>
      </c>
    </row>
    <row r="4108" spans="1:9" x14ac:dyDescent="0.3">
      <c r="A4108" s="31">
        <v>42488</v>
      </c>
      <c r="B4108">
        <v>-3.0566324999999998E-2</v>
      </c>
      <c r="C4108">
        <v>20160428</v>
      </c>
      <c r="D4108">
        <v>-0.96</v>
      </c>
      <c r="E4108">
        <v>0</v>
      </c>
      <c r="F4108">
        <f t="shared" si="205"/>
        <v>0</v>
      </c>
      <c r="H4108">
        <f t="shared" si="204"/>
        <v>-3.0566324999999998E-2</v>
      </c>
      <c r="I4108">
        <f t="shared" si="206"/>
        <v>-9.5999999999999992E-3</v>
      </c>
    </row>
    <row r="4109" spans="1:9" x14ac:dyDescent="0.3">
      <c r="A4109" s="31">
        <v>42489</v>
      </c>
      <c r="B4109">
        <v>-1.1494295E-2</v>
      </c>
      <c r="C4109">
        <v>20160429</v>
      </c>
      <c r="D4109">
        <v>-0.5</v>
      </c>
      <c r="E4109">
        <v>0</v>
      </c>
      <c r="F4109">
        <f t="shared" si="205"/>
        <v>0</v>
      </c>
      <c r="H4109">
        <f t="shared" si="204"/>
        <v>-1.1494295E-2</v>
      </c>
      <c r="I4109">
        <f t="shared" si="206"/>
        <v>-5.0000000000000001E-3</v>
      </c>
    </row>
    <row r="4110" spans="1:9" x14ac:dyDescent="0.3">
      <c r="A4110" s="31">
        <v>42492</v>
      </c>
      <c r="B4110">
        <v>-1.066764E-3</v>
      </c>
      <c r="C4110">
        <v>20160502</v>
      </c>
      <c r="D4110">
        <v>0.78</v>
      </c>
      <c r="E4110">
        <v>1E-3</v>
      </c>
      <c r="F4110">
        <f t="shared" si="205"/>
        <v>1.0000000000000001E-5</v>
      </c>
      <c r="H4110">
        <f t="shared" si="204"/>
        <v>-1.076764E-3</v>
      </c>
      <c r="I4110">
        <f t="shared" si="206"/>
        <v>7.8000000000000005E-3</v>
      </c>
    </row>
    <row r="4111" spans="1:9" x14ac:dyDescent="0.3">
      <c r="A4111" s="31">
        <v>42493</v>
      </c>
      <c r="B4111">
        <v>1.6445973999999999E-2</v>
      </c>
      <c r="C4111">
        <v>20160503</v>
      </c>
      <c r="D4111">
        <v>-1.05</v>
      </c>
      <c r="E4111">
        <v>1E-3</v>
      </c>
      <c r="F4111">
        <f t="shared" si="205"/>
        <v>1.0000000000000001E-5</v>
      </c>
      <c r="H4111">
        <f t="shared" si="204"/>
        <v>1.6435973999999999E-2</v>
      </c>
      <c r="I4111">
        <f t="shared" si="206"/>
        <v>-1.0500000000000001E-2</v>
      </c>
    </row>
    <row r="4112" spans="1:9" x14ac:dyDescent="0.3">
      <c r="A4112" s="31">
        <v>42494</v>
      </c>
      <c r="B4112">
        <v>-1.0401323000000001E-2</v>
      </c>
      <c r="C4112">
        <v>20160504</v>
      </c>
      <c r="D4112">
        <v>-0.66</v>
      </c>
      <c r="E4112">
        <v>1E-3</v>
      </c>
      <c r="F4112">
        <f t="shared" si="205"/>
        <v>1.0000000000000001E-5</v>
      </c>
      <c r="H4112">
        <f t="shared" si="204"/>
        <v>-1.0411323E-2</v>
      </c>
      <c r="I4112">
        <f t="shared" si="206"/>
        <v>-6.6E-3</v>
      </c>
    </row>
    <row r="4113" spans="1:9" x14ac:dyDescent="0.3">
      <c r="A4113" s="31">
        <v>42495</v>
      </c>
      <c r="B4113">
        <v>-4.034447E-3</v>
      </c>
      <c r="C4113">
        <v>20160505</v>
      </c>
      <c r="D4113">
        <v>-0.08</v>
      </c>
      <c r="E4113">
        <v>1E-3</v>
      </c>
      <c r="F4113">
        <f t="shared" si="205"/>
        <v>1.0000000000000001E-5</v>
      </c>
      <c r="H4113">
        <f t="shared" si="204"/>
        <v>-4.0444469999999996E-3</v>
      </c>
      <c r="I4113">
        <f t="shared" si="206"/>
        <v>-8.0000000000000004E-4</v>
      </c>
    </row>
    <row r="4114" spans="1:9" x14ac:dyDescent="0.3">
      <c r="A4114" s="31">
        <v>42496</v>
      </c>
      <c r="B4114">
        <v>-5.5769699999999997E-3</v>
      </c>
      <c r="C4114">
        <v>20160506</v>
      </c>
      <c r="D4114">
        <v>0.38</v>
      </c>
      <c r="E4114">
        <v>1E-3</v>
      </c>
      <c r="F4114">
        <f t="shared" si="205"/>
        <v>1.0000000000000001E-5</v>
      </c>
      <c r="H4114">
        <f t="shared" si="204"/>
        <v>-5.5869699999999993E-3</v>
      </c>
      <c r="I4114">
        <f t="shared" si="206"/>
        <v>3.8E-3</v>
      </c>
    </row>
    <row r="4115" spans="1:9" x14ac:dyDescent="0.3">
      <c r="A4115" s="31">
        <v>42499</v>
      </c>
      <c r="B4115">
        <v>7.5495800000000002E-4</v>
      </c>
      <c r="C4115">
        <v>20160509</v>
      </c>
      <c r="D4115">
        <v>0.05</v>
      </c>
      <c r="E4115">
        <v>1E-3</v>
      </c>
      <c r="F4115">
        <f t="shared" si="205"/>
        <v>1.0000000000000001E-5</v>
      </c>
      <c r="H4115">
        <f t="shared" si="204"/>
        <v>7.4495799999999999E-4</v>
      </c>
      <c r="I4115">
        <f t="shared" si="206"/>
        <v>5.0000000000000001E-4</v>
      </c>
    </row>
    <row r="4116" spans="1:9" x14ac:dyDescent="0.3">
      <c r="A4116" s="31">
        <v>42500</v>
      </c>
      <c r="B4116">
        <v>6.7894950000000004E-3</v>
      </c>
      <c r="C4116">
        <v>20160510</v>
      </c>
      <c r="D4116">
        <v>1.26</v>
      </c>
      <c r="E4116">
        <v>1E-3</v>
      </c>
      <c r="F4116">
        <f t="shared" si="205"/>
        <v>1.0000000000000001E-5</v>
      </c>
      <c r="H4116">
        <f t="shared" si="204"/>
        <v>6.7794950000000008E-3</v>
      </c>
      <c r="I4116">
        <f t="shared" si="206"/>
        <v>1.26E-2</v>
      </c>
    </row>
    <row r="4117" spans="1:9" x14ac:dyDescent="0.3">
      <c r="A4117" s="31">
        <v>42501</v>
      </c>
      <c r="B4117">
        <v>-9.7409119999999991E-3</v>
      </c>
      <c r="C4117">
        <v>20160511</v>
      </c>
      <c r="D4117">
        <v>-0.89</v>
      </c>
      <c r="E4117">
        <v>1E-3</v>
      </c>
      <c r="F4117">
        <f t="shared" si="205"/>
        <v>1.0000000000000001E-5</v>
      </c>
      <c r="H4117">
        <f t="shared" si="204"/>
        <v>-9.7509119999999987E-3</v>
      </c>
      <c r="I4117">
        <f t="shared" si="206"/>
        <v>-8.8999999999999999E-3</v>
      </c>
    </row>
    <row r="4118" spans="1:9" x14ac:dyDescent="0.3">
      <c r="A4118" s="31">
        <v>42502</v>
      </c>
      <c r="B4118">
        <v>-2.3456985E-2</v>
      </c>
      <c r="C4118">
        <v>20160512</v>
      </c>
      <c r="D4118">
        <v>-0.11</v>
      </c>
      <c r="E4118">
        <v>1E-3</v>
      </c>
      <c r="F4118">
        <f t="shared" si="205"/>
        <v>1.0000000000000001E-5</v>
      </c>
      <c r="H4118">
        <f t="shared" si="204"/>
        <v>-2.3466984999999999E-2</v>
      </c>
      <c r="I4118">
        <f t="shared" si="206"/>
        <v>-1.1000000000000001E-3</v>
      </c>
    </row>
    <row r="4119" spans="1:9" x14ac:dyDescent="0.3">
      <c r="A4119" s="31">
        <v>42503</v>
      </c>
      <c r="B4119">
        <v>1.992476E-3</v>
      </c>
      <c r="C4119">
        <v>20160513</v>
      </c>
      <c r="D4119">
        <v>-0.82</v>
      </c>
      <c r="E4119">
        <v>1E-3</v>
      </c>
      <c r="F4119">
        <f t="shared" si="205"/>
        <v>1.0000000000000001E-5</v>
      </c>
      <c r="H4119">
        <f t="shared" si="204"/>
        <v>1.9824759999999999E-3</v>
      </c>
      <c r="I4119">
        <f t="shared" si="206"/>
        <v>-8.199999999999999E-3</v>
      </c>
    </row>
    <row r="4120" spans="1:9" x14ac:dyDescent="0.3">
      <c r="A4120" s="31">
        <v>42506</v>
      </c>
      <c r="B4120">
        <v>3.7118878000000001E-2</v>
      </c>
      <c r="C4120">
        <v>20160516</v>
      </c>
      <c r="D4120">
        <v>0.99</v>
      </c>
      <c r="E4120">
        <v>1E-3</v>
      </c>
      <c r="F4120">
        <f t="shared" si="205"/>
        <v>1.0000000000000001E-5</v>
      </c>
      <c r="H4120">
        <f t="shared" si="204"/>
        <v>3.7108877999999998E-2</v>
      </c>
      <c r="I4120">
        <f t="shared" si="206"/>
        <v>9.8999999999999991E-3</v>
      </c>
    </row>
    <row r="4121" spans="1:9" x14ac:dyDescent="0.3">
      <c r="A4121" s="31">
        <v>42507</v>
      </c>
      <c r="B4121">
        <v>-4.1542330000000002E-3</v>
      </c>
      <c r="C4121">
        <v>20160517</v>
      </c>
      <c r="D4121">
        <v>-0.95</v>
      </c>
      <c r="E4121">
        <v>1E-3</v>
      </c>
      <c r="F4121">
        <f t="shared" si="205"/>
        <v>1.0000000000000001E-5</v>
      </c>
      <c r="H4121">
        <f t="shared" si="204"/>
        <v>-4.1642329999999998E-3</v>
      </c>
      <c r="I4121">
        <f t="shared" si="206"/>
        <v>-9.4999999999999998E-3</v>
      </c>
    </row>
    <row r="4122" spans="1:9" x14ac:dyDescent="0.3">
      <c r="A4122" s="31">
        <v>42508</v>
      </c>
      <c r="B4122">
        <v>1.1445072000000001E-2</v>
      </c>
      <c r="C4122">
        <v>20160518</v>
      </c>
      <c r="D4122">
        <v>0.1</v>
      </c>
      <c r="E4122">
        <v>1E-3</v>
      </c>
      <c r="F4122">
        <f t="shared" si="205"/>
        <v>1.0000000000000001E-5</v>
      </c>
      <c r="H4122">
        <f t="shared" si="204"/>
        <v>1.1435072000000001E-2</v>
      </c>
      <c r="I4122">
        <f t="shared" si="206"/>
        <v>1E-3</v>
      </c>
    </row>
    <row r="4123" spans="1:9" x14ac:dyDescent="0.3">
      <c r="A4123" s="31">
        <v>42509</v>
      </c>
      <c r="B4123">
        <v>-3.807113E-3</v>
      </c>
      <c r="C4123">
        <v>20160519</v>
      </c>
      <c r="D4123">
        <v>-0.33</v>
      </c>
      <c r="E4123">
        <v>1E-3</v>
      </c>
      <c r="F4123">
        <f t="shared" si="205"/>
        <v>1.0000000000000001E-5</v>
      </c>
      <c r="H4123">
        <f t="shared" si="204"/>
        <v>-3.817113E-3</v>
      </c>
      <c r="I4123">
        <f t="shared" si="206"/>
        <v>-3.3E-3</v>
      </c>
    </row>
    <row r="4124" spans="1:9" x14ac:dyDescent="0.3">
      <c r="A4124" s="31">
        <v>42510</v>
      </c>
      <c r="B4124">
        <v>1.0828071E-2</v>
      </c>
      <c r="C4124">
        <v>20160520</v>
      </c>
      <c r="D4124">
        <v>0.75</v>
      </c>
      <c r="E4124">
        <v>1E-3</v>
      </c>
      <c r="F4124">
        <f t="shared" si="205"/>
        <v>1.0000000000000001E-5</v>
      </c>
      <c r="H4124">
        <f t="shared" si="204"/>
        <v>1.0818071E-2</v>
      </c>
      <c r="I4124">
        <f t="shared" si="206"/>
        <v>7.4999999999999997E-3</v>
      </c>
    </row>
    <row r="4125" spans="1:9" x14ac:dyDescent="0.3">
      <c r="A4125" s="31">
        <v>42513</v>
      </c>
      <c r="B4125">
        <v>1.2707405E-2</v>
      </c>
      <c r="C4125">
        <v>20160523</v>
      </c>
      <c r="D4125">
        <v>-0.18</v>
      </c>
      <c r="E4125">
        <v>1E-3</v>
      </c>
      <c r="F4125">
        <f t="shared" si="205"/>
        <v>1.0000000000000001E-5</v>
      </c>
      <c r="H4125">
        <f t="shared" si="204"/>
        <v>1.2697405E-2</v>
      </c>
      <c r="I4125">
        <f t="shared" si="206"/>
        <v>-1.8E-3</v>
      </c>
    </row>
    <row r="4126" spans="1:9" x14ac:dyDescent="0.3">
      <c r="A4126" s="31">
        <v>42514</v>
      </c>
      <c r="B4126">
        <v>1.5244232E-2</v>
      </c>
      <c r="C4126">
        <v>20160524</v>
      </c>
      <c r="D4126">
        <v>1.43</v>
      </c>
      <c r="E4126">
        <v>1E-3</v>
      </c>
      <c r="F4126">
        <f t="shared" si="205"/>
        <v>1.0000000000000001E-5</v>
      </c>
      <c r="H4126">
        <f t="shared" si="204"/>
        <v>1.5234232E-2</v>
      </c>
      <c r="I4126">
        <f t="shared" si="206"/>
        <v>1.43E-2</v>
      </c>
    </row>
    <row r="4127" spans="1:9" x14ac:dyDescent="0.3">
      <c r="A4127" s="31">
        <v>42515</v>
      </c>
      <c r="B4127">
        <v>1.7568961000000001E-2</v>
      </c>
      <c r="C4127">
        <v>20160525</v>
      </c>
      <c r="D4127">
        <v>0.72</v>
      </c>
      <c r="E4127">
        <v>1E-3</v>
      </c>
      <c r="F4127">
        <f t="shared" si="205"/>
        <v>1.0000000000000001E-5</v>
      </c>
      <c r="H4127">
        <f t="shared" si="204"/>
        <v>1.7558961000000001E-2</v>
      </c>
      <c r="I4127">
        <f t="shared" si="206"/>
        <v>7.1999999999999998E-3</v>
      </c>
    </row>
    <row r="4128" spans="1:9" x14ac:dyDescent="0.3">
      <c r="A4128" s="31">
        <v>42516</v>
      </c>
      <c r="B4128">
        <v>7.9301440000000001E-3</v>
      </c>
      <c r="C4128">
        <v>20160526</v>
      </c>
      <c r="D4128">
        <v>-0.04</v>
      </c>
      <c r="E4128">
        <v>1E-3</v>
      </c>
      <c r="F4128">
        <f t="shared" si="205"/>
        <v>1.0000000000000001E-5</v>
      </c>
      <c r="H4128">
        <f t="shared" si="204"/>
        <v>7.9201440000000005E-3</v>
      </c>
      <c r="I4128">
        <f t="shared" si="206"/>
        <v>-4.0000000000000002E-4</v>
      </c>
    </row>
    <row r="4129" spans="1:9" x14ac:dyDescent="0.3">
      <c r="A4129" s="31">
        <v>42517</v>
      </c>
      <c r="B4129">
        <v>-5.9760200000000003E-4</v>
      </c>
      <c r="C4129">
        <v>20160527</v>
      </c>
      <c r="D4129">
        <v>0.49</v>
      </c>
      <c r="E4129">
        <v>1E-3</v>
      </c>
      <c r="F4129">
        <f t="shared" si="205"/>
        <v>1.0000000000000001E-5</v>
      </c>
      <c r="H4129">
        <f t="shared" si="204"/>
        <v>-6.0760200000000006E-4</v>
      </c>
      <c r="I4129">
        <f t="shared" si="206"/>
        <v>4.8999999999999998E-3</v>
      </c>
    </row>
    <row r="4130" spans="1:9" x14ac:dyDescent="0.3">
      <c r="A4130" s="31">
        <v>42521</v>
      </c>
      <c r="B4130">
        <v>-4.8828880000000002E-3</v>
      </c>
      <c r="C4130">
        <v>20160531</v>
      </c>
      <c r="D4130">
        <v>-0.01</v>
      </c>
      <c r="E4130">
        <v>1E-3</v>
      </c>
      <c r="F4130">
        <f t="shared" si="205"/>
        <v>1.0000000000000001E-5</v>
      </c>
      <c r="H4130">
        <f t="shared" si="204"/>
        <v>-4.8928879999999998E-3</v>
      </c>
      <c r="I4130">
        <f t="shared" si="206"/>
        <v>-1E-4</v>
      </c>
    </row>
    <row r="4131" spans="1:9" x14ac:dyDescent="0.3">
      <c r="A4131" s="31">
        <v>42522</v>
      </c>
      <c r="B4131">
        <v>-1.4019643E-2</v>
      </c>
      <c r="C4131">
        <v>20160601</v>
      </c>
      <c r="D4131">
        <v>0.2</v>
      </c>
      <c r="E4131">
        <v>1E-3</v>
      </c>
      <c r="F4131">
        <f t="shared" si="205"/>
        <v>1.0000000000000001E-5</v>
      </c>
      <c r="H4131">
        <f t="shared" si="204"/>
        <v>-1.4029643E-2</v>
      </c>
      <c r="I4131">
        <f t="shared" si="206"/>
        <v>2E-3</v>
      </c>
    </row>
    <row r="4132" spans="1:9" x14ac:dyDescent="0.3">
      <c r="A4132" s="31">
        <v>42523</v>
      </c>
      <c r="B4132">
        <v>-7.5157210000000004E-3</v>
      </c>
      <c r="C4132">
        <v>20160602</v>
      </c>
      <c r="D4132">
        <v>0.35</v>
      </c>
      <c r="E4132">
        <v>1E-3</v>
      </c>
      <c r="F4132">
        <f t="shared" si="205"/>
        <v>1.0000000000000001E-5</v>
      </c>
      <c r="H4132">
        <f t="shared" si="204"/>
        <v>-7.525721E-3</v>
      </c>
      <c r="I4132">
        <f t="shared" si="206"/>
        <v>3.4999999999999996E-3</v>
      </c>
    </row>
    <row r="4133" spans="1:9" x14ac:dyDescent="0.3">
      <c r="A4133" s="31">
        <v>42524</v>
      </c>
      <c r="B4133">
        <v>2.046633E-3</v>
      </c>
      <c r="C4133">
        <v>20160603</v>
      </c>
      <c r="D4133">
        <v>-0.38</v>
      </c>
      <c r="E4133">
        <v>1E-3</v>
      </c>
      <c r="F4133">
        <f t="shared" si="205"/>
        <v>1.0000000000000001E-5</v>
      </c>
      <c r="H4133">
        <f t="shared" si="204"/>
        <v>2.0366329999999999E-3</v>
      </c>
      <c r="I4133">
        <f t="shared" si="206"/>
        <v>-3.8E-3</v>
      </c>
    </row>
    <row r="4134" spans="1:9" x14ac:dyDescent="0.3">
      <c r="A4134" s="31">
        <v>42527</v>
      </c>
      <c r="B4134">
        <v>7.2508080000000001E-3</v>
      </c>
      <c r="C4134">
        <v>20160606</v>
      </c>
      <c r="D4134">
        <v>0.6</v>
      </c>
      <c r="E4134">
        <v>1E-3</v>
      </c>
      <c r="F4134">
        <f t="shared" si="205"/>
        <v>1.0000000000000001E-5</v>
      </c>
      <c r="H4134">
        <f t="shared" si="204"/>
        <v>7.2408080000000005E-3</v>
      </c>
      <c r="I4134">
        <f t="shared" si="206"/>
        <v>6.0000000000000001E-3</v>
      </c>
    </row>
    <row r="4135" spans="1:9" x14ac:dyDescent="0.3">
      <c r="A4135" s="31">
        <v>42528</v>
      </c>
      <c r="B4135">
        <v>4.0555770000000003E-3</v>
      </c>
      <c r="C4135">
        <v>20160607</v>
      </c>
      <c r="D4135">
        <v>0.12</v>
      </c>
      <c r="E4135">
        <v>1E-3</v>
      </c>
      <c r="F4135">
        <f t="shared" si="205"/>
        <v>1.0000000000000001E-5</v>
      </c>
      <c r="H4135">
        <f t="shared" si="204"/>
        <v>4.0455770000000007E-3</v>
      </c>
      <c r="I4135">
        <f t="shared" si="206"/>
        <v>1.1999999999999999E-3</v>
      </c>
    </row>
    <row r="4136" spans="1:9" x14ac:dyDescent="0.3">
      <c r="A4136" s="31">
        <v>42529</v>
      </c>
      <c r="B4136">
        <v>-9.0877899999999997E-4</v>
      </c>
      <c r="C4136">
        <v>20160608</v>
      </c>
      <c r="D4136">
        <v>0.37</v>
      </c>
      <c r="E4136">
        <v>1E-3</v>
      </c>
      <c r="F4136">
        <f t="shared" si="205"/>
        <v>1.0000000000000001E-5</v>
      </c>
      <c r="H4136">
        <f t="shared" si="204"/>
        <v>-9.1877899999999999E-4</v>
      </c>
      <c r="I4136">
        <f t="shared" si="206"/>
        <v>3.7000000000000002E-3</v>
      </c>
    </row>
    <row r="4137" spans="1:9" x14ac:dyDescent="0.3">
      <c r="A4137" s="31">
        <v>42530</v>
      </c>
      <c r="B4137">
        <v>7.1760569999999996E-3</v>
      </c>
      <c r="C4137">
        <v>20160609</v>
      </c>
      <c r="D4137">
        <v>-0.27</v>
      </c>
      <c r="E4137">
        <v>1E-3</v>
      </c>
      <c r="F4137">
        <f t="shared" si="205"/>
        <v>1.0000000000000001E-5</v>
      </c>
      <c r="H4137">
        <f t="shared" si="204"/>
        <v>7.166057E-3</v>
      </c>
      <c r="I4137">
        <f t="shared" si="206"/>
        <v>-2.7000000000000001E-3</v>
      </c>
    </row>
    <row r="4138" spans="1:9" x14ac:dyDescent="0.3">
      <c r="A4138" s="31">
        <v>42531</v>
      </c>
      <c r="B4138">
        <v>-8.2287969999999995E-3</v>
      </c>
      <c r="C4138">
        <v>20160610</v>
      </c>
      <c r="D4138">
        <v>-1.05</v>
      </c>
      <c r="E4138">
        <v>1E-3</v>
      </c>
      <c r="F4138">
        <f t="shared" si="205"/>
        <v>1.0000000000000001E-5</v>
      </c>
      <c r="H4138">
        <f t="shared" si="204"/>
        <v>-8.2387969999999991E-3</v>
      </c>
      <c r="I4138">
        <f t="shared" si="206"/>
        <v>-1.0500000000000001E-2</v>
      </c>
    </row>
    <row r="4139" spans="1:9" x14ac:dyDescent="0.3">
      <c r="A4139" s="31">
        <v>42534</v>
      </c>
      <c r="B4139">
        <v>-1.5076449E-2</v>
      </c>
      <c r="C4139">
        <v>20160613</v>
      </c>
      <c r="D4139">
        <v>-0.83</v>
      </c>
      <c r="E4139">
        <v>1E-3</v>
      </c>
      <c r="F4139">
        <f t="shared" si="205"/>
        <v>1.0000000000000001E-5</v>
      </c>
      <c r="H4139">
        <f t="shared" si="204"/>
        <v>-1.5086449E-2</v>
      </c>
      <c r="I4139">
        <f t="shared" si="206"/>
        <v>-8.3000000000000001E-3</v>
      </c>
    </row>
    <row r="4140" spans="1:9" x14ac:dyDescent="0.3">
      <c r="A4140" s="31">
        <v>42535</v>
      </c>
      <c r="B4140">
        <v>1.232821E-3</v>
      </c>
      <c r="C4140">
        <v>20160614</v>
      </c>
      <c r="D4140">
        <v>-0.19</v>
      </c>
      <c r="E4140">
        <v>1E-3</v>
      </c>
      <c r="F4140">
        <f t="shared" si="205"/>
        <v>1.0000000000000001E-5</v>
      </c>
      <c r="H4140">
        <f t="shared" si="204"/>
        <v>1.222821E-3</v>
      </c>
      <c r="I4140">
        <f t="shared" si="206"/>
        <v>-1.9E-3</v>
      </c>
    </row>
    <row r="4141" spans="1:9" x14ac:dyDescent="0.3">
      <c r="A4141" s="31">
        <v>42536</v>
      </c>
      <c r="B4141">
        <v>-3.2833950000000002E-3</v>
      </c>
      <c r="C4141">
        <v>20160615</v>
      </c>
      <c r="D4141">
        <v>-0.11</v>
      </c>
      <c r="E4141">
        <v>1E-3</v>
      </c>
      <c r="F4141">
        <f t="shared" si="205"/>
        <v>1.0000000000000001E-5</v>
      </c>
      <c r="H4141">
        <f t="shared" si="204"/>
        <v>-3.2933950000000002E-3</v>
      </c>
      <c r="I4141">
        <f t="shared" si="206"/>
        <v>-1.1000000000000001E-3</v>
      </c>
    </row>
    <row r="4142" spans="1:9" x14ac:dyDescent="0.3">
      <c r="A4142" s="31">
        <v>42537</v>
      </c>
      <c r="B4142">
        <v>4.2207499999999997E-3</v>
      </c>
      <c r="C4142">
        <v>20160616</v>
      </c>
      <c r="D4142">
        <v>0.24</v>
      </c>
      <c r="E4142">
        <v>1E-3</v>
      </c>
      <c r="F4142">
        <f t="shared" si="205"/>
        <v>1.0000000000000001E-5</v>
      </c>
      <c r="H4142">
        <f t="shared" si="204"/>
        <v>4.2107500000000001E-3</v>
      </c>
      <c r="I4142">
        <f t="shared" si="206"/>
        <v>2.3999999999999998E-3</v>
      </c>
    </row>
    <row r="4143" spans="1:9" x14ac:dyDescent="0.3">
      <c r="A4143" s="31">
        <v>42538</v>
      </c>
      <c r="B4143">
        <v>-2.2757571000000001E-2</v>
      </c>
      <c r="C4143">
        <v>20160617</v>
      </c>
      <c r="D4143">
        <v>-0.3</v>
      </c>
      <c r="E4143">
        <v>1E-3</v>
      </c>
      <c r="F4143">
        <f t="shared" si="205"/>
        <v>1.0000000000000001E-5</v>
      </c>
      <c r="H4143">
        <f t="shared" si="204"/>
        <v>-2.2767571E-2</v>
      </c>
      <c r="I4143">
        <f t="shared" si="206"/>
        <v>-3.0000000000000001E-3</v>
      </c>
    </row>
    <row r="4144" spans="1:9" x14ac:dyDescent="0.3">
      <c r="A4144" s="31">
        <v>42541</v>
      </c>
      <c r="B4144">
        <v>-2.412707E-3</v>
      </c>
      <c r="C4144">
        <v>20160620</v>
      </c>
      <c r="D4144">
        <v>0.71</v>
      </c>
      <c r="E4144">
        <v>1E-3</v>
      </c>
      <c r="F4144">
        <f t="shared" si="205"/>
        <v>1.0000000000000001E-5</v>
      </c>
      <c r="H4144">
        <f t="shared" si="204"/>
        <v>-2.4227070000000001E-3</v>
      </c>
      <c r="I4144">
        <f t="shared" si="206"/>
        <v>7.0999999999999995E-3</v>
      </c>
    </row>
    <row r="4145" spans="1:9" x14ac:dyDescent="0.3">
      <c r="A4145" s="31">
        <v>42542</v>
      </c>
      <c r="B4145">
        <v>8.5174050000000005E-3</v>
      </c>
      <c r="C4145">
        <v>20160621</v>
      </c>
      <c r="D4145">
        <v>0.21</v>
      </c>
      <c r="E4145">
        <v>1E-3</v>
      </c>
      <c r="F4145">
        <f t="shared" si="205"/>
        <v>1.0000000000000001E-5</v>
      </c>
      <c r="H4145">
        <f t="shared" si="204"/>
        <v>8.5074050000000009E-3</v>
      </c>
      <c r="I4145">
        <f t="shared" si="206"/>
        <v>2.0999999999999999E-3</v>
      </c>
    </row>
    <row r="4146" spans="1:9" x14ac:dyDescent="0.3">
      <c r="A4146" s="31">
        <v>42543</v>
      </c>
      <c r="B4146">
        <v>-3.7535250000000002E-3</v>
      </c>
      <c r="C4146">
        <v>20160622</v>
      </c>
      <c r="D4146">
        <v>-0.2</v>
      </c>
      <c r="E4146">
        <v>1E-3</v>
      </c>
      <c r="F4146">
        <f t="shared" si="205"/>
        <v>1.0000000000000001E-5</v>
      </c>
      <c r="H4146">
        <f t="shared" si="204"/>
        <v>-3.7635250000000002E-3</v>
      </c>
      <c r="I4146">
        <f t="shared" si="206"/>
        <v>-2E-3</v>
      </c>
    </row>
    <row r="4147" spans="1:9" x14ac:dyDescent="0.3">
      <c r="A4147" s="31">
        <v>42544</v>
      </c>
      <c r="B4147">
        <v>5.7561009999999996E-3</v>
      </c>
      <c r="C4147">
        <v>20160623</v>
      </c>
      <c r="D4147">
        <v>1.45</v>
      </c>
      <c r="E4147">
        <v>1E-3</v>
      </c>
      <c r="F4147">
        <f t="shared" si="205"/>
        <v>1.0000000000000001E-5</v>
      </c>
      <c r="H4147">
        <f t="shared" si="204"/>
        <v>5.746101E-3</v>
      </c>
      <c r="I4147">
        <f t="shared" si="206"/>
        <v>1.4499999999999999E-2</v>
      </c>
    </row>
    <row r="4148" spans="1:9" x14ac:dyDescent="0.3">
      <c r="A4148" s="31">
        <v>42545</v>
      </c>
      <c r="B4148">
        <v>-2.8095702E-2</v>
      </c>
      <c r="C4148">
        <v>20160624</v>
      </c>
      <c r="D4148">
        <v>-3.7</v>
      </c>
      <c r="E4148">
        <v>1E-3</v>
      </c>
      <c r="F4148">
        <f t="shared" si="205"/>
        <v>1.0000000000000001E-5</v>
      </c>
      <c r="H4148">
        <f t="shared" si="204"/>
        <v>-2.8105702E-2</v>
      </c>
      <c r="I4148">
        <f t="shared" si="206"/>
        <v>-3.7000000000000005E-2</v>
      </c>
    </row>
    <row r="4149" spans="1:9" x14ac:dyDescent="0.3">
      <c r="A4149" s="31">
        <v>42548</v>
      </c>
      <c r="B4149">
        <v>-1.4561034E-2</v>
      </c>
      <c r="C4149">
        <v>20160627</v>
      </c>
      <c r="D4149">
        <v>-2.0699999999999998</v>
      </c>
      <c r="E4149">
        <v>1E-3</v>
      </c>
      <c r="F4149">
        <f t="shared" si="205"/>
        <v>1.0000000000000001E-5</v>
      </c>
      <c r="H4149">
        <f t="shared" si="204"/>
        <v>-1.4571034E-2</v>
      </c>
      <c r="I4149">
        <f t="shared" si="206"/>
        <v>-2.07E-2</v>
      </c>
    </row>
    <row r="4150" spans="1:9" x14ac:dyDescent="0.3">
      <c r="A4150" s="31">
        <v>42549</v>
      </c>
      <c r="B4150">
        <v>1.6840454000000001E-2</v>
      </c>
      <c r="C4150">
        <v>20160628</v>
      </c>
      <c r="D4150">
        <v>1.76</v>
      </c>
      <c r="E4150">
        <v>1E-3</v>
      </c>
      <c r="F4150">
        <f t="shared" si="205"/>
        <v>1.0000000000000001E-5</v>
      </c>
      <c r="H4150">
        <f t="shared" si="204"/>
        <v>1.6830454000000002E-2</v>
      </c>
      <c r="I4150">
        <f t="shared" si="206"/>
        <v>1.7600000000000001E-2</v>
      </c>
    </row>
    <row r="4151" spans="1:9" x14ac:dyDescent="0.3">
      <c r="A4151" s="31">
        <v>42550</v>
      </c>
      <c r="B4151">
        <v>8.6548259999999991E-3</v>
      </c>
      <c r="C4151">
        <v>20160629</v>
      </c>
      <c r="D4151">
        <v>1.8</v>
      </c>
      <c r="E4151">
        <v>1E-3</v>
      </c>
      <c r="F4151">
        <f t="shared" si="205"/>
        <v>1.0000000000000001E-5</v>
      </c>
      <c r="H4151">
        <f t="shared" si="204"/>
        <v>8.6448259999999996E-3</v>
      </c>
      <c r="I4151">
        <f t="shared" si="206"/>
        <v>1.8000000000000002E-2</v>
      </c>
    </row>
    <row r="4152" spans="1:9" x14ac:dyDescent="0.3">
      <c r="A4152" s="31">
        <v>42551</v>
      </c>
      <c r="B4152">
        <v>1.2711831999999999E-2</v>
      </c>
      <c r="C4152">
        <v>20160630</v>
      </c>
      <c r="D4152">
        <v>1.42</v>
      </c>
      <c r="E4152">
        <v>1E-3</v>
      </c>
      <c r="F4152">
        <f t="shared" si="205"/>
        <v>1.0000000000000001E-5</v>
      </c>
      <c r="H4152">
        <f t="shared" si="204"/>
        <v>1.2701832E-2</v>
      </c>
      <c r="I4152">
        <f t="shared" si="206"/>
        <v>1.4199999999999999E-2</v>
      </c>
    </row>
    <row r="4153" spans="1:9" x14ac:dyDescent="0.3">
      <c r="A4153" s="31">
        <v>42552</v>
      </c>
      <c r="B4153">
        <v>3.0334820000000001E-3</v>
      </c>
      <c r="C4153">
        <v>20160701</v>
      </c>
      <c r="D4153">
        <v>0.24</v>
      </c>
      <c r="E4153">
        <v>1E-3</v>
      </c>
      <c r="F4153">
        <f t="shared" si="205"/>
        <v>1.0000000000000001E-5</v>
      </c>
      <c r="H4153">
        <f t="shared" si="204"/>
        <v>3.0234820000000001E-3</v>
      </c>
      <c r="I4153">
        <f t="shared" si="206"/>
        <v>2.3999999999999998E-3</v>
      </c>
    </row>
    <row r="4154" spans="1:9" x14ac:dyDescent="0.3">
      <c r="A4154" s="31">
        <v>42556</v>
      </c>
      <c r="B4154">
        <v>-9.3857699999999999E-3</v>
      </c>
      <c r="C4154">
        <v>20160705</v>
      </c>
      <c r="D4154">
        <v>-0.85</v>
      </c>
      <c r="E4154">
        <v>1E-3</v>
      </c>
      <c r="F4154">
        <f t="shared" si="205"/>
        <v>1.0000000000000001E-5</v>
      </c>
      <c r="H4154">
        <f t="shared" si="204"/>
        <v>-9.3957699999999995E-3</v>
      </c>
      <c r="I4154">
        <f t="shared" si="206"/>
        <v>-8.5000000000000006E-3</v>
      </c>
    </row>
    <row r="4155" spans="1:9" x14ac:dyDescent="0.3">
      <c r="A4155" s="31">
        <v>42557</v>
      </c>
      <c r="B4155">
        <v>5.6848189999999998E-3</v>
      </c>
      <c r="C4155">
        <v>20160706</v>
      </c>
      <c r="D4155">
        <v>0.62</v>
      </c>
      <c r="E4155">
        <v>1E-3</v>
      </c>
      <c r="F4155">
        <f t="shared" si="205"/>
        <v>1.0000000000000001E-5</v>
      </c>
      <c r="H4155">
        <f t="shared" si="204"/>
        <v>5.6748190000000002E-3</v>
      </c>
      <c r="I4155">
        <f t="shared" si="206"/>
        <v>6.1999999999999998E-3</v>
      </c>
    </row>
    <row r="4156" spans="1:9" x14ac:dyDescent="0.3">
      <c r="A4156" s="31">
        <v>42558</v>
      </c>
      <c r="B4156">
        <v>4.2918840000000002E-3</v>
      </c>
      <c r="C4156">
        <v>20160707</v>
      </c>
      <c r="D4156">
        <v>0.02</v>
      </c>
      <c r="E4156">
        <v>1E-3</v>
      </c>
      <c r="F4156">
        <f t="shared" si="205"/>
        <v>1.0000000000000001E-5</v>
      </c>
      <c r="H4156">
        <f t="shared" si="204"/>
        <v>4.2818840000000006E-3</v>
      </c>
      <c r="I4156">
        <f t="shared" si="206"/>
        <v>2.0000000000000001E-4</v>
      </c>
    </row>
    <row r="4157" spans="1:9" x14ac:dyDescent="0.3">
      <c r="A4157" s="31">
        <v>42559</v>
      </c>
      <c r="B4157">
        <v>7.7131320000000001E-3</v>
      </c>
      <c r="C4157">
        <v>20160708</v>
      </c>
      <c r="D4157">
        <v>1.6</v>
      </c>
      <c r="E4157">
        <v>1E-3</v>
      </c>
      <c r="F4157">
        <f t="shared" si="205"/>
        <v>1.0000000000000001E-5</v>
      </c>
      <c r="H4157">
        <f t="shared" si="204"/>
        <v>7.7031320000000006E-3</v>
      </c>
      <c r="I4157">
        <f t="shared" si="206"/>
        <v>1.6E-2</v>
      </c>
    </row>
    <row r="4158" spans="1:9" x14ac:dyDescent="0.3">
      <c r="A4158" s="31">
        <v>42562</v>
      </c>
      <c r="B4158">
        <v>3.1030519999999998E-3</v>
      </c>
      <c r="C4158">
        <v>20160711</v>
      </c>
      <c r="D4158">
        <v>0.43</v>
      </c>
      <c r="E4158">
        <v>1E-3</v>
      </c>
      <c r="F4158">
        <f t="shared" si="205"/>
        <v>1.0000000000000001E-5</v>
      </c>
      <c r="H4158">
        <f t="shared" si="204"/>
        <v>3.0930519999999998E-3</v>
      </c>
      <c r="I4158">
        <f t="shared" si="206"/>
        <v>4.3E-3</v>
      </c>
    </row>
    <row r="4159" spans="1:9" x14ac:dyDescent="0.3">
      <c r="A4159" s="31">
        <v>42563</v>
      </c>
      <c r="B4159">
        <v>4.5369640000000001E-3</v>
      </c>
      <c r="C4159">
        <v>20160712</v>
      </c>
      <c r="D4159">
        <v>0.75</v>
      </c>
      <c r="E4159">
        <v>1E-3</v>
      </c>
      <c r="F4159">
        <f t="shared" si="205"/>
        <v>1.0000000000000001E-5</v>
      </c>
      <c r="H4159">
        <f t="shared" si="204"/>
        <v>4.5269640000000005E-3</v>
      </c>
      <c r="I4159">
        <f t="shared" si="206"/>
        <v>7.4999999999999997E-3</v>
      </c>
    </row>
    <row r="4160" spans="1:9" x14ac:dyDescent="0.3">
      <c r="A4160" s="31">
        <v>42564</v>
      </c>
      <c r="B4160">
        <v>-5.645611E-3</v>
      </c>
      <c r="C4160">
        <v>20160713</v>
      </c>
      <c r="D4160">
        <v>-0.05</v>
      </c>
      <c r="E4160">
        <v>1E-3</v>
      </c>
      <c r="F4160">
        <f t="shared" si="205"/>
        <v>1.0000000000000001E-5</v>
      </c>
      <c r="H4160">
        <f t="shared" si="204"/>
        <v>-5.6556109999999996E-3</v>
      </c>
      <c r="I4160">
        <f t="shared" si="206"/>
        <v>-5.0000000000000001E-4</v>
      </c>
    </row>
    <row r="4161" spans="1:9" x14ac:dyDescent="0.3">
      <c r="A4161" s="31">
        <v>42565</v>
      </c>
      <c r="B4161">
        <v>1.9820358999999999E-2</v>
      </c>
      <c r="C4161">
        <v>20160714</v>
      </c>
      <c r="D4161">
        <v>0.51</v>
      </c>
      <c r="E4161">
        <v>1E-3</v>
      </c>
      <c r="F4161">
        <f t="shared" si="205"/>
        <v>1.0000000000000001E-5</v>
      </c>
      <c r="H4161">
        <f t="shared" si="204"/>
        <v>1.9810359E-2</v>
      </c>
      <c r="I4161">
        <f t="shared" si="206"/>
        <v>5.1000000000000004E-3</v>
      </c>
    </row>
    <row r="4162" spans="1:9" x14ac:dyDescent="0.3">
      <c r="A4162" s="31">
        <v>42566</v>
      </c>
      <c r="B4162">
        <v>-1.01246E-4</v>
      </c>
      <c r="C4162">
        <v>20160715</v>
      </c>
      <c r="D4162">
        <v>-0.05</v>
      </c>
      <c r="E4162">
        <v>1E-3</v>
      </c>
      <c r="F4162">
        <f t="shared" si="205"/>
        <v>1.0000000000000001E-5</v>
      </c>
      <c r="H4162">
        <f t="shared" si="204"/>
        <v>-1.11246E-4</v>
      </c>
      <c r="I4162">
        <f t="shared" si="206"/>
        <v>-5.0000000000000001E-4</v>
      </c>
    </row>
    <row r="4163" spans="1:9" x14ac:dyDescent="0.3">
      <c r="A4163" s="31">
        <v>42569</v>
      </c>
      <c r="B4163">
        <v>1.0629714E-2</v>
      </c>
      <c r="C4163">
        <v>20160718</v>
      </c>
      <c r="D4163">
        <v>0.25</v>
      </c>
      <c r="E4163">
        <v>1E-3</v>
      </c>
      <c r="F4163">
        <f t="shared" si="205"/>
        <v>1.0000000000000001E-5</v>
      </c>
      <c r="H4163">
        <f t="shared" ref="H4163:H4226" si="207">B4163-F4163</f>
        <v>1.0619714000000001E-2</v>
      </c>
      <c r="I4163">
        <f t="shared" si="206"/>
        <v>2.5000000000000001E-3</v>
      </c>
    </row>
    <row r="4164" spans="1:9" x14ac:dyDescent="0.3">
      <c r="A4164" s="31">
        <v>42570</v>
      </c>
      <c r="B4164">
        <v>4.0068999999999999E-4</v>
      </c>
      <c r="C4164">
        <v>20160719</v>
      </c>
      <c r="D4164">
        <v>-0.22</v>
      </c>
      <c r="E4164">
        <v>1E-3</v>
      </c>
      <c r="F4164">
        <f t="shared" ref="F4164:F4227" si="208">E4164/100</f>
        <v>1.0000000000000001E-5</v>
      </c>
      <c r="H4164">
        <f t="shared" si="207"/>
        <v>3.9068999999999996E-4</v>
      </c>
      <c r="I4164">
        <f t="shared" ref="I4164:I4227" si="209">D4164/100</f>
        <v>-2.2000000000000001E-3</v>
      </c>
    </row>
    <row r="4165" spans="1:9" x14ac:dyDescent="0.3">
      <c r="A4165" s="31">
        <v>42571</v>
      </c>
      <c r="B4165">
        <v>9.0113499999999996E-4</v>
      </c>
      <c r="C4165">
        <v>20160720</v>
      </c>
      <c r="D4165">
        <v>0.48</v>
      </c>
      <c r="E4165">
        <v>1E-3</v>
      </c>
      <c r="F4165">
        <f t="shared" si="208"/>
        <v>1.0000000000000001E-5</v>
      </c>
      <c r="H4165">
        <f t="shared" si="207"/>
        <v>8.9113499999999993E-4</v>
      </c>
      <c r="I4165">
        <f t="shared" si="209"/>
        <v>4.7999999999999996E-3</v>
      </c>
    </row>
    <row r="4166" spans="1:9" x14ac:dyDescent="0.3">
      <c r="A4166" s="31">
        <v>42572</v>
      </c>
      <c r="B4166">
        <v>-5.3021090000000002E-3</v>
      </c>
      <c r="C4166">
        <v>20160721</v>
      </c>
      <c r="D4166">
        <v>-0.38</v>
      </c>
      <c r="E4166">
        <v>1E-3</v>
      </c>
      <c r="F4166">
        <f t="shared" si="208"/>
        <v>1.0000000000000001E-5</v>
      </c>
      <c r="H4166">
        <f t="shared" si="207"/>
        <v>-5.3121089999999998E-3</v>
      </c>
      <c r="I4166">
        <f t="shared" si="209"/>
        <v>-3.8E-3</v>
      </c>
    </row>
    <row r="4167" spans="1:9" x14ac:dyDescent="0.3">
      <c r="A4167" s="31">
        <v>42573</v>
      </c>
      <c r="B4167">
        <v>-7.7441080000000004E-3</v>
      </c>
      <c r="C4167">
        <v>20160722</v>
      </c>
      <c r="D4167">
        <v>0.48</v>
      </c>
      <c r="E4167">
        <v>1E-3</v>
      </c>
      <c r="F4167">
        <f t="shared" si="208"/>
        <v>1.0000000000000001E-5</v>
      </c>
      <c r="H4167">
        <f t="shared" si="207"/>
        <v>-7.754108E-3</v>
      </c>
      <c r="I4167">
        <f t="shared" si="209"/>
        <v>4.7999999999999996E-3</v>
      </c>
    </row>
    <row r="4168" spans="1:9" x14ac:dyDescent="0.3">
      <c r="A4168" s="31">
        <v>42576</v>
      </c>
      <c r="B4168">
        <v>-1.3379356E-2</v>
      </c>
      <c r="C4168">
        <v>20160725</v>
      </c>
      <c r="D4168">
        <v>-0.27</v>
      </c>
      <c r="E4168">
        <v>1E-3</v>
      </c>
      <c r="F4168">
        <f t="shared" si="208"/>
        <v>1.0000000000000001E-5</v>
      </c>
      <c r="H4168">
        <f t="shared" si="207"/>
        <v>-1.3389356E-2</v>
      </c>
      <c r="I4168">
        <f t="shared" si="209"/>
        <v>-2.7000000000000001E-3</v>
      </c>
    </row>
    <row r="4169" spans="1:9" x14ac:dyDescent="0.3">
      <c r="A4169" s="31">
        <v>42577</v>
      </c>
      <c r="B4169">
        <v>-6.8830719999999996E-3</v>
      </c>
      <c r="C4169">
        <v>20160726</v>
      </c>
      <c r="D4169">
        <v>0.13</v>
      </c>
      <c r="E4169">
        <v>1E-3</v>
      </c>
      <c r="F4169">
        <f t="shared" si="208"/>
        <v>1.0000000000000001E-5</v>
      </c>
      <c r="H4169">
        <f t="shared" si="207"/>
        <v>-6.8930719999999992E-3</v>
      </c>
      <c r="I4169">
        <f t="shared" si="209"/>
        <v>1.2999999999999999E-3</v>
      </c>
    </row>
    <row r="4170" spans="1:9" x14ac:dyDescent="0.3">
      <c r="A4170" s="31">
        <v>42578</v>
      </c>
      <c r="B4170">
        <v>6.4963266000000006E-2</v>
      </c>
      <c r="C4170">
        <v>20160727</v>
      </c>
      <c r="D4170">
        <v>-0.14000000000000001</v>
      </c>
      <c r="E4170">
        <v>1E-3</v>
      </c>
      <c r="F4170">
        <f t="shared" si="208"/>
        <v>1.0000000000000001E-5</v>
      </c>
      <c r="H4170">
        <f t="shared" si="207"/>
        <v>6.4953266000000009E-2</v>
      </c>
      <c r="I4170">
        <f t="shared" si="209"/>
        <v>-1.4000000000000002E-3</v>
      </c>
    </row>
    <row r="4171" spans="1:9" x14ac:dyDescent="0.3">
      <c r="A4171" s="31">
        <v>42579</v>
      </c>
      <c r="B4171">
        <v>1.3501694E-2</v>
      </c>
      <c r="C4171">
        <v>20160728</v>
      </c>
      <c r="D4171">
        <v>0.18</v>
      </c>
      <c r="E4171">
        <v>1E-3</v>
      </c>
      <c r="F4171">
        <f t="shared" si="208"/>
        <v>1.0000000000000001E-5</v>
      </c>
      <c r="H4171">
        <f t="shared" si="207"/>
        <v>1.3491694E-2</v>
      </c>
      <c r="I4171">
        <f t="shared" si="209"/>
        <v>1.8E-3</v>
      </c>
    </row>
    <row r="4172" spans="1:9" x14ac:dyDescent="0.3">
      <c r="A4172" s="31">
        <v>42580</v>
      </c>
      <c r="B4172">
        <v>-1.245901E-3</v>
      </c>
      <c r="C4172">
        <v>20160729</v>
      </c>
      <c r="D4172">
        <v>0.17</v>
      </c>
      <c r="E4172">
        <v>1E-3</v>
      </c>
      <c r="F4172">
        <f t="shared" si="208"/>
        <v>1.0000000000000001E-5</v>
      </c>
      <c r="H4172">
        <f t="shared" si="207"/>
        <v>-1.255901E-3</v>
      </c>
      <c r="I4172">
        <f t="shared" si="209"/>
        <v>1.7000000000000001E-3</v>
      </c>
    </row>
    <row r="4173" spans="1:9" x14ac:dyDescent="0.3">
      <c r="A4173" s="31">
        <v>42583</v>
      </c>
      <c r="B4173">
        <v>1.7656693000000001E-2</v>
      </c>
      <c r="C4173">
        <v>20160801</v>
      </c>
      <c r="D4173">
        <v>-0.16</v>
      </c>
      <c r="E4173">
        <v>1E-3</v>
      </c>
      <c r="F4173">
        <f t="shared" si="208"/>
        <v>1.0000000000000001E-5</v>
      </c>
      <c r="H4173">
        <f t="shared" si="207"/>
        <v>1.7646693000000001E-2</v>
      </c>
      <c r="I4173">
        <f t="shared" si="209"/>
        <v>-1.6000000000000001E-3</v>
      </c>
    </row>
    <row r="4174" spans="1:9" x14ac:dyDescent="0.3">
      <c r="A4174" s="31">
        <v>42584</v>
      </c>
      <c r="B4174">
        <v>-1.4804334000000001E-2</v>
      </c>
      <c r="C4174">
        <v>20160802</v>
      </c>
      <c r="D4174">
        <v>-0.7</v>
      </c>
      <c r="E4174">
        <v>1E-3</v>
      </c>
      <c r="F4174">
        <f t="shared" si="208"/>
        <v>1.0000000000000001E-5</v>
      </c>
      <c r="H4174">
        <f t="shared" si="207"/>
        <v>-1.4814334E-2</v>
      </c>
      <c r="I4174">
        <f t="shared" si="209"/>
        <v>-6.9999999999999993E-3</v>
      </c>
    </row>
    <row r="4175" spans="1:9" x14ac:dyDescent="0.3">
      <c r="A4175" s="31">
        <v>42585</v>
      </c>
      <c r="B4175">
        <v>1.2538261E-2</v>
      </c>
      <c r="C4175">
        <v>20160803</v>
      </c>
      <c r="D4175">
        <v>0.45</v>
      </c>
      <c r="E4175">
        <v>1E-3</v>
      </c>
      <c r="F4175">
        <f t="shared" si="208"/>
        <v>1.0000000000000001E-5</v>
      </c>
      <c r="H4175">
        <f t="shared" si="207"/>
        <v>1.2528261000000001E-2</v>
      </c>
      <c r="I4175">
        <f t="shared" si="209"/>
        <v>4.5000000000000005E-3</v>
      </c>
    </row>
    <row r="4176" spans="1:9" x14ac:dyDescent="0.3">
      <c r="A4176" s="31">
        <v>42586</v>
      </c>
      <c r="B4176">
        <v>6.1442650000000003E-3</v>
      </c>
      <c r="C4176">
        <v>20160804</v>
      </c>
      <c r="D4176">
        <v>0.05</v>
      </c>
      <c r="E4176">
        <v>1E-3</v>
      </c>
      <c r="F4176">
        <f t="shared" si="208"/>
        <v>1.0000000000000001E-5</v>
      </c>
      <c r="H4176">
        <f t="shared" si="207"/>
        <v>6.1342650000000007E-3</v>
      </c>
      <c r="I4176">
        <f t="shared" si="209"/>
        <v>5.0000000000000001E-4</v>
      </c>
    </row>
    <row r="4177" spans="1:9" x14ac:dyDescent="0.3">
      <c r="A4177" s="31">
        <v>42587</v>
      </c>
      <c r="B4177">
        <v>1.5207335000000001E-2</v>
      </c>
      <c r="C4177">
        <v>20160805</v>
      </c>
      <c r="D4177">
        <v>0.93</v>
      </c>
      <c r="E4177">
        <v>1E-3</v>
      </c>
      <c r="F4177">
        <f t="shared" si="208"/>
        <v>1.0000000000000001E-5</v>
      </c>
      <c r="H4177">
        <f t="shared" si="207"/>
        <v>1.5197335000000001E-2</v>
      </c>
      <c r="I4177">
        <f t="shared" si="209"/>
        <v>9.300000000000001E-3</v>
      </c>
    </row>
    <row r="4178" spans="1:9" x14ac:dyDescent="0.3">
      <c r="A4178" s="31">
        <v>42590</v>
      </c>
      <c r="B4178">
        <v>8.2806040000000004E-3</v>
      </c>
      <c r="C4178">
        <v>20160808</v>
      </c>
      <c r="D4178">
        <v>-0.06</v>
      </c>
      <c r="E4178">
        <v>1E-3</v>
      </c>
      <c r="F4178">
        <f t="shared" si="208"/>
        <v>1.0000000000000001E-5</v>
      </c>
      <c r="H4178">
        <f t="shared" si="207"/>
        <v>8.2706040000000008E-3</v>
      </c>
      <c r="I4178">
        <f t="shared" si="209"/>
        <v>-5.9999999999999995E-4</v>
      </c>
    </row>
    <row r="4179" spans="1:9" x14ac:dyDescent="0.3">
      <c r="A4179" s="31">
        <v>42591</v>
      </c>
      <c r="B4179">
        <v>4.0601159999999999E-3</v>
      </c>
      <c r="C4179">
        <v>20160809</v>
      </c>
      <c r="D4179">
        <v>0.05</v>
      </c>
      <c r="E4179">
        <v>1E-3</v>
      </c>
      <c r="F4179">
        <f t="shared" si="208"/>
        <v>1.0000000000000001E-5</v>
      </c>
      <c r="H4179">
        <f t="shared" si="207"/>
        <v>4.0501160000000003E-3</v>
      </c>
      <c r="I4179">
        <f t="shared" si="209"/>
        <v>5.0000000000000001E-4</v>
      </c>
    </row>
    <row r="4180" spans="1:9" x14ac:dyDescent="0.3">
      <c r="A4180" s="31">
        <v>42592</v>
      </c>
      <c r="B4180">
        <v>-7.4441469999999999E-3</v>
      </c>
      <c r="C4180">
        <v>20160810</v>
      </c>
      <c r="D4180">
        <v>-0.28999999999999998</v>
      </c>
      <c r="E4180">
        <v>1E-3</v>
      </c>
      <c r="F4180">
        <f t="shared" si="208"/>
        <v>1.0000000000000001E-5</v>
      </c>
      <c r="H4180">
        <f t="shared" si="207"/>
        <v>-7.4541469999999995E-3</v>
      </c>
      <c r="I4180">
        <f t="shared" si="209"/>
        <v>-2.8999999999999998E-3</v>
      </c>
    </row>
    <row r="4181" spans="1:9" x14ac:dyDescent="0.3">
      <c r="A4181" s="31">
        <v>42593</v>
      </c>
      <c r="B4181">
        <v>-6.4814500000000004E-4</v>
      </c>
      <c r="C4181">
        <v>20160811</v>
      </c>
      <c r="D4181">
        <v>0.54</v>
      </c>
      <c r="E4181">
        <v>1E-3</v>
      </c>
      <c r="F4181">
        <f t="shared" si="208"/>
        <v>1.0000000000000001E-5</v>
      </c>
      <c r="H4181">
        <f t="shared" si="207"/>
        <v>-6.5814500000000006E-4</v>
      </c>
      <c r="I4181">
        <f t="shared" si="209"/>
        <v>5.4000000000000003E-3</v>
      </c>
    </row>
    <row r="4182" spans="1:9" x14ac:dyDescent="0.3">
      <c r="A4182" s="31">
        <v>42594</v>
      </c>
      <c r="B4182">
        <v>2.3163160000000001E-3</v>
      </c>
      <c r="C4182">
        <v>20160812</v>
      </c>
      <c r="D4182">
        <v>-0.06</v>
      </c>
      <c r="E4182">
        <v>1E-3</v>
      </c>
      <c r="F4182">
        <f t="shared" si="208"/>
        <v>1.0000000000000001E-5</v>
      </c>
      <c r="H4182">
        <f t="shared" si="207"/>
        <v>2.3063160000000001E-3</v>
      </c>
      <c r="I4182">
        <f t="shared" si="209"/>
        <v>-5.9999999999999995E-4</v>
      </c>
    </row>
    <row r="4183" spans="1:9" x14ac:dyDescent="0.3">
      <c r="A4183" s="31">
        <v>42597</v>
      </c>
      <c r="B4183">
        <v>1.2017037E-2</v>
      </c>
      <c r="C4183">
        <v>20160815</v>
      </c>
      <c r="D4183">
        <v>0.39</v>
      </c>
      <c r="E4183">
        <v>1E-3</v>
      </c>
      <c r="F4183">
        <f t="shared" si="208"/>
        <v>1.0000000000000001E-5</v>
      </c>
      <c r="H4183">
        <f t="shared" si="207"/>
        <v>1.2007037E-2</v>
      </c>
      <c r="I4183">
        <f t="shared" si="209"/>
        <v>3.9000000000000003E-3</v>
      </c>
    </row>
    <row r="4184" spans="1:9" x14ac:dyDescent="0.3">
      <c r="A4184" s="31">
        <v>42598</v>
      </c>
      <c r="B4184">
        <v>-9.1346500000000002E-4</v>
      </c>
      <c r="C4184">
        <v>20160816</v>
      </c>
      <c r="D4184">
        <v>-0.56999999999999995</v>
      </c>
      <c r="E4184">
        <v>1E-3</v>
      </c>
      <c r="F4184">
        <f t="shared" si="208"/>
        <v>1.0000000000000001E-5</v>
      </c>
      <c r="H4184">
        <f t="shared" si="207"/>
        <v>-9.2346500000000005E-4</v>
      </c>
      <c r="I4184">
        <f t="shared" si="209"/>
        <v>-5.6999999999999993E-3</v>
      </c>
    </row>
    <row r="4185" spans="1:9" x14ac:dyDescent="0.3">
      <c r="A4185" s="31">
        <v>42599</v>
      </c>
      <c r="B4185">
        <v>-1.4627539999999999E-3</v>
      </c>
      <c r="C4185">
        <v>20160817</v>
      </c>
      <c r="D4185">
        <v>0.12</v>
      </c>
      <c r="E4185">
        <v>1E-3</v>
      </c>
      <c r="F4185">
        <f t="shared" si="208"/>
        <v>1.0000000000000001E-5</v>
      </c>
      <c r="H4185">
        <f t="shared" si="207"/>
        <v>-1.4727539999999999E-3</v>
      </c>
      <c r="I4185">
        <f t="shared" si="209"/>
        <v>1.1999999999999999E-3</v>
      </c>
    </row>
    <row r="4186" spans="1:9" x14ac:dyDescent="0.3">
      <c r="A4186" s="31">
        <v>42600</v>
      </c>
      <c r="B4186">
        <v>-1.2818110000000001E-3</v>
      </c>
      <c r="C4186">
        <v>20160818</v>
      </c>
      <c r="D4186">
        <v>0.32</v>
      </c>
      <c r="E4186">
        <v>1E-3</v>
      </c>
      <c r="F4186">
        <f t="shared" si="208"/>
        <v>1.0000000000000001E-5</v>
      </c>
      <c r="H4186">
        <f t="shared" si="207"/>
        <v>-1.2918110000000001E-3</v>
      </c>
      <c r="I4186">
        <f t="shared" si="209"/>
        <v>3.2000000000000002E-3</v>
      </c>
    </row>
    <row r="4187" spans="1:9" x14ac:dyDescent="0.3">
      <c r="A4187" s="31">
        <v>42601</v>
      </c>
      <c r="B4187">
        <v>2.5669120000000002E-3</v>
      </c>
      <c r="C4187">
        <v>20160819</v>
      </c>
      <c r="D4187">
        <v>-0.11</v>
      </c>
      <c r="E4187">
        <v>1E-3</v>
      </c>
      <c r="F4187">
        <f t="shared" si="208"/>
        <v>1.0000000000000001E-5</v>
      </c>
      <c r="H4187">
        <f t="shared" si="207"/>
        <v>2.5569120000000002E-3</v>
      </c>
      <c r="I4187">
        <f t="shared" si="209"/>
        <v>-1.1000000000000001E-3</v>
      </c>
    </row>
    <row r="4188" spans="1:9" x14ac:dyDescent="0.3">
      <c r="A4188" s="31">
        <v>42604</v>
      </c>
      <c r="B4188">
        <v>-7.7724810000000004E-3</v>
      </c>
      <c r="C4188">
        <v>20160822</v>
      </c>
      <c r="D4188">
        <v>-0.02</v>
      </c>
      <c r="E4188">
        <v>1E-3</v>
      </c>
      <c r="F4188">
        <f t="shared" si="208"/>
        <v>1.0000000000000001E-5</v>
      </c>
      <c r="H4188">
        <f t="shared" si="207"/>
        <v>-7.7824809999999999E-3</v>
      </c>
      <c r="I4188">
        <f t="shared" si="209"/>
        <v>-2.0000000000000001E-4</v>
      </c>
    </row>
    <row r="4189" spans="1:9" x14ac:dyDescent="0.3">
      <c r="A4189" s="31">
        <v>42605</v>
      </c>
      <c r="B4189">
        <v>3.133318E-3</v>
      </c>
      <c r="C4189">
        <v>20160823</v>
      </c>
      <c r="D4189">
        <v>0.27</v>
      </c>
      <c r="E4189">
        <v>1E-3</v>
      </c>
      <c r="F4189">
        <f t="shared" si="208"/>
        <v>1.0000000000000001E-5</v>
      </c>
      <c r="H4189">
        <f t="shared" si="207"/>
        <v>3.1233179999999999E-3</v>
      </c>
      <c r="I4189">
        <f t="shared" si="209"/>
        <v>2.7000000000000001E-3</v>
      </c>
    </row>
    <row r="4190" spans="1:9" x14ac:dyDescent="0.3">
      <c r="A4190" s="31">
        <v>42606</v>
      </c>
      <c r="B4190">
        <v>-7.5332999999999997E-3</v>
      </c>
      <c r="C4190">
        <v>20160824</v>
      </c>
      <c r="D4190">
        <v>-0.56000000000000005</v>
      </c>
      <c r="E4190">
        <v>1E-3</v>
      </c>
      <c r="F4190">
        <f t="shared" si="208"/>
        <v>1.0000000000000001E-5</v>
      </c>
      <c r="H4190">
        <f t="shared" si="207"/>
        <v>-7.5432999999999993E-3</v>
      </c>
      <c r="I4190">
        <f t="shared" si="209"/>
        <v>-5.6000000000000008E-3</v>
      </c>
    </row>
    <row r="4191" spans="1:9" x14ac:dyDescent="0.3">
      <c r="A4191" s="31">
        <v>42607</v>
      </c>
      <c r="B4191">
        <v>-4.2580680000000003E-3</v>
      </c>
      <c r="C4191">
        <v>20160825</v>
      </c>
      <c r="D4191">
        <v>-0.08</v>
      </c>
      <c r="E4191">
        <v>1E-3</v>
      </c>
      <c r="F4191">
        <f t="shared" si="208"/>
        <v>1.0000000000000001E-5</v>
      </c>
      <c r="H4191">
        <f t="shared" si="207"/>
        <v>-4.2680679999999999E-3</v>
      </c>
      <c r="I4191">
        <f t="shared" si="209"/>
        <v>-8.0000000000000004E-4</v>
      </c>
    </row>
    <row r="4192" spans="1:9" x14ac:dyDescent="0.3">
      <c r="A4192" s="31">
        <v>42608</v>
      </c>
      <c r="B4192">
        <v>-5.8566260000000002E-3</v>
      </c>
      <c r="C4192">
        <v>20160826</v>
      </c>
      <c r="D4192">
        <v>-0.15</v>
      </c>
      <c r="E4192">
        <v>1E-3</v>
      </c>
      <c r="F4192">
        <f t="shared" si="208"/>
        <v>1.0000000000000001E-5</v>
      </c>
      <c r="H4192">
        <f t="shared" si="207"/>
        <v>-5.8666259999999998E-3</v>
      </c>
      <c r="I4192">
        <f t="shared" si="209"/>
        <v>-1.5E-3</v>
      </c>
    </row>
    <row r="4193" spans="1:9" x14ac:dyDescent="0.3">
      <c r="A4193" s="31">
        <v>42611</v>
      </c>
      <c r="B4193">
        <v>-1.1221499999999999E-3</v>
      </c>
      <c r="C4193">
        <v>20160829</v>
      </c>
      <c r="D4193">
        <v>0.53</v>
      </c>
      <c r="E4193">
        <v>1E-3</v>
      </c>
      <c r="F4193">
        <f t="shared" si="208"/>
        <v>1.0000000000000001E-5</v>
      </c>
      <c r="H4193">
        <f t="shared" si="207"/>
        <v>-1.13215E-3</v>
      </c>
      <c r="I4193">
        <f t="shared" si="209"/>
        <v>5.3E-3</v>
      </c>
    </row>
    <row r="4194" spans="1:9" x14ac:dyDescent="0.3">
      <c r="A4194" s="31">
        <v>42612</v>
      </c>
      <c r="B4194">
        <v>-7.6764620000000002E-3</v>
      </c>
      <c r="C4194">
        <v>20160830</v>
      </c>
      <c r="D4194">
        <v>-0.14000000000000001</v>
      </c>
      <c r="E4194">
        <v>1E-3</v>
      </c>
      <c r="F4194">
        <f t="shared" si="208"/>
        <v>1.0000000000000001E-5</v>
      </c>
      <c r="H4194">
        <f t="shared" si="207"/>
        <v>-7.6864619999999998E-3</v>
      </c>
      <c r="I4194">
        <f t="shared" si="209"/>
        <v>-1.4000000000000002E-3</v>
      </c>
    </row>
    <row r="4195" spans="1:9" x14ac:dyDescent="0.3">
      <c r="A4195" s="31">
        <v>42613</v>
      </c>
      <c r="B4195">
        <v>9.4338199999999999E-4</v>
      </c>
      <c r="C4195">
        <v>20160831</v>
      </c>
      <c r="D4195">
        <v>-0.24</v>
      </c>
      <c r="E4195">
        <v>1E-3</v>
      </c>
      <c r="F4195">
        <f t="shared" si="208"/>
        <v>1.0000000000000001E-5</v>
      </c>
      <c r="H4195">
        <f t="shared" si="207"/>
        <v>9.3338199999999996E-4</v>
      </c>
      <c r="I4195">
        <f t="shared" si="209"/>
        <v>-2.3999999999999998E-3</v>
      </c>
    </row>
    <row r="4196" spans="1:9" x14ac:dyDescent="0.3">
      <c r="A4196" s="31">
        <v>42614</v>
      </c>
      <c r="B4196">
        <v>5.9378410000000001E-3</v>
      </c>
      <c r="C4196">
        <v>20160901</v>
      </c>
      <c r="D4196">
        <v>0.03</v>
      </c>
      <c r="E4196">
        <v>1E-3</v>
      </c>
      <c r="F4196">
        <f t="shared" si="208"/>
        <v>1.0000000000000001E-5</v>
      </c>
      <c r="H4196">
        <f t="shared" si="207"/>
        <v>5.9278410000000005E-3</v>
      </c>
      <c r="I4196">
        <f t="shared" si="209"/>
        <v>2.9999999999999997E-4</v>
      </c>
    </row>
    <row r="4197" spans="1:9" x14ac:dyDescent="0.3">
      <c r="A4197" s="31">
        <v>42615</v>
      </c>
      <c r="B4197">
        <v>9.3694369999999996E-3</v>
      </c>
      <c r="C4197">
        <v>20160902</v>
      </c>
      <c r="D4197">
        <v>0.53</v>
      </c>
      <c r="E4197">
        <v>1E-3</v>
      </c>
      <c r="F4197">
        <f t="shared" si="208"/>
        <v>1.0000000000000001E-5</v>
      </c>
      <c r="H4197">
        <f t="shared" si="207"/>
        <v>9.359437E-3</v>
      </c>
      <c r="I4197">
        <f t="shared" si="209"/>
        <v>5.3E-3</v>
      </c>
    </row>
    <row r="4198" spans="1:9" x14ac:dyDescent="0.3">
      <c r="A4198" s="31">
        <v>42619</v>
      </c>
      <c r="B4198">
        <v>-2.7853300000000002E-4</v>
      </c>
      <c r="C4198">
        <v>20160906</v>
      </c>
      <c r="D4198">
        <v>0.26</v>
      </c>
      <c r="E4198">
        <v>1E-3</v>
      </c>
      <c r="F4198">
        <f t="shared" si="208"/>
        <v>1.0000000000000001E-5</v>
      </c>
      <c r="H4198">
        <f t="shared" si="207"/>
        <v>-2.8853300000000005E-4</v>
      </c>
      <c r="I4198">
        <f t="shared" si="209"/>
        <v>2.5999999999999999E-3</v>
      </c>
    </row>
    <row r="4199" spans="1:9" x14ac:dyDescent="0.3">
      <c r="A4199" s="31">
        <v>42620</v>
      </c>
      <c r="B4199">
        <v>6.1281679999999998E-3</v>
      </c>
      <c r="C4199">
        <v>20160907</v>
      </c>
      <c r="D4199">
        <v>0.09</v>
      </c>
      <c r="E4199">
        <v>1E-3</v>
      </c>
      <c r="F4199">
        <f t="shared" si="208"/>
        <v>1.0000000000000001E-5</v>
      </c>
      <c r="H4199">
        <f t="shared" si="207"/>
        <v>6.1181680000000002E-3</v>
      </c>
      <c r="I4199">
        <f t="shared" si="209"/>
        <v>8.9999999999999998E-4</v>
      </c>
    </row>
    <row r="4200" spans="1:9" x14ac:dyDescent="0.3">
      <c r="A4200" s="31">
        <v>42621</v>
      </c>
      <c r="B4200">
        <v>-2.6208968999999999E-2</v>
      </c>
      <c r="C4200">
        <v>20160908</v>
      </c>
      <c r="D4200">
        <v>-0.18</v>
      </c>
      <c r="E4200">
        <v>1E-3</v>
      </c>
      <c r="F4200">
        <f t="shared" si="208"/>
        <v>1.0000000000000001E-5</v>
      </c>
      <c r="H4200">
        <f t="shared" si="207"/>
        <v>-2.6218968999999998E-2</v>
      </c>
      <c r="I4200">
        <f t="shared" si="209"/>
        <v>-1.8E-3</v>
      </c>
    </row>
    <row r="4201" spans="1:9" x14ac:dyDescent="0.3">
      <c r="A4201" s="31">
        <v>42622</v>
      </c>
      <c r="B4201">
        <v>-2.264973E-2</v>
      </c>
      <c r="C4201">
        <v>20160909</v>
      </c>
      <c r="D4201">
        <v>-2.4700000000000002</v>
      </c>
      <c r="E4201">
        <v>1E-3</v>
      </c>
      <c r="F4201">
        <f t="shared" si="208"/>
        <v>1.0000000000000001E-5</v>
      </c>
      <c r="H4201">
        <f t="shared" si="207"/>
        <v>-2.2659729999999999E-2</v>
      </c>
      <c r="I4201">
        <f t="shared" si="209"/>
        <v>-2.4700000000000003E-2</v>
      </c>
    </row>
    <row r="4202" spans="1:9" x14ac:dyDescent="0.3">
      <c r="A4202" s="31">
        <v>42625</v>
      </c>
      <c r="B4202">
        <v>2.2398965E-2</v>
      </c>
      <c r="C4202">
        <v>20160912</v>
      </c>
      <c r="D4202">
        <v>1.44</v>
      </c>
      <c r="E4202">
        <v>1E-3</v>
      </c>
      <c r="F4202">
        <f t="shared" si="208"/>
        <v>1.0000000000000001E-5</v>
      </c>
      <c r="H4202">
        <f t="shared" si="207"/>
        <v>2.2388965E-2</v>
      </c>
      <c r="I4202">
        <f t="shared" si="209"/>
        <v>1.44E-2</v>
      </c>
    </row>
    <row r="4203" spans="1:9" x14ac:dyDescent="0.3">
      <c r="A4203" s="31">
        <v>42626</v>
      </c>
      <c r="B4203">
        <v>2.3804954999999999E-2</v>
      </c>
      <c r="C4203">
        <v>20160913</v>
      </c>
      <c r="D4203">
        <v>-1.48</v>
      </c>
      <c r="E4203">
        <v>1E-3</v>
      </c>
      <c r="F4203">
        <f t="shared" si="208"/>
        <v>1.0000000000000001E-5</v>
      </c>
      <c r="H4203">
        <f t="shared" si="207"/>
        <v>2.3794955E-2</v>
      </c>
      <c r="I4203">
        <f t="shared" si="209"/>
        <v>-1.4800000000000001E-2</v>
      </c>
    </row>
    <row r="4204" spans="1:9" x14ac:dyDescent="0.3">
      <c r="A4204" s="31">
        <v>42627</v>
      </c>
      <c r="B4204">
        <v>3.5386752E-2</v>
      </c>
      <c r="C4204">
        <v>20160914</v>
      </c>
      <c r="D4204">
        <v>-0.08</v>
      </c>
      <c r="E4204">
        <v>1E-3</v>
      </c>
      <c r="F4204">
        <f t="shared" si="208"/>
        <v>1.0000000000000001E-5</v>
      </c>
      <c r="H4204">
        <f t="shared" si="207"/>
        <v>3.5376751999999997E-2</v>
      </c>
      <c r="I4204">
        <f t="shared" si="209"/>
        <v>-8.0000000000000004E-4</v>
      </c>
    </row>
    <row r="4205" spans="1:9" x14ac:dyDescent="0.3">
      <c r="A4205" s="31">
        <v>42628</v>
      </c>
      <c r="B4205">
        <v>3.3998419000000002E-2</v>
      </c>
      <c r="C4205">
        <v>20160915</v>
      </c>
      <c r="D4205">
        <v>1.07</v>
      </c>
      <c r="E4205">
        <v>1E-3</v>
      </c>
      <c r="F4205">
        <f t="shared" si="208"/>
        <v>1.0000000000000001E-5</v>
      </c>
      <c r="H4205">
        <f t="shared" si="207"/>
        <v>3.3988418999999999E-2</v>
      </c>
      <c r="I4205">
        <f t="shared" si="209"/>
        <v>1.0700000000000001E-2</v>
      </c>
    </row>
    <row r="4206" spans="1:9" x14ac:dyDescent="0.3">
      <c r="A4206" s="31">
        <v>42629</v>
      </c>
      <c r="B4206">
        <v>-5.6243100000000004E-3</v>
      </c>
      <c r="C4206">
        <v>20160916</v>
      </c>
      <c r="D4206">
        <v>-0.36</v>
      </c>
      <c r="E4206">
        <v>1E-3</v>
      </c>
      <c r="F4206">
        <f t="shared" si="208"/>
        <v>1.0000000000000001E-5</v>
      </c>
      <c r="H4206">
        <f t="shared" si="207"/>
        <v>-5.63431E-3</v>
      </c>
      <c r="I4206">
        <f t="shared" si="209"/>
        <v>-3.5999999999999999E-3</v>
      </c>
    </row>
    <row r="4207" spans="1:9" x14ac:dyDescent="0.3">
      <c r="A4207" s="31">
        <v>42632</v>
      </c>
      <c r="B4207">
        <v>-1.1660254E-2</v>
      </c>
      <c r="C4207">
        <v>20160919</v>
      </c>
      <c r="D4207">
        <v>0.05</v>
      </c>
      <c r="E4207">
        <v>1E-3</v>
      </c>
      <c r="F4207">
        <f t="shared" si="208"/>
        <v>1.0000000000000001E-5</v>
      </c>
      <c r="H4207">
        <f t="shared" si="207"/>
        <v>-1.1670254E-2</v>
      </c>
      <c r="I4207">
        <f t="shared" si="209"/>
        <v>5.0000000000000001E-4</v>
      </c>
    </row>
    <row r="4208" spans="1:9" x14ac:dyDescent="0.3">
      <c r="A4208" s="31">
        <v>42633</v>
      </c>
      <c r="B4208">
        <v>-8.8061999999999998E-5</v>
      </c>
      <c r="C4208">
        <v>20160920</v>
      </c>
      <c r="D4208">
        <v>-0.02</v>
      </c>
      <c r="E4208">
        <v>1E-3</v>
      </c>
      <c r="F4208">
        <f t="shared" si="208"/>
        <v>1.0000000000000001E-5</v>
      </c>
      <c r="H4208">
        <f t="shared" si="207"/>
        <v>-9.8061999999999997E-5</v>
      </c>
      <c r="I4208">
        <f t="shared" si="209"/>
        <v>-2.0000000000000001E-4</v>
      </c>
    </row>
    <row r="4209" spans="1:9" x14ac:dyDescent="0.3">
      <c r="A4209" s="31">
        <v>42634</v>
      </c>
      <c r="B4209">
        <v>-1.7607300000000001E-4</v>
      </c>
      <c r="C4209">
        <v>20160921</v>
      </c>
      <c r="D4209">
        <v>1.1200000000000001</v>
      </c>
      <c r="E4209">
        <v>1E-3</v>
      </c>
      <c r="F4209">
        <f t="shared" si="208"/>
        <v>1.0000000000000001E-5</v>
      </c>
      <c r="H4209">
        <f t="shared" si="207"/>
        <v>-1.8607300000000001E-4</v>
      </c>
      <c r="I4209">
        <f t="shared" si="209"/>
        <v>1.1200000000000002E-2</v>
      </c>
    </row>
    <row r="4210" spans="1:9" x14ac:dyDescent="0.3">
      <c r="A4210" s="31">
        <v>42635</v>
      </c>
      <c r="B4210">
        <v>9.4231590000000004E-3</v>
      </c>
      <c r="C4210">
        <v>20160922</v>
      </c>
      <c r="D4210">
        <v>0.7</v>
      </c>
      <c r="E4210">
        <v>1E-3</v>
      </c>
      <c r="F4210">
        <f t="shared" si="208"/>
        <v>1.0000000000000001E-5</v>
      </c>
      <c r="H4210">
        <f t="shared" si="207"/>
        <v>9.4131590000000008E-3</v>
      </c>
      <c r="I4210">
        <f t="shared" si="209"/>
        <v>6.9999999999999993E-3</v>
      </c>
    </row>
    <row r="4211" spans="1:9" x14ac:dyDescent="0.3">
      <c r="A4211" s="31">
        <v>42636</v>
      </c>
      <c r="B4211">
        <v>-1.6663790000000001E-2</v>
      </c>
      <c r="C4211">
        <v>20160923</v>
      </c>
      <c r="D4211">
        <v>-0.6</v>
      </c>
      <c r="E4211">
        <v>1E-3</v>
      </c>
      <c r="F4211">
        <f t="shared" si="208"/>
        <v>1.0000000000000001E-5</v>
      </c>
      <c r="H4211">
        <f t="shared" si="207"/>
        <v>-1.6673790000000001E-2</v>
      </c>
      <c r="I4211">
        <f t="shared" si="209"/>
        <v>-6.0000000000000001E-3</v>
      </c>
    </row>
    <row r="4212" spans="1:9" x14ac:dyDescent="0.3">
      <c r="A4212" s="31">
        <v>42639</v>
      </c>
      <c r="B4212">
        <v>1.508279E-3</v>
      </c>
      <c r="C4212">
        <v>20160926</v>
      </c>
      <c r="D4212">
        <v>-0.88</v>
      </c>
      <c r="E4212">
        <v>1E-3</v>
      </c>
      <c r="F4212">
        <f t="shared" si="208"/>
        <v>1.0000000000000001E-5</v>
      </c>
      <c r="H4212">
        <f t="shared" si="207"/>
        <v>1.4982789999999999E-3</v>
      </c>
      <c r="I4212">
        <f t="shared" si="209"/>
        <v>-8.8000000000000005E-3</v>
      </c>
    </row>
    <row r="4213" spans="1:9" x14ac:dyDescent="0.3">
      <c r="A4213" s="31">
        <v>42640</v>
      </c>
      <c r="B4213">
        <v>1.860375E-3</v>
      </c>
      <c r="C4213">
        <v>20160927</v>
      </c>
      <c r="D4213">
        <v>0.64</v>
      </c>
      <c r="E4213">
        <v>1E-3</v>
      </c>
      <c r="F4213">
        <f t="shared" si="208"/>
        <v>1.0000000000000001E-5</v>
      </c>
      <c r="H4213">
        <f t="shared" si="207"/>
        <v>1.850375E-3</v>
      </c>
      <c r="I4213">
        <f t="shared" si="209"/>
        <v>6.4000000000000003E-3</v>
      </c>
    </row>
    <row r="4214" spans="1:9" x14ac:dyDescent="0.3">
      <c r="A4214" s="31">
        <v>42641</v>
      </c>
      <c r="B4214">
        <v>7.6045679999999999E-3</v>
      </c>
      <c r="C4214">
        <v>20160928</v>
      </c>
      <c r="D4214">
        <v>0.56000000000000005</v>
      </c>
      <c r="E4214">
        <v>1E-3</v>
      </c>
      <c r="F4214">
        <f t="shared" si="208"/>
        <v>1.0000000000000001E-5</v>
      </c>
      <c r="H4214">
        <f t="shared" si="207"/>
        <v>7.5945680000000003E-3</v>
      </c>
      <c r="I4214">
        <f t="shared" si="209"/>
        <v>5.6000000000000008E-3</v>
      </c>
    </row>
    <row r="4215" spans="1:9" x14ac:dyDescent="0.3">
      <c r="A4215" s="31">
        <v>42642</v>
      </c>
      <c r="B4215">
        <v>-1.5533099999999999E-2</v>
      </c>
      <c r="C4215">
        <v>20160929</v>
      </c>
      <c r="D4215">
        <v>-0.98</v>
      </c>
      <c r="E4215">
        <v>1E-3</v>
      </c>
      <c r="F4215">
        <f t="shared" si="208"/>
        <v>1.0000000000000001E-5</v>
      </c>
      <c r="H4215">
        <f t="shared" si="207"/>
        <v>-1.5543099999999999E-2</v>
      </c>
      <c r="I4215">
        <f t="shared" si="209"/>
        <v>-9.7999999999999997E-3</v>
      </c>
    </row>
    <row r="4216" spans="1:9" x14ac:dyDescent="0.3">
      <c r="A4216" s="31">
        <v>42643</v>
      </c>
      <c r="B4216">
        <v>7.7554169999999997E-3</v>
      </c>
      <c r="C4216">
        <v>20160930</v>
      </c>
      <c r="D4216">
        <v>0.88</v>
      </c>
      <c r="E4216">
        <v>1E-3</v>
      </c>
      <c r="F4216">
        <f t="shared" si="208"/>
        <v>1.0000000000000001E-5</v>
      </c>
      <c r="H4216">
        <f t="shared" si="207"/>
        <v>7.7454170000000001E-3</v>
      </c>
      <c r="I4216">
        <f t="shared" si="209"/>
        <v>8.8000000000000005E-3</v>
      </c>
    </row>
    <row r="4217" spans="1:9" x14ac:dyDescent="0.3">
      <c r="A4217" s="31">
        <v>42646</v>
      </c>
      <c r="B4217">
        <v>-4.6882479999999999E-3</v>
      </c>
      <c r="C4217">
        <v>20161003</v>
      </c>
      <c r="D4217">
        <v>-0.26</v>
      </c>
      <c r="E4217">
        <v>1E-3</v>
      </c>
      <c r="F4217">
        <f t="shared" si="208"/>
        <v>1.0000000000000001E-5</v>
      </c>
      <c r="H4217">
        <f t="shared" si="207"/>
        <v>-4.6982479999999995E-3</v>
      </c>
      <c r="I4217">
        <f t="shared" si="209"/>
        <v>-2.5999999999999999E-3</v>
      </c>
    </row>
    <row r="4218" spans="1:9" x14ac:dyDescent="0.3">
      <c r="A4218" s="31">
        <v>42647</v>
      </c>
      <c r="B4218">
        <v>4.2659380000000004E-3</v>
      </c>
      <c r="C4218">
        <v>20161004</v>
      </c>
      <c r="D4218">
        <v>-0.46</v>
      </c>
      <c r="E4218">
        <v>1E-3</v>
      </c>
      <c r="F4218">
        <f t="shared" si="208"/>
        <v>1.0000000000000001E-5</v>
      </c>
      <c r="H4218">
        <f t="shared" si="207"/>
        <v>4.2559380000000008E-3</v>
      </c>
      <c r="I4218">
        <f t="shared" si="209"/>
        <v>-4.5999999999999999E-3</v>
      </c>
    </row>
    <row r="4219" spans="1:9" x14ac:dyDescent="0.3">
      <c r="A4219" s="31">
        <v>42648</v>
      </c>
      <c r="B4219">
        <v>4.4250499999999999E-4</v>
      </c>
      <c r="C4219">
        <v>20161005</v>
      </c>
      <c r="D4219">
        <v>0.57999999999999996</v>
      </c>
      <c r="E4219">
        <v>1E-3</v>
      </c>
      <c r="F4219">
        <f t="shared" si="208"/>
        <v>1.0000000000000001E-5</v>
      </c>
      <c r="H4219">
        <f t="shared" si="207"/>
        <v>4.3250499999999997E-4</v>
      </c>
      <c r="I4219">
        <f t="shared" si="209"/>
        <v>5.7999999999999996E-3</v>
      </c>
    </row>
    <row r="4220" spans="1:9" x14ac:dyDescent="0.3">
      <c r="A4220" s="31">
        <v>42649</v>
      </c>
      <c r="B4220">
        <v>7.4303080000000001E-3</v>
      </c>
      <c r="C4220">
        <v>20161006</v>
      </c>
      <c r="D4220">
        <v>-0.06</v>
      </c>
      <c r="E4220">
        <v>1E-3</v>
      </c>
      <c r="F4220">
        <f t="shared" si="208"/>
        <v>1.0000000000000001E-5</v>
      </c>
      <c r="H4220">
        <f t="shared" si="207"/>
        <v>7.4203080000000005E-3</v>
      </c>
      <c r="I4220">
        <f t="shared" si="209"/>
        <v>-5.9999999999999995E-4</v>
      </c>
    </row>
    <row r="4221" spans="1:9" x14ac:dyDescent="0.3">
      <c r="A4221" s="31">
        <v>42650</v>
      </c>
      <c r="B4221">
        <v>1.4926519999999999E-3</v>
      </c>
      <c r="C4221">
        <v>20161007</v>
      </c>
      <c r="D4221">
        <v>-0.38</v>
      </c>
      <c r="E4221">
        <v>1E-3</v>
      </c>
      <c r="F4221">
        <f t="shared" si="208"/>
        <v>1.0000000000000001E-5</v>
      </c>
      <c r="H4221">
        <f t="shared" si="207"/>
        <v>1.4826519999999999E-3</v>
      </c>
      <c r="I4221">
        <f t="shared" si="209"/>
        <v>-3.8E-3</v>
      </c>
    </row>
    <row r="4222" spans="1:9" x14ac:dyDescent="0.3">
      <c r="A4222" s="31">
        <v>42653</v>
      </c>
      <c r="B4222">
        <v>1.7447006000000001E-2</v>
      </c>
      <c r="C4222">
        <v>20161010</v>
      </c>
      <c r="D4222">
        <v>0.52</v>
      </c>
      <c r="E4222">
        <v>1E-3</v>
      </c>
      <c r="F4222">
        <f t="shared" si="208"/>
        <v>1.0000000000000001E-5</v>
      </c>
      <c r="H4222">
        <f t="shared" si="207"/>
        <v>1.7437006000000001E-2</v>
      </c>
      <c r="I4222">
        <f t="shared" si="209"/>
        <v>5.1999999999999998E-3</v>
      </c>
    </row>
    <row r="4223" spans="1:9" x14ac:dyDescent="0.3">
      <c r="A4223" s="31">
        <v>42654</v>
      </c>
      <c r="B4223">
        <v>2.154244E-3</v>
      </c>
      <c r="C4223">
        <v>20161011</v>
      </c>
      <c r="D4223">
        <v>-1.3</v>
      </c>
      <c r="E4223">
        <v>1E-3</v>
      </c>
      <c r="F4223">
        <f t="shared" si="208"/>
        <v>1.0000000000000001E-5</v>
      </c>
      <c r="H4223">
        <f t="shared" si="207"/>
        <v>2.144244E-3</v>
      </c>
      <c r="I4223">
        <f t="shared" si="209"/>
        <v>-1.3000000000000001E-2</v>
      </c>
    </row>
    <row r="4224" spans="1:9" x14ac:dyDescent="0.3">
      <c r="A4224" s="31">
        <v>42655</v>
      </c>
      <c r="B4224">
        <v>8.9423320000000008E-3</v>
      </c>
      <c r="C4224">
        <v>20161012</v>
      </c>
      <c r="D4224">
        <v>0.06</v>
      </c>
      <c r="E4224">
        <v>1E-3</v>
      </c>
      <c r="F4224">
        <f t="shared" si="208"/>
        <v>1.0000000000000001E-5</v>
      </c>
      <c r="H4224">
        <f t="shared" si="207"/>
        <v>8.9323320000000012E-3</v>
      </c>
      <c r="I4224">
        <f t="shared" si="209"/>
        <v>5.9999999999999995E-4</v>
      </c>
    </row>
    <row r="4225" spans="1:9" x14ac:dyDescent="0.3">
      <c r="A4225" s="31">
        <v>42656</v>
      </c>
      <c r="B4225">
        <v>-3.067948E-3</v>
      </c>
      <c r="C4225">
        <v>20161013</v>
      </c>
      <c r="D4225">
        <v>-0.42</v>
      </c>
      <c r="E4225">
        <v>1E-3</v>
      </c>
      <c r="F4225">
        <f t="shared" si="208"/>
        <v>1.0000000000000001E-5</v>
      </c>
      <c r="H4225">
        <f t="shared" si="207"/>
        <v>-3.0779480000000001E-3</v>
      </c>
      <c r="I4225">
        <f t="shared" si="209"/>
        <v>-4.1999999999999997E-3</v>
      </c>
    </row>
    <row r="4226" spans="1:9" x14ac:dyDescent="0.3">
      <c r="A4226" s="31">
        <v>42657</v>
      </c>
      <c r="B4226">
        <v>5.5564530000000003E-3</v>
      </c>
      <c r="C4226">
        <v>20161014</v>
      </c>
      <c r="D4226">
        <v>0.01</v>
      </c>
      <c r="E4226">
        <v>1E-3</v>
      </c>
      <c r="F4226">
        <f t="shared" si="208"/>
        <v>1.0000000000000001E-5</v>
      </c>
      <c r="H4226">
        <f t="shared" si="207"/>
        <v>5.5464530000000007E-3</v>
      </c>
      <c r="I4226">
        <f t="shared" si="209"/>
        <v>1E-4</v>
      </c>
    </row>
    <row r="4227" spans="1:9" x14ac:dyDescent="0.3">
      <c r="A4227" s="31">
        <v>42660</v>
      </c>
      <c r="B4227">
        <v>-6.8004899999999995E-4</v>
      </c>
      <c r="C4227">
        <v>20161017</v>
      </c>
      <c r="D4227">
        <v>-0.28999999999999998</v>
      </c>
      <c r="E4227">
        <v>1E-3</v>
      </c>
      <c r="F4227">
        <f t="shared" si="208"/>
        <v>1.0000000000000001E-5</v>
      </c>
      <c r="H4227">
        <f t="shared" ref="H4227:H4290" si="210">B4227-F4227</f>
        <v>-6.9004899999999998E-4</v>
      </c>
      <c r="I4227">
        <f t="shared" si="209"/>
        <v>-2.8999999999999998E-3</v>
      </c>
    </row>
    <row r="4228" spans="1:9" x14ac:dyDescent="0.3">
      <c r="A4228" s="31">
        <v>42661</v>
      </c>
      <c r="B4228">
        <v>-6.8057700000000003E-4</v>
      </c>
      <c r="C4228">
        <v>20161018</v>
      </c>
      <c r="D4228">
        <v>0.6</v>
      </c>
      <c r="E4228">
        <v>1E-3</v>
      </c>
      <c r="F4228">
        <f t="shared" ref="F4228:F4291" si="211">E4228/100</f>
        <v>1.0000000000000001E-5</v>
      </c>
      <c r="H4228">
        <f t="shared" si="210"/>
        <v>-6.9057700000000005E-4</v>
      </c>
      <c r="I4228">
        <f t="shared" ref="I4228:I4291" si="212">D4228/100</f>
        <v>6.0000000000000001E-3</v>
      </c>
    </row>
    <row r="4229" spans="1:9" x14ac:dyDescent="0.3">
      <c r="A4229" s="31">
        <v>42662</v>
      </c>
      <c r="B4229">
        <v>-2.979471E-3</v>
      </c>
      <c r="C4229">
        <v>20161019</v>
      </c>
      <c r="D4229">
        <v>0.25</v>
      </c>
      <c r="E4229">
        <v>1E-3</v>
      </c>
      <c r="F4229">
        <f t="shared" si="211"/>
        <v>1.0000000000000001E-5</v>
      </c>
      <c r="H4229">
        <f t="shared" si="210"/>
        <v>-2.9894710000000001E-3</v>
      </c>
      <c r="I4229">
        <f t="shared" si="212"/>
        <v>2.5000000000000001E-3</v>
      </c>
    </row>
    <row r="4230" spans="1:9" x14ac:dyDescent="0.3">
      <c r="A4230" s="31">
        <v>42663</v>
      </c>
      <c r="B4230">
        <v>-5.12339E-4</v>
      </c>
      <c r="C4230">
        <v>20161020</v>
      </c>
      <c r="D4230">
        <v>-0.16</v>
      </c>
      <c r="E4230">
        <v>1E-3</v>
      </c>
      <c r="F4230">
        <f t="shared" si="211"/>
        <v>1.0000000000000001E-5</v>
      </c>
      <c r="H4230">
        <f t="shared" si="210"/>
        <v>-5.2233900000000003E-4</v>
      </c>
      <c r="I4230">
        <f t="shared" si="212"/>
        <v>-1.6000000000000001E-3</v>
      </c>
    </row>
    <row r="4231" spans="1:9" x14ac:dyDescent="0.3">
      <c r="A4231" s="31">
        <v>42664</v>
      </c>
      <c r="B4231">
        <v>-3.9296009999999996E-3</v>
      </c>
      <c r="C4231">
        <v>20161021</v>
      </c>
      <c r="D4231">
        <v>0.02</v>
      </c>
      <c r="E4231">
        <v>1E-3</v>
      </c>
      <c r="F4231">
        <f t="shared" si="211"/>
        <v>1.0000000000000001E-5</v>
      </c>
      <c r="H4231">
        <f t="shared" si="210"/>
        <v>-3.9396009999999992E-3</v>
      </c>
      <c r="I4231">
        <f t="shared" si="212"/>
        <v>2.0000000000000001E-4</v>
      </c>
    </row>
    <row r="4232" spans="1:9" x14ac:dyDescent="0.3">
      <c r="A4232" s="31">
        <v>42667</v>
      </c>
      <c r="B4232">
        <v>9.0051720000000005E-3</v>
      </c>
      <c r="C4232">
        <v>20161024</v>
      </c>
      <c r="D4232">
        <v>0.54</v>
      </c>
      <c r="E4232">
        <v>1E-3</v>
      </c>
      <c r="F4232">
        <f t="shared" si="211"/>
        <v>1.0000000000000001E-5</v>
      </c>
      <c r="H4232">
        <f t="shared" si="210"/>
        <v>8.9951720000000009E-3</v>
      </c>
      <c r="I4232">
        <f t="shared" si="212"/>
        <v>5.4000000000000003E-3</v>
      </c>
    </row>
    <row r="4233" spans="1:9" x14ac:dyDescent="0.3">
      <c r="A4233" s="31">
        <v>42668</v>
      </c>
      <c r="B4233">
        <v>5.0998600000000003E-3</v>
      </c>
      <c r="C4233">
        <v>20161025</v>
      </c>
      <c r="D4233">
        <v>-0.46</v>
      </c>
      <c r="E4233">
        <v>1E-3</v>
      </c>
      <c r="F4233">
        <f t="shared" si="211"/>
        <v>1.0000000000000001E-5</v>
      </c>
      <c r="H4233">
        <f t="shared" si="210"/>
        <v>5.0898600000000007E-3</v>
      </c>
      <c r="I4233">
        <f t="shared" si="212"/>
        <v>-4.5999999999999999E-3</v>
      </c>
    </row>
    <row r="4234" spans="1:9" x14ac:dyDescent="0.3">
      <c r="A4234" s="31">
        <v>42669</v>
      </c>
      <c r="B4234">
        <v>-2.2494745999999999E-2</v>
      </c>
      <c r="C4234">
        <v>20161026</v>
      </c>
      <c r="D4234">
        <v>-0.23</v>
      </c>
      <c r="E4234">
        <v>1E-3</v>
      </c>
      <c r="F4234">
        <f t="shared" si="211"/>
        <v>1.0000000000000001E-5</v>
      </c>
      <c r="H4234">
        <f t="shared" si="210"/>
        <v>-2.2504745999999999E-2</v>
      </c>
      <c r="I4234">
        <f t="shared" si="212"/>
        <v>-2.3E-3</v>
      </c>
    </row>
    <row r="4235" spans="1:9" x14ac:dyDescent="0.3">
      <c r="A4235" s="31">
        <v>42670</v>
      </c>
      <c r="B4235">
        <v>-9.6028469999999994E-3</v>
      </c>
      <c r="C4235">
        <v>20161027</v>
      </c>
      <c r="D4235">
        <v>-0.33</v>
      </c>
      <c r="E4235">
        <v>1E-3</v>
      </c>
      <c r="F4235">
        <f t="shared" si="211"/>
        <v>1.0000000000000001E-5</v>
      </c>
      <c r="H4235">
        <f t="shared" si="210"/>
        <v>-9.612846999999999E-3</v>
      </c>
      <c r="I4235">
        <f t="shared" si="212"/>
        <v>-3.3E-3</v>
      </c>
    </row>
    <row r="4236" spans="1:9" x14ac:dyDescent="0.3">
      <c r="A4236" s="31">
        <v>42671</v>
      </c>
      <c r="B4236">
        <v>-6.638733E-3</v>
      </c>
      <c r="C4236">
        <v>20161028</v>
      </c>
      <c r="D4236">
        <v>-0.28999999999999998</v>
      </c>
      <c r="E4236">
        <v>1E-3</v>
      </c>
      <c r="F4236">
        <f t="shared" si="211"/>
        <v>1.0000000000000001E-5</v>
      </c>
      <c r="H4236">
        <f t="shared" si="210"/>
        <v>-6.6487329999999996E-3</v>
      </c>
      <c r="I4236">
        <f t="shared" si="212"/>
        <v>-2.8999999999999998E-3</v>
      </c>
    </row>
    <row r="4237" spans="1:9" x14ac:dyDescent="0.3">
      <c r="A4237" s="31">
        <v>42674</v>
      </c>
      <c r="B4237">
        <v>-1.582838E-3</v>
      </c>
      <c r="C4237">
        <v>20161031</v>
      </c>
      <c r="D4237">
        <v>0.02</v>
      </c>
      <c r="E4237">
        <v>1E-3</v>
      </c>
      <c r="F4237">
        <f t="shared" si="211"/>
        <v>1.0000000000000001E-5</v>
      </c>
      <c r="H4237">
        <f t="shared" si="210"/>
        <v>-1.5928380000000001E-3</v>
      </c>
      <c r="I4237">
        <f t="shared" si="212"/>
        <v>2.0000000000000001E-4</v>
      </c>
    </row>
    <row r="4238" spans="1:9" x14ac:dyDescent="0.3">
      <c r="A4238" s="31">
        <v>42675</v>
      </c>
      <c r="B4238">
        <v>-1.8055338000000001E-2</v>
      </c>
      <c r="C4238">
        <v>20161101</v>
      </c>
      <c r="D4238">
        <v>-0.68</v>
      </c>
      <c r="E4238">
        <v>1E-3</v>
      </c>
      <c r="F4238">
        <f t="shared" si="211"/>
        <v>1.0000000000000001E-5</v>
      </c>
      <c r="H4238">
        <f t="shared" si="210"/>
        <v>-1.8065338E-2</v>
      </c>
      <c r="I4238">
        <f t="shared" si="212"/>
        <v>-6.8000000000000005E-3</v>
      </c>
    </row>
    <row r="4239" spans="1:9" x14ac:dyDescent="0.3">
      <c r="A4239" s="31">
        <v>42676</v>
      </c>
      <c r="B4239">
        <v>8.9692799999999996E-4</v>
      </c>
      <c r="C4239">
        <v>20161102</v>
      </c>
      <c r="D4239">
        <v>-0.73</v>
      </c>
      <c r="E4239">
        <v>1E-3</v>
      </c>
      <c r="F4239">
        <f t="shared" si="211"/>
        <v>1.0000000000000001E-5</v>
      </c>
      <c r="H4239">
        <f t="shared" si="210"/>
        <v>8.8692799999999994E-4</v>
      </c>
      <c r="I4239">
        <f t="shared" si="212"/>
        <v>-7.3000000000000001E-3</v>
      </c>
    </row>
    <row r="4240" spans="1:9" x14ac:dyDescent="0.3">
      <c r="A4240" s="31">
        <v>42677</v>
      </c>
      <c r="B4240">
        <v>-1.0663989E-2</v>
      </c>
      <c r="C4240">
        <v>20161103</v>
      </c>
      <c r="D4240">
        <v>-0.4</v>
      </c>
      <c r="E4240">
        <v>1E-3</v>
      </c>
      <c r="F4240">
        <f t="shared" si="211"/>
        <v>1.0000000000000001E-5</v>
      </c>
      <c r="H4240">
        <f t="shared" si="210"/>
        <v>-1.0673989E-2</v>
      </c>
      <c r="I4240">
        <f t="shared" si="212"/>
        <v>-4.0000000000000001E-3</v>
      </c>
    </row>
    <row r="4241" spans="1:9" x14ac:dyDescent="0.3">
      <c r="A4241" s="31">
        <v>42678</v>
      </c>
      <c r="B4241">
        <v>-9.0139810000000008E-3</v>
      </c>
      <c r="C4241">
        <v>20161104</v>
      </c>
      <c r="D4241">
        <v>-0.12</v>
      </c>
      <c r="E4241">
        <v>1E-3</v>
      </c>
      <c r="F4241">
        <f t="shared" si="211"/>
        <v>1.0000000000000001E-5</v>
      </c>
      <c r="H4241">
        <f t="shared" si="210"/>
        <v>-9.0239810000000004E-3</v>
      </c>
      <c r="I4241">
        <f t="shared" si="212"/>
        <v>-1.1999999999999999E-3</v>
      </c>
    </row>
    <row r="4242" spans="1:9" x14ac:dyDescent="0.3">
      <c r="A4242" s="31">
        <v>42681</v>
      </c>
      <c r="B4242">
        <v>1.4424912E-2</v>
      </c>
      <c r="C4242">
        <v>20161107</v>
      </c>
      <c r="D4242">
        <v>2.23</v>
      </c>
      <c r="E4242">
        <v>1E-3</v>
      </c>
      <c r="F4242">
        <f t="shared" si="211"/>
        <v>1.0000000000000001E-5</v>
      </c>
      <c r="H4242">
        <f t="shared" si="210"/>
        <v>1.4414912E-2</v>
      </c>
      <c r="I4242">
        <f t="shared" si="212"/>
        <v>2.23E-2</v>
      </c>
    </row>
    <row r="4243" spans="1:9" x14ac:dyDescent="0.3">
      <c r="A4243" s="31">
        <v>42682</v>
      </c>
      <c r="B4243">
        <v>5.8870930000000004E-3</v>
      </c>
      <c r="C4243">
        <v>20161108</v>
      </c>
      <c r="D4243">
        <v>0.4</v>
      </c>
      <c r="E4243">
        <v>1E-3</v>
      </c>
      <c r="F4243">
        <f t="shared" si="211"/>
        <v>1.0000000000000001E-5</v>
      </c>
      <c r="H4243">
        <f t="shared" si="210"/>
        <v>5.8770930000000008E-3</v>
      </c>
      <c r="I4243">
        <f t="shared" si="212"/>
        <v>4.0000000000000001E-3</v>
      </c>
    </row>
    <row r="4244" spans="1:9" x14ac:dyDescent="0.3">
      <c r="A4244" s="31">
        <v>42683</v>
      </c>
      <c r="B4244">
        <v>-1.620748E-3</v>
      </c>
      <c r="C4244">
        <v>20161109</v>
      </c>
      <c r="D4244">
        <v>1.46</v>
      </c>
      <c r="E4244">
        <v>1E-3</v>
      </c>
      <c r="F4244">
        <f t="shared" si="211"/>
        <v>1.0000000000000001E-5</v>
      </c>
      <c r="H4244">
        <f t="shared" si="210"/>
        <v>-1.630748E-3</v>
      </c>
      <c r="I4244">
        <f t="shared" si="212"/>
        <v>1.46E-2</v>
      </c>
    </row>
    <row r="4245" spans="1:9" x14ac:dyDescent="0.3">
      <c r="A4245" s="31">
        <v>42684</v>
      </c>
      <c r="B4245">
        <v>-2.7867934E-2</v>
      </c>
      <c r="C4245">
        <v>20161110</v>
      </c>
      <c r="D4245">
        <v>0.32</v>
      </c>
      <c r="E4245">
        <v>1E-3</v>
      </c>
      <c r="F4245">
        <f t="shared" si="211"/>
        <v>1.0000000000000001E-5</v>
      </c>
      <c r="H4245">
        <f t="shared" si="210"/>
        <v>-2.7877934E-2</v>
      </c>
      <c r="I4245">
        <f t="shared" si="212"/>
        <v>3.2000000000000002E-3</v>
      </c>
    </row>
    <row r="4246" spans="1:9" x14ac:dyDescent="0.3">
      <c r="A4246" s="31">
        <v>42685</v>
      </c>
      <c r="B4246">
        <v>5.9374650000000003E-3</v>
      </c>
      <c r="C4246">
        <v>20161111</v>
      </c>
      <c r="D4246">
        <v>0.18</v>
      </c>
      <c r="E4246">
        <v>1E-3</v>
      </c>
      <c r="F4246">
        <f t="shared" si="211"/>
        <v>1.0000000000000001E-5</v>
      </c>
      <c r="H4246">
        <f t="shared" si="210"/>
        <v>5.9274650000000007E-3</v>
      </c>
      <c r="I4246">
        <f t="shared" si="212"/>
        <v>1.8E-3</v>
      </c>
    </row>
    <row r="4247" spans="1:9" x14ac:dyDescent="0.3">
      <c r="A4247" s="31">
        <v>42688</v>
      </c>
      <c r="B4247">
        <v>-2.5085318999999998E-2</v>
      </c>
      <c r="C4247">
        <v>20161114</v>
      </c>
      <c r="D4247">
        <v>0.21</v>
      </c>
      <c r="E4247">
        <v>1E-3</v>
      </c>
      <c r="F4247">
        <f t="shared" si="211"/>
        <v>1.0000000000000001E-5</v>
      </c>
      <c r="H4247">
        <f t="shared" si="210"/>
        <v>-2.5095318999999998E-2</v>
      </c>
      <c r="I4247">
        <f t="shared" si="212"/>
        <v>2.0999999999999999E-3</v>
      </c>
    </row>
    <row r="4248" spans="1:9" x14ac:dyDescent="0.3">
      <c r="A4248" s="31">
        <v>42689</v>
      </c>
      <c r="B4248">
        <v>1.3243794E-2</v>
      </c>
      <c r="C4248">
        <v>20161115</v>
      </c>
      <c r="D4248">
        <v>0.8</v>
      </c>
      <c r="E4248">
        <v>1E-3</v>
      </c>
      <c r="F4248">
        <f t="shared" si="211"/>
        <v>1.0000000000000001E-5</v>
      </c>
      <c r="H4248">
        <f t="shared" si="210"/>
        <v>1.3233794E-2</v>
      </c>
      <c r="I4248">
        <f t="shared" si="212"/>
        <v>8.0000000000000002E-3</v>
      </c>
    </row>
    <row r="4249" spans="1:9" x14ac:dyDescent="0.3">
      <c r="A4249" s="31">
        <v>42690</v>
      </c>
      <c r="B4249">
        <v>2.6888220000000001E-2</v>
      </c>
      <c r="C4249">
        <v>20161116</v>
      </c>
      <c r="D4249">
        <v>-0.12</v>
      </c>
      <c r="E4249">
        <v>1E-3</v>
      </c>
      <c r="F4249">
        <f t="shared" si="211"/>
        <v>1.0000000000000001E-5</v>
      </c>
      <c r="H4249">
        <f t="shared" si="210"/>
        <v>2.6878220000000001E-2</v>
      </c>
      <c r="I4249">
        <f t="shared" si="212"/>
        <v>-1.1999999999999999E-3</v>
      </c>
    </row>
    <row r="4250" spans="1:9" x14ac:dyDescent="0.3">
      <c r="A4250" s="31">
        <v>42691</v>
      </c>
      <c r="B4250">
        <v>-3.6367799999999998E-4</v>
      </c>
      <c r="C4250">
        <v>20161117</v>
      </c>
      <c r="D4250">
        <v>0.56000000000000005</v>
      </c>
      <c r="E4250">
        <v>1E-3</v>
      </c>
      <c r="F4250">
        <f t="shared" si="211"/>
        <v>1.0000000000000001E-5</v>
      </c>
      <c r="H4250">
        <f t="shared" si="210"/>
        <v>-3.7367800000000001E-4</v>
      </c>
      <c r="I4250">
        <f t="shared" si="212"/>
        <v>5.6000000000000008E-3</v>
      </c>
    </row>
    <row r="4251" spans="1:9" x14ac:dyDescent="0.3">
      <c r="A4251" s="31">
        <v>42692</v>
      </c>
      <c r="B4251">
        <v>1.0004600000000001E-3</v>
      </c>
      <c r="C4251">
        <v>20161118</v>
      </c>
      <c r="D4251">
        <v>-0.16</v>
      </c>
      <c r="E4251">
        <v>1E-3</v>
      </c>
      <c r="F4251">
        <f t="shared" si="211"/>
        <v>1.0000000000000001E-5</v>
      </c>
      <c r="H4251">
        <f t="shared" si="210"/>
        <v>9.9046000000000008E-4</v>
      </c>
      <c r="I4251">
        <f t="shared" si="212"/>
        <v>-1.6000000000000001E-3</v>
      </c>
    </row>
    <row r="4252" spans="1:9" x14ac:dyDescent="0.3">
      <c r="A4252" s="31">
        <v>42695</v>
      </c>
      <c r="B4252">
        <v>1.5173594E-2</v>
      </c>
      <c r="C4252">
        <v>20161121</v>
      </c>
      <c r="D4252">
        <v>0.77</v>
      </c>
      <c r="E4252">
        <v>1E-3</v>
      </c>
      <c r="F4252">
        <f t="shared" si="211"/>
        <v>1.0000000000000001E-5</v>
      </c>
      <c r="H4252">
        <f t="shared" si="210"/>
        <v>1.5163594000000001E-2</v>
      </c>
      <c r="I4252">
        <f t="shared" si="212"/>
        <v>7.7000000000000002E-3</v>
      </c>
    </row>
    <row r="4253" spans="1:9" x14ac:dyDescent="0.3">
      <c r="A4253" s="31">
        <v>42696</v>
      </c>
      <c r="B4253">
        <v>6.2650800000000001E-4</v>
      </c>
      <c r="C4253">
        <v>20161122</v>
      </c>
      <c r="D4253">
        <v>0.31</v>
      </c>
      <c r="E4253">
        <v>1E-3</v>
      </c>
      <c r="F4253">
        <f t="shared" si="211"/>
        <v>1.0000000000000001E-5</v>
      </c>
      <c r="H4253">
        <f t="shared" si="210"/>
        <v>6.1650799999999999E-4</v>
      </c>
      <c r="I4253">
        <f t="shared" si="212"/>
        <v>3.0999999999999999E-3</v>
      </c>
    </row>
    <row r="4254" spans="1:9" x14ac:dyDescent="0.3">
      <c r="A4254" s="31">
        <v>42697</v>
      </c>
      <c r="B4254">
        <v>-5.0983870000000002E-3</v>
      </c>
      <c r="C4254">
        <v>20161123</v>
      </c>
      <c r="D4254">
        <v>0.16</v>
      </c>
      <c r="E4254">
        <v>1E-3</v>
      </c>
      <c r="F4254">
        <f t="shared" si="211"/>
        <v>1.0000000000000001E-5</v>
      </c>
      <c r="H4254">
        <f t="shared" si="210"/>
        <v>-5.1083869999999998E-3</v>
      </c>
      <c r="I4254">
        <f t="shared" si="212"/>
        <v>1.6000000000000001E-3</v>
      </c>
    </row>
    <row r="4255" spans="1:9" x14ac:dyDescent="0.3">
      <c r="A4255" s="31">
        <v>42699</v>
      </c>
      <c r="B4255">
        <v>5.0345909999999997E-3</v>
      </c>
      <c r="C4255">
        <v>20161125</v>
      </c>
      <c r="D4255">
        <v>0.4</v>
      </c>
      <c r="E4255">
        <v>1E-3</v>
      </c>
      <c r="F4255">
        <f t="shared" si="211"/>
        <v>1.0000000000000001E-5</v>
      </c>
      <c r="H4255">
        <f t="shared" si="210"/>
        <v>5.0245910000000001E-3</v>
      </c>
      <c r="I4255">
        <f t="shared" si="212"/>
        <v>4.0000000000000001E-3</v>
      </c>
    </row>
    <row r="4256" spans="1:9" x14ac:dyDescent="0.3">
      <c r="A4256" s="31">
        <v>42702</v>
      </c>
      <c r="B4256">
        <v>-1.967987E-3</v>
      </c>
      <c r="C4256">
        <v>20161128</v>
      </c>
      <c r="D4256">
        <v>-0.64</v>
      </c>
      <c r="E4256">
        <v>1E-3</v>
      </c>
      <c r="F4256">
        <f t="shared" si="211"/>
        <v>1.0000000000000001E-5</v>
      </c>
      <c r="H4256">
        <f t="shared" si="210"/>
        <v>-1.9779870000000001E-3</v>
      </c>
      <c r="I4256">
        <f t="shared" si="212"/>
        <v>-6.4000000000000003E-3</v>
      </c>
    </row>
    <row r="4257" spans="1:9" x14ac:dyDescent="0.3">
      <c r="A4257" s="31">
        <v>42703</v>
      </c>
      <c r="B4257">
        <v>-9.8593399999999994E-4</v>
      </c>
      <c r="C4257">
        <v>20161129</v>
      </c>
      <c r="D4257">
        <v>0.11</v>
      </c>
      <c r="E4257">
        <v>1E-3</v>
      </c>
      <c r="F4257">
        <f t="shared" si="211"/>
        <v>1.0000000000000001E-5</v>
      </c>
      <c r="H4257">
        <f t="shared" si="210"/>
        <v>-9.9593399999999997E-4</v>
      </c>
      <c r="I4257">
        <f t="shared" si="212"/>
        <v>1.1000000000000001E-3</v>
      </c>
    </row>
    <row r="4258" spans="1:9" x14ac:dyDescent="0.3">
      <c r="A4258" s="31">
        <v>42704</v>
      </c>
      <c r="B4258">
        <v>-8.4335399999999998E-3</v>
      </c>
      <c r="C4258">
        <v>20161130</v>
      </c>
      <c r="D4258">
        <v>-0.25</v>
      </c>
      <c r="E4258">
        <v>1E-3</v>
      </c>
      <c r="F4258">
        <f t="shared" si="211"/>
        <v>1.0000000000000001E-5</v>
      </c>
      <c r="H4258">
        <f t="shared" si="210"/>
        <v>-8.4435399999999994E-3</v>
      </c>
      <c r="I4258">
        <f t="shared" si="212"/>
        <v>-2.5000000000000001E-3</v>
      </c>
    </row>
    <row r="4259" spans="1:9" x14ac:dyDescent="0.3">
      <c r="A4259" s="31">
        <v>42705</v>
      </c>
      <c r="B4259">
        <v>-9.3195689999999998E-3</v>
      </c>
      <c r="C4259">
        <v>20161201</v>
      </c>
      <c r="D4259">
        <v>-0.36</v>
      </c>
      <c r="E4259">
        <v>1E-3</v>
      </c>
      <c r="F4259">
        <f t="shared" si="211"/>
        <v>1.0000000000000001E-5</v>
      </c>
      <c r="H4259">
        <f t="shared" si="210"/>
        <v>-9.3295689999999994E-3</v>
      </c>
      <c r="I4259">
        <f t="shared" si="212"/>
        <v>-3.5999999999999999E-3</v>
      </c>
    </row>
    <row r="4260" spans="1:9" x14ac:dyDescent="0.3">
      <c r="A4260" s="31">
        <v>42706</v>
      </c>
      <c r="B4260">
        <v>3.744668E-3</v>
      </c>
      <c r="C4260">
        <v>20161202</v>
      </c>
      <c r="D4260">
        <v>0</v>
      </c>
      <c r="E4260">
        <v>1E-3</v>
      </c>
      <c r="F4260">
        <f t="shared" si="211"/>
        <v>1.0000000000000001E-5</v>
      </c>
      <c r="H4260">
        <f t="shared" si="210"/>
        <v>3.734668E-3</v>
      </c>
      <c r="I4260">
        <f t="shared" si="212"/>
        <v>0</v>
      </c>
    </row>
    <row r="4261" spans="1:9" x14ac:dyDescent="0.3">
      <c r="A4261" s="31">
        <v>42709</v>
      </c>
      <c r="B4261">
        <v>-7.1883609999999999E-3</v>
      </c>
      <c r="C4261">
        <v>20161205</v>
      </c>
      <c r="D4261">
        <v>0.75</v>
      </c>
      <c r="E4261">
        <v>1E-3</v>
      </c>
      <c r="F4261">
        <f t="shared" si="211"/>
        <v>1.0000000000000001E-5</v>
      </c>
      <c r="H4261">
        <f t="shared" si="210"/>
        <v>-7.1983609999999995E-3</v>
      </c>
      <c r="I4261">
        <f t="shared" si="212"/>
        <v>7.4999999999999997E-3</v>
      </c>
    </row>
    <row r="4262" spans="1:9" x14ac:dyDescent="0.3">
      <c r="A4262" s="31">
        <v>42710</v>
      </c>
      <c r="B4262">
        <v>7.6986190000000003E-3</v>
      </c>
      <c r="C4262">
        <v>20161206</v>
      </c>
      <c r="D4262">
        <v>0.48</v>
      </c>
      <c r="E4262">
        <v>1E-3</v>
      </c>
      <c r="F4262">
        <f t="shared" si="211"/>
        <v>1.0000000000000001E-5</v>
      </c>
      <c r="H4262">
        <f t="shared" si="210"/>
        <v>7.6886190000000007E-3</v>
      </c>
      <c r="I4262">
        <f t="shared" si="212"/>
        <v>4.7999999999999996E-3</v>
      </c>
    </row>
    <row r="4263" spans="1:9" x14ac:dyDescent="0.3">
      <c r="A4263" s="31">
        <v>42711</v>
      </c>
      <c r="B4263">
        <v>9.822664E-3</v>
      </c>
      <c r="C4263">
        <v>20161207</v>
      </c>
      <c r="D4263">
        <v>1.26</v>
      </c>
      <c r="E4263">
        <v>1E-3</v>
      </c>
      <c r="F4263">
        <f t="shared" si="211"/>
        <v>1.0000000000000001E-5</v>
      </c>
      <c r="H4263">
        <f t="shared" si="210"/>
        <v>9.8126640000000005E-3</v>
      </c>
      <c r="I4263">
        <f t="shared" si="212"/>
        <v>1.26E-2</v>
      </c>
    </row>
    <row r="4264" spans="1:9" x14ac:dyDescent="0.3">
      <c r="A4264" s="31">
        <v>42712</v>
      </c>
      <c r="B4264">
        <v>9.817203E-3</v>
      </c>
      <c r="C4264">
        <v>20161208</v>
      </c>
      <c r="D4264">
        <v>0.36</v>
      </c>
      <c r="E4264">
        <v>1E-3</v>
      </c>
      <c r="F4264">
        <f t="shared" si="211"/>
        <v>1.0000000000000001E-5</v>
      </c>
      <c r="H4264">
        <f t="shared" si="210"/>
        <v>9.8072030000000004E-3</v>
      </c>
      <c r="I4264">
        <f t="shared" si="212"/>
        <v>3.5999999999999999E-3</v>
      </c>
    </row>
    <row r="4265" spans="1:9" x14ac:dyDescent="0.3">
      <c r="A4265" s="31">
        <v>42713</v>
      </c>
      <c r="B4265">
        <v>1.6321747000000001E-2</v>
      </c>
      <c r="C4265">
        <v>20161209</v>
      </c>
      <c r="D4265">
        <v>0.46</v>
      </c>
      <c r="E4265">
        <v>1E-3</v>
      </c>
      <c r="F4265">
        <f t="shared" si="211"/>
        <v>1.0000000000000001E-5</v>
      </c>
      <c r="H4265">
        <f t="shared" si="210"/>
        <v>1.6311747000000001E-2</v>
      </c>
      <c r="I4265">
        <f t="shared" si="212"/>
        <v>4.5999999999999999E-3</v>
      </c>
    </row>
    <row r="4266" spans="1:9" x14ac:dyDescent="0.3">
      <c r="A4266" s="31">
        <v>42716</v>
      </c>
      <c r="B4266">
        <v>-5.7042029999999997E-3</v>
      </c>
      <c r="C4266">
        <v>20161212</v>
      </c>
      <c r="D4266">
        <v>-0.3</v>
      </c>
      <c r="E4266">
        <v>1E-3</v>
      </c>
      <c r="F4266">
        <f t="shared" si="211"/>
        <v>1.0000000000000001E-5</v>
      </c>
      <c r="H4266">
        <f t="shared" si="210"/>
        <v>-5.7142029999999993E-3</v>
      </c>
      <c r="I4266">
        <f t="shared" si="212"/>
        <v>-3.0000000000000001E-3</v>
      </c>
    </row>
    <row r="4267" spans="1:9" x14ac:dyDescent="0.3">
      <c r="A4267" s="31">
        <v>42717</v>
      </c>
      <c r="B4267">
        <v>1.6681371E-2</v>
      </c>
      <c r="C4267">
        <v>20161213</v>
      </c>
      <c r="D4267">
        <v>0.6</v>
      </c>
      <c r="E4267">
        <v>1E-3</v>
      </c>
      <c r="F4267">
        <f t="shared" si="211"/>
        <v>1.0000000000000001E-5</v>
      </c>
      <c r="H4267">
        <f t="shared" si="210"/>
        <v>1.6671371000000001E-2</v>
      </c>
      <c r="I4267">
        <f t="shared" si="212"/>
        <v>6.0000000000000001E-3</v>
      </c>
    </row>
    <row r="4268" spans="1:9" x14ac:dyDescent="0.3">
      <c r="A4268" s="31">
        <v>42718</v>
      </c>
      <c r="B4268">
        <v>0</v>
      </c>
      <c r="C4268">
        <v>20161214</v>
      </c>
      <c r="D4268">
        <v>-0.82</v>
      </c>
      <c r="E4268">
        <v>1E-3</v>
      </c>
      <c r="F4268">
        <f t="shared" si="211"/>
        <v>1.0000000000000001E-5</v>
      </c>
      <c r="H4268">
        <f t="shared" si="210"/>
        <v>-1.0000000000000001E-5</v>
      </c>
      <c r="I4268">
        <f t="shared" si="212"/>
        <v>-8.199999999999999E-3</v>
      </c>
    </row>
    <row r="4269" spans="1:9" x14ac:dyDescent="0.3">
      <c r="A4269" s="31">
        <v>42719</v>
      </c>
      <c r="B4269">
        <v>5.4692009999999999E-3</v>
      </c>
      <c r="C4269">
        <v>20161215</v>
      </c>
      <c r="D4269">
        <v>0.46</v>
      </c>
      <c r="E4269">
        <v>1E-3</v>
      </c>
      <c r="F4269">
        <f t="shared" si="211"/>
        <v>1.0000000000000001E-5</v>
      </c>
      <c r="H4269">
        <f t="shared" si="210"/>
        <v>5.4592010000000003E-3</v>
      </c>
      <c r="I4269">
        <f t="shared" si="212"/>
        <v>4.5999999999999999E-3</v>
      </c>
    </row>
    <row r="4270" spans="1:9" x14ac:dyDescent="0.3">
      <c r="A4270" s="31">
        <v>42720</v>
      </c>
      <c r="B4270">
        <v>1.295126E-3</v>
      </c>
      <c r="C4270">
        <v>20161216</v>
      </c>
      <c r="D4270">
        <v>-0.22</v>
      </c>
      <c r="E4270">
        <v>1E-3</v>
      </c>
      <c r="F4270">
        <f t="shared" si="211"/>
        <v>1.0000000000000001E-5</v>
      </c>
      <c r="H4270">
        <f t="shared" si="210"/>
        <v>1.2851259999999999E-3</v>
      </c>
      <c r="I4270">
        <f t="shared" si="212"/>
        <v>-2.2000000000000001E-3</v>
      </c>
    </row>
    <row r="4271" spans="1:9" x14ac:dyDescent="0.3">
      <c r="A4271" s="31">
        <v>42723</v>
      </c>
      <c r="B4271">
        <v>5.7773399999999997E-3</v>
      </c>
      <c r="C4271">
        <v>20161219</v>
      </c>
      <c r="D4271">
        <v>0.22</v>
      </c>
      <c r="E4271">
        <v>1E-3</v>
      </c>
      <c r="F4271">
        <f t="shared" si="211"/>
        <v>1.0000000000000001E-5</v>
      </c>
      <c r="H4271">
        <f t="shared" si="210"/>
        <v>5.7673400000000001E-3</v>
      </c>
      <c r="I4271">
        <f t="shared" si="212"/>
        <v>2.2000000000000001E-3</v>
      </c>
    </row>
    <row r="4272" spans="1:9" x14ac:dyDescent="0.3">
      <c r="A4272" s="31">
        <v>42724</v>
      </c>
      <c r="B4272">
        <v>2.6577290000000002E-3</v>
      </c>
      <c r="C4272">
        <v>20161220</v>
      </c>
      <c r="D4272">
        <v>0.44</v>
      </c>
      <c r="E4272">
        <v>1E-3</v>
      </c>
      <c r="F4272">
        <f t="shared" si="211"/>
        <v>1.0000000000000001E-5</v>
      </c>
      <c r="H4272">
        <f t="shared" si="210"/>
        <v>2.6477290000000001E-3</v>
      </c>
      <c r="I4272">
        <f t="shared" si="212"/>
        <v>4.4000000000000003E-3</v>
      </c>
    </row>
    <row r="4273" spans="1:9" x14ac:dyDescent="0.3">
      <c r="A4273" s="31">
        <v>42725</v>
      </c>
      <c r="B4273">
        <v>9.4057799999999997E-4</v>
      </c>
      <c r="C4273">
        <v>20161221</v>
      </c>
      <c r="D4273">
        <v>-0.24</v>
      </c>
      <c r="E4273">
        <v>1E-3</v>
      </c>
      <c r="F4273">
        <f t="shared" si="211"/>
        <v>1.0000000000000001E-5</v>
      </c>
      <c r="H4273">
        <f t="shared" si="210"/>
        <v>9.3057799999999994E-4</v>
      </c>
      <c r="I4273">
        <f t="shared" si="212"/>
        <v>-2.3999999999999998E-3</v>
      </c>
    </row>
    <row r="4274" spans="1:9" x14ac:dyDescent="0.3">
      <c r="A4274" s="31">
        <v>42726</v>
      </c>
      <c r="B4274">
        <v>-6.577795E-3</v>
      </c>
      <c r="C4274">
        <v>20161222</v>
      </c>
      <c r="D4274">
        <v>-0.3</v>
      </c>
      <c r="E4274">
        <v>1E-3</v>
      </c>
      <c r="F4274">
        <f t="shared" si="211"/>
        <v>1.0000000000000001E-5</v>
      </c>
      <c r="H4274">
        <f t="shared" si="210"/>
        <v>-6.5877949999999996E-3</v>
      </c>
      <c r="I4274">
        <f t="shared" si="212"/>
        <v>-3.0000000000000001E-3</v>
      </c>
    </row>
    <row r="4275" spans="1:9" x14ac:dyDescent="0.3">
      <c r="A4275" s="31">
        <v>42727</v>
      </c>
      <c r="B4275">
        <v>1.977777E-3</v>
      </c>
      <c r="C4275">
        <v>20161223</v>
      </c>
      <c r="D4275">
        <v>0.19</v>
      </c>
      <c r="E4275">
        <v>1E-3</v>
      </c>
      <c r="F4275">
        <f t="shared" si="211"/>
        <v>1.0000000000000001E-5</v>
      </c>
      <c r="H4275">
        <f t="shared" si="210"/>
        <v>1.967777E-3</v>
      </c>
      <c r="I4275">
        <f t="shared" si="212"/>
        <v>1.9E-3</v>
      </c>
    </row>
    <row r="4276" spans="1:9" x14ac:dyDescent="0.3">
      <c r="A4276" s="31">
        <v>42731</v>
      </c>
      <c r="B4276">
        <v>6.3508879999999998E-3</v>
      </c>
      <c r="C4276">
        <v>20161227</v>
      </c>
      <c r="D4276">
        <v>0.27</v>
      </c>
      <c r="E4276">
        <v>1E-3</v>
      </c>
      <c r="F4276">
        <f t="shared" si="211"/>
        <v>1.0000000000000001E-5</v>
      </c>
      <c r="H4276">
        <f t="shared" si="210"/>
        <v>6.3408880000000003E-3</v>
      </c>
      <c r="I4276">
        <f t="shared" si="212"/>
        <v>2.7000000000000001E-3</v>
      </c>
    </row>
    <row r="4277" spans="1:9" x14ac:dyDescent="0.3">
      <c r="A4277" s="31">
        <v>42732</v>
      </c>
      <c r="B4277">
        <v>-4.2640289999999999E-3</v>
      </c>
      <c r="C4277">
        <v>20161228</v>
      </c>
      <c r="D4277">
        <v>-0.87</v>
      </c>
      <c r="E4277">
        <v>1E-3</v>
      </c>
      <c r="F4277">
        <f t="shared" si="211"/>
        <v>1.0000000000000001E-5</v>
      </c>
      <c r="H4277">
        <f t="shared" si="210"/>
        <v>-4.2740289999999995E-3</v>
      </c>
      <c r="I4277">
        <f t="shared" si="212"/>
        <v>-8.6999999999999994E-3</v>
      </c>
    </row>
    <row r="4278" spans="1:9" x14ac:dyDescent="0.3">
      <c r="A4278" s="31">
        <v>42733</v>
      </c>
      <c r="B4278">
        <v>-2.56927E-4</v>
      </c>
      <c r="C4278">
        <v>20161229</v>
      </c>
      <c r="D4278">
        <v>-0.04</v>
      </c>
      <c r="E4278">
        <v>1E-3</v>
      </c>
      <c r="F4278">
        <f t="shared" si="211"/>
        <v>1.0000000000000001E-5</v>
      </c>
      <c r="H4278">
        <f t="shared" si="210"/>
        <v>-2.6692700000000003E-4</v>
      </c>
      <c r="I4278">
        <f t="shared" si="212"/>
        <v>-4.0000000000000002E-4</v>
      </c>
    </row>
    <row r="4279" spans="1:9" x14ac:dyDescent="0.3">
      <c r="A4279" s="31">
        <v>42734</v>
      </c>
      <c r="B4279">
        <v>-7.795799E-3</v>
      </c>
      <c r="C4279">
        <v>20161230</v>
      </c>
      <c r="D4279">
        <v>-0.52</v>
      </c>
      <c r="E4279">
        <v>1E-3</v>
      </c>
      <c r="F4279">
        <f t="shared" si="211"/>
        <v>1.0000000000000001E-5</v>
      </c>
      <c r="H4279">
        <f t="shared" si="210"/>
        <v>-7.8057989999999996E-3</v>
      </c>
      <c r="I4279">
        <f t="shared" si="212"/>
        <v>-5.1999999999999998E-3</v>
      </c>
    </row>
    <row r="4280" spans="1:9" x14ac:dyDescent="0.3">
      <c r="A4280" s="31">
        <v>42738</v>
      </c>
      <c r="B4280">
        <v>2.8492650000000001E-3</v>
      </c>
      <c r="C4280">
        <v>20170103</v>
      </c>
      <c r="D4280">
        <v>0.83</v>
      </c>
      <c r="E4280">
        <v>2E-3</v>
      </c>
      <c r="F4280">
        <f t="shared" si="211"/>
        <v>2.0000000000000002E-5</v>
      </c>
      <c r="H4280">
        <f t="shared" si="210"/>
        <v>2.8292650000000001E-3</v>
      </c>
      <c r="I4280">
        <f t="shared" si="212"/>
        <v>8.3000000000000001E-3</v>
      </c>
    </row>
    <row r="4281" spans="1:9" x14ac:dyDescent="0.3">
      <c r="A4281" s="31">
        <v>42739</v>
      </c>
      <c r="B4281">
        <v>-1.1192839999999999E-3</v>
      </c>
      <c r="C4281">
        <v>20170104</v>
      </c>
      <c r="D4281">
        <v>0.79</v>
      </c>
      <c r="E4281">
        <v>2E-3</v>
      </c>
      <c r="F4281">
        <f t="shared" si="211"/>
        <v>2.0000000000000002E-5</v>
      </c>
      <c r="H4281">
        <f t="shared" si="210"/>
        <v>-1.139284E-3</v>
      </c>
      <c r="I4281">
        <f t="shared" si="212"/>
        <v>7.9000000000000008E-3</v>
      </c>
    </row>
    <row r="4282" spans="1:9" x14ac:dyDescent="0.3">
      <c r="A4282" s="31">
        <v>42740</v>
      </c>
      <c r="B4282">
        <v>5.0853640000000002E-3</v>
      </c>
      <c r="C4282">
        <v>20170105</v>
      </c>
      <c r="D4282">
        <v>-0.21</v>
      </c>
      <c r="E4282">
        <v>2E-3</v>
      </c>
      <c r="F4282">
        <f t="shared" si="211"/>
        <v>2.0000000000000002E-5</v>
      </c>
      <c r="H4282">
        <f t="shared" si="210"/>
        <v>5.0653640000000002E-3</v>
      </c>
      <c r="I4282">
        <f t="shared" si="212"/>
        <v>-2.0999999999999999E-3</v>
      </c>
    </row>
    <row r="4283" spans="1:9" x14ac:dyDescent="0.3">
      <c r="A4283" s="31">
        <v>42741</v>
      </c>
      <c r="B4283">
        <v>1.1148297999999999E-2</v>
      </c>
      <c r="C4283">
        <v>20170106</v>
      </c>
      <c r="D4283">
        <v>0.28999999999999998</v>
      </c>
      <c r="E4283">
        <v>2E-3</v>
      </c>
      <c r="F4283">
        <f t="shared" si="211"/>
        <v>2.0000000000000002E-5</v>
      </c>
      <c r="H4283">
        <f t="shared" si="210"/>
        <v>1.1128298E-2</v>
      </c>
      <c r="I4283">
        <f t="shared" si="212"/>
        <v>2.8999999999999998E-3</v>
      </c>
    </row>
    <row r="4284" spans="1:9" x14ac:dyDescent="0.3">
      <c r="A4284" s="31">
        <v>42744</v>
      </c>
      <c r="B4284">
        <v>9.1594789999999999E-3</v>
      </c>
      <c r="C4284">
        <v>20170109</v>
      </c>
      <c r="D4284">
        <v>-0.37</v>
      </c>
      <c r="E4284">
        <v>2E-3</v>
      </c>
      <c r="F4284">
        <f t="shared" si="211"/>
        <v>2.0000000000000002E-5</v>
      </c>
      <c r="H4284">
        <f t="shared" si="210"/>
        <v>9.1394790000000007E-3</v>
      </c>
      <c r="I4284">
        <f t="shared" si="212"/>
        <v>-3.7000000000000002E-3</v>
      </c>
    </row>
    <row r="4285" spans="1:9" x14ac:dyDescent="0.3">
      <c r="A4285" s="31">
        <v>42745</v>
      </c>
      <c r="B4285">
        <v>1.0085109999999999E-3</v>
      </c>
      <c r="C4285">
        <v>20170110</v>
      </c>
      <c r="D4285">
        <v>0.16</v>
      </c>
      <c r="E4285">
        <v>2E-3</v>
      </c>
      <c r="F4285">
        <f t="shared" si="211"/>
        <v>2.0000000000000002E-5</v>
      </c>
      <c r="H4285">
        <f t="shared" si="210"/>
        <v>9.8851099999999986E-4</v>
      </c>
      <c r="I4285">
        <f t="shared" si="212"/>
        <v>1.6000000000000001E-3</v>
      </c>
    </row>
    <row r="4286" spans="1:9" x14ac:dyDescent="0.3">
      <c r="A4286" s="31">
        <v>42746</v>
      </c>
      <c r="B4286">
        <v>5.3731789999999996E-3</v>
      </c>
      <c r="C4286">
        <v>20170111</v>
      </c>
      <c r="D4286">
        <v>0.31</v>
      </c>
      <c r="E4286">
        <v>2E-3</v>
      </c>
      <c r="F4286">
        <f t="shared" si="211"/>
        <v>2.0000000000000002E-5</v>
      </c>
      <c r="H4286">
        <f t="shared" si="210"/>
        <v>5.3531789999999996E-3</v>
      </c>
      <c r="I4286">
        <f t="shared" si="212"/>
        <v>3.0999999999999999E-3</v>
      </c>
    </row>
    <row r="4287" spans="1:9" x14ac:dyDescent="0.3">
      <c r="A4287" s="31">
        <v>42747</v>
      </c>
      <c r="B4287">
        <v>-4.1753650000000003E-3</v>
      </c>
      <c r="C4287">
        <v>20170112</v>
      </c>
      <c r="D4287">
        <v>-0.3</v>
      </c>
      <c r="E4287">
        <v>2E-3</v>
      </c>
      <c r="F4287">
        <f t="shared" si="211"/>
        <v>2.0000000000000002E-5</v>
      </c>
      <c r="H4287">
        <f t="shared" si="210"/>
        <v>-4.1953650000000004E-3</v>
      </c>
      <c r="I4287">
        <f t="shared" si="212"/>
        <v>-3.0000000000000001E-3</v>
      </c>
    </row>
    <row r="4288" spans="1:9" x14ac:dyDescent="0.3">
      <c r="A4288" s="31">
        <v>42748</v>
      </c>
      <c r="B4288">
        <v>-1.7609990000000001E-3</v>
      </c>
      <c r="C4288">
        <v>20170113</v>
      </c>
      <c r="D4288">
        <v>0.28999999999999998</v>
      </c>
      <c r="E4288">
        <v>2E-3</v>
      </c>
      <c r="F4288">
        <f t="shared" si="211"/>
        <v>2.0000000000000002E-5</v>
      </c>
      <c r="H4288">
        <f t="shared" si="210"/>
        <v>-1.7809990000000001E-3</v>
      </c>
      <c r="I4288">
        <f t="shared" si="212"/>
        <v>2.8999999999999998E-3</v>
      </c>
    </row>
    <row r="4289" spans="1:9" x14ac:dyDescent="0.3">
      <c r="A4289" s="31">
        <v>42752</v>
      </c>
      <c r="B4289">
        <v>8.0645079999999997E-3</v>
      </c>
      <c r="C4289">
        <v>20170117</v>
      </c>
      <c r="D4289">
        <v>-0.49</v>
      </c>
      <c r="E4289">
        <v>2E-3</v>
      </c>
      <c r="F4289">
        <f t="shared" si="211"/>
        <v>2.0000000000000002E-5</v>
      </c>
      <c r="H4289">
        <f t="shared" si="210"/>
        <v>8.0445080000000006E-3</v>
      </c>
      <c r="I4289">
        <f t="shared" si="212"/>
        <v>-4.8999999999999998E-3</v>
      </c>
    </row>
    <row r="4290" spans="1:9" x14ac:dyDescent="0.3">
      <c r="A4290" s="31">
        <v>42753</v>
      </c>
      <c r="B4290">
        <v>-8.3350999999999995E-5</v>
      </c>
      <c r="C4290">
        <v>20170118</v>
      </c>
      <c r="D4290">
        <v>0.24</v>
      </c>
      <c r="E4290">
        <v>2E-3</v>
      </c>
      <c r="F4290">
        <f t="shared" si="211"/>
        <v>2.0000000000000002E-5</v>
      </c>
      <c r="H4290">
        <f t="shared" si="210"/>
        <v>-1.0335099999999999E-4</v>
      </c>
      <c r="I4290">
        <f t="shared" si="212"/>
        <v>2.3999999999999998E-3</v>
      </c>
    </row>
    <row r="4291" spans="1:9" x14ac:dyDescent="0.3">
      <c r="A4291" s="31">
        <v>42754</v>
      </c>
      <c r="B4291">
        <v>-1.750138E-3</v>
      </c>
      <c r="C4291">
        <v>20170119</v>
      </c>
      <c r="D4291">
        <v>-0.38</v>
      </c>
      <c r="E4291">
        <v>2E-3</v>
      </c>
      <c r="F4291">
        <f t="shared" si="211"/>
        <v>2.0000000000000002E-5</v>
      </c>
      <c r="H4291">
        <f t="shared" ref="H4291:H4354" si="213">B4291-F4291</f>
        <v>-1.7701380000000001E-3</v>
      </c>
      <c r="I4291">
        <f t="shared" si="212"/>
        <v>-3.8E-3</v>
      </c>
    </row>
    <row r="4292" spans="1:9" x14ac:dyDescent="0.3">
      <c r="A4292" s="31">
        <v>42755</v>
      </c>
      <c r="B4292">
        <v>1.836711E-3</v>
      </c>
      <c r="C4292">
        <v>20170120</v>
      </c>
      <c r="D4292">
        <v>0.33</v>
      </c>
      <c r="E4292">
        <v>2E-3</v>
      </c>
      <c r="F4292">
        <f t="shared" ref="F4292:F4355" si="214">E4292/100</f>
        <v>2.0000000000000002E-5</v>
      </c>
      <c r="H4292">
        <f t="shared" si="213"/>
        <v>1.8167109999999999E-3</v>
      </c>
      <c r="I4292">
        <f t="shared" ref="I4292:I4355" si="215">D4292/100</f>
        <v>3.3E-3</v>
      </c>
    </row>
    <row r="4293" spans="1:9" x14ac:dyDescent="0.3">
      <c r="A4293" s="31">
        <v>42758</v>
      </c>
      <c r="B4293">
        <v>6.6668200000000004E-4</v>
      </c>
      <c r="C4293">
        <v>20170123</v>
      </c>
      <c r="D4293">
        <v>-0.28999999999999998</v>
      </c>
      <c r="E4293">
        <v>2E-3</v>
      </c>
      <c r="F4293">
        <f t="shared" si="214"/>
        <v>2.0000000000000002E-5</v>
      </c>
      <c r="H4293">
        <f t="shared" si="213"/>
        <v>6.4668199999999999E-4</v>
      </c>
      <c r="I4293">
        <f t="shared" si="215"/>
        <v>-2.8999999999999998E-3</v>
      </c>
    </row>
    <row r="4294" spans="1:9" x14ac:dyDescent="0.3">
      <c r="A4294" s="31">
        <v>42759</v>
      </c>
      <c r="B4294">
        <v>-9.1606100000000002E-4</v>
      </c>
      <c r="C4294">
        <v>20170124</v>
      </c>
      <c r="D4294">
        <v>0.83</v>
      </c>
      <c r="E4294">
        <v>2E-3</v>
      </c>
      <c r="F4294">
        <f t="shared" si="214"/>
        <v>2.0000000000000002E-5</v>
      </c>
      <c r="H4294">
        <f t="shared" si="213"/>
        <v>-9.3606100000000008E-4</v>
      </c>
      <c r="I4294">
        <f t="shared" si="215"/>
        <v>8.3000000000000001E-3</v>
      </c>
    </row>
    <row r="4295" spans="1:9" x14ac:dyDescent="0.3">
      <c r="A4295" s="31">
        <v>42760</v>
      </c>
      <c r="B4295">
        <v>1.5920613E-2</v>
      </c>
      <c r="C4295">
        <v>20170125</v>
      </c>
      <c r="D4295">
        <v>0.84</v>
      </c>
      <c r="E4295">
        <v>2E-3</v>
      </c>
      <c r="F4295">
        <f t="shared" si="214"/>
        <v>2.0000000000000002E-5</v>
      </c>
      <c r="H4295">
        <f t="shared" si="213"/>
        <v>1.5900613000000001E-2</v>
      </c>
      <c r="I4295">
        <f t="shared" si="215"/>
        <v>8.3999999999999995E-3</v>
      </c>
    </row>
    <row r="4296" spans="1:9" x14ac:dyDescent="0.3">
      <c r="A4296" s="31">
        <v>42761</v>
      </c>
      <c r="B4296">
        <v>4.9233000000000002E-4</v>
      </c>
      <c r="C4296">
        <v>20170126</v>
      </c>
      <c r="D4296">
        <v>-0.1</v>
      </c>
      <c r="E4296">
        <v>2E-3</v>
      </c>
      <c r="F4296">
        <f t="shared" si="214"/>
        <v>2.0000000000000002E-5</v>
      </c>
      <c r="H4296">
        <f t="shared" si="213"/>
        <v>4.7233000000000003E-4</v>
      </c>
      <c r="I4296">
        <f t="shared" si="215"/>
        <v>-1E-3</v>
      </c>
    </row>
    <row r="4297" spans="1:9" x14ac:dyDescent="0.3">
      <c r="A4297" s="31">
        <v>42762</v>
      </c>
      <c r="B4297">
        <v>8.1961999999999999E-5</v>
      </c>
      <c r="C4297">
        <v>20170127</v>
      </c>
      <c r="D4297">
        <v>-0.12</v>
      </c>
      <c r="E4297">
        <v>2E-3</v>
      </c>
      <c r="F4297">
        <f t="shared" si="214"/>
        <v>2.0000000000000002E-5</v>
      </c>
      <c r="H4297">
        <f t="shared" si="213"/>
        <v>6.1962000000000001E-5</v>
      </c>
      <c r="I4297">
        <f t="shared" si="215"/>
        <v>-1.1999999999999999E-3</v>
      </c>
    </row>
    <row r="4298" spans="1:9" x14ac:dyDescent="0.3">
      <c r="A4298" s="31">
        <v>42765</v>
      </c>
      <c r="B4298">
        <v>-2.624024E-3</v>
      </c>
      <c r="C4298">
        <v>20170130</v>
      </c>
      <c r="D4298">
        <v>-0.68</v>
      </c>
      <c r="E4298">
        <v>2E-3</v>
      </c>
      <c r="F4298">
        <f t="shared" si="214"/>
        <v>2.0000000000000002E-5</v>
      </c>
      <c r="H4298">
        <f t="shared" si="213"/>
        <v>-2.644024E-3</v>
      </c>
      <c r="I4298">
        <f t="shared" si="215"/>
        <v>-6.8000000000000005E-3</v>
      </c>
    </row>
    <row r="4299" spans="1:9" x14ac:dyDescent="0.3">
      <c r="A4299" s="31">
        <v>42766</v>
      </c>
      <c r="B4299">
        <v>-2.302054E-3</v>
      </c>
      <c r="C4299">
        <v>20170131</v>
      </c>
      <c r="D4299">
        <v>0</v>
      </c>
      <c r="E4299">
        <v>2E-3</v>
      </c>
      <c r="F4299">
        <f t="shared" si="214"/>
        <v>2.0000000000000002E-5</v>
      </c>
      <c r="H4299">
        <f t="shared" si="213"/>
        <v>-2.322054E-3</v>
      </c>
      <c r="I4299">
        <f t="shared" si="215"/>
        <v>0</v>
      </c>
    </row>
    <row r="4300" spans="1:9" x14ac:dyDescent="0.3">
      <c r="A4300" s="31">
        <v>42767</v>
      </c>
      <c r="B4300">
        <v>6.0980647999999998E-2</v>
      </c>
      <c r="C4300">
        <v>20170201</v>
      </c>
      <c r="D4300">
        <v>0.04</v>
      </c>
      <c r="E4300">
        <v>2E-3</v>
      </c>
      <c r="F4300">
        <f t="shared" si="214"/>
        <v>2.0000000000000002E-5</v>
      </c>
      <c r="H4300">
        <f t="shared" si="213"/>
        <v>6.0960647999999999E-2</v>
      </c>
      <c r="I4300">
        <f t="shared" si="215"/>
        <v>4.0000000000000002E-4</v>
      </c>
    </row>
    <row r="4301" spans="1:9" x14ac:dyDescent="0.3">
      <c r="A4301" s="31">
        <v>42768</v>
      </c>
      <c r="B4301">
        <v>-1.708747E-3</v>
      </c>
      <c r="C4301">
        <v>20170202</v>
      </c>
      <c r="D4301">
        <v>-0.02</v>
      </c>
      <c r="E4301">
        <v>2E-3</v>
      </c>
      <c r="F4301">
        <f t="shared" si="214"/>
        <v>2.0000000000000002E-5</v>
      </c>
      <c r="H4301">
        <f t="shared" si="213"/>
        <v>-1.7287470000000001E-3</v>
      </c>
      <c r="I4301">
        <f t="shared" si="215"/>
        <v>-2.0000000000000001E-4</v>
      </c>
    </row>
    <row r="4302" spans="1:9" x14ac:dyDescent="0.3">
      <c r="A4302" s="31">
        <v>42769</v>
      </c>
      <c r="B4302">
        <v>4.2791799999999996E-3</v>
      </c>
      <c r="C4302">
        <v>20170203</v>
      </c>
      <c r="D4302">
        <v>0.82</v>
      </c>
      <c r="E4302">
        <v>2E-3</v>
      </c>
      <c r="F4302">
        <f t="shared" si="214"/>
        <v>2.0000000000000002E-5</v>
      </c>
      <c r="H4302">
        <f t="shared" si="213"/>
        <v>4.2591799999999996E-3</v>
      </c>
      <c r="I4302">
        <f t="shared" si="215"/>
        <v>8.199999999999999E-3</v>
      </c>
    </row>
    <row r="4303" spans="1:9" x14ac:dyDescent="0.3">
      <c r="A4303" s="31">
        <v>42772</v>
      </c>
      <c r="B4303">
        <v>9.3739659999999992E-3</v>
      </c>
      <c r="C4303">
        <v>20170206</v>
      </c>
      <c r="D4303">
        <v>-0.27</v>
      </c>
      <c r="E4303">
        <v>2E-3</v>
      </c>
      <c r="F4303">
        <f t="shared" si="214"/>
        <v>2.0000000000000002E-5</v>
      </c>
      <c r="H4303">
        <f t="shared" si="213"/>
        <v>9.353966E-3</v>
      </c>
      <c r="I4303">
        <f t="shared" si="215"/>
        <v>-2.7000000000000001E-3</v>
      </c>
    </row>
    <row r="4304" spans="1:9" x14ac:dyDescent="0.3">
      <c r="A4304" s="31">
        <v>42773</v>
      </c>
      <c r="B4304">
        <v>9.5172739999999992E-3</v>
      </c>
      <c r="C4304">
        <v>20170207</v>
      </c>
      <c r="D4304">
        <v>-0.01</v>
      </c>
      <c r="E4304">
        <v>2E-3</v>
      </c>
      <c r="F4304">
        <f t="shared" si="214"/>
        <v>2.0000000000000002E-5</v>
      </c>
      <c r="H4304">
        <f t="shared" si="213"/>
        <v>9.497274E-3</v>
      </c>
      <c r="I4304">
        <f t="shared" si="215"/>
        <v>-1E-4</v>
      </c>
    </row>
    <row r="4305" spans="1:9" x14ac:dyDescent="0.3">
      <c r="A4305" s="31">
        <v>42774</v>
      </c>
      <c r="B4305">
        <v>3.8774009999999999E-3</v>
      </c>
      <c r="C4305">
        <v>20170208</v>
      </c>
      <c r="D4305">
        <v>0.06</v>
      </c>
      <c r="E4305">
        <v>2E-3</v>
      </c>
      <c r="F4305">
        <f t="shared" si="214"/>
        <v>2.0000000000000002E-5</v>
      </c>
      <c r="H4305">
        <f t="shared" si="213"/>
        <v>3.8574009999999999E-3</v>
      </c>
      <c r="I4305">
        <f t="shared" si="215"/>
        <v>5.9999999999999995E-4</v>
      </c>
    </row>
    <row r="4306" spans="1:9" x14ac:dyDescent="0.3">
      <c r="A4306" s="31">
        <v>42775</v>
      </c>
      <c r="B4306">
        <v>7.194827E-3</v>
      </c>
      <c r="C4306">
        <v>20170209</v>
      </c>
      <c r="D4306">
        <v>0.72</v>
      </c>
      <c r="E4306">
        <v>2E-3</v>
      </c>
      <c r="F4306">
        <f t="shared" si="214"/>
        <v>2.0000000000000002E-5</v>
      </c>
      <c r="H4306">
        <f t="shared" si="213"/>
        <v>7.1748269999999999E-3</v>
      </c>
      <c r="I4306">
        <f t="shared" si="215"/>
        <v>7.1999999999999998E-3</v>
      </c>
    </row>
    <row r="4307" spans="1:9" x14ac:dyDescent="0.3">
      <c r="A4307" s="31">
        <v>42776</v>
      </c>
      <c r="B4307">
        <v>-2.2655420000000002E-3</v>
      </c>
      <c r="C4307">
        <v>20170210</v>
      </c>
      <c r="D4307">
        <v>0.38</v>
      </c>
      <c r="E4307">
        <v>2E-3</v>
      </c>
      <c r="F4307">
        <f t="shared" si="214"/>
        <v>2.0000000000000002E-5</v>
      </c>
      <c r="H4307">
        <f t="shared" si="213"/>
        <v>-2.2855420000000002E-3</v>
      </c>
      <c r="I4307">
        <f t="shared" si="215"/>
        <v>3.8E-3</v>
      </c>
    </row>
    <row r="4308" spans="1:9" x14ac:dyDescent="0.3">
      <c r="A4308" s="31">
        <v>42779</v>
      </c>
      <c r="B4308">
        <v>8.8555720000000008E-3</v>
      </c>
      <c r="C4308">
        <v>20170213</v>
      </c>
      <c r="D4308">
        <v>0.49</v>
      </c>
      <c r="E4308">
        <v>2E-3</v>
      </c>
      <c r="F4308">
        <f t="shared" si="214"/>
        <v>2.0000000000000002E-5</v>
      </c>
      <c r="H4308">
        <f t="shared" si="213"/>
        <v>8.8355720000000016E-3</v>
      </c>
      <c r="I4308">
        <f t="shared" si="215"/>
        <v>4.8999999999999998E-3</v>
      </c>
    </row>
    <row r="4309" spans="1:9" x14ac:dyDescent="0.3">
      <c r="A4309" s="31">
        <v>42780</v>
      </c>
      <c r="B4309">
        <v>1.2979302E-2</v>
      </c>
      <c r="C4309">
        <v>20170214</v>
      </c>
      <c r="D4309">
        <v>0.45</v>
      </c>
      <c r="E4309">
        <v>2E-3</v>
      </c>
      <c r="F4309">
        <f t="shared" si="214"/>
        <v>2.0000000000000002E-5</v>
      </c>
      <c r="H4309">
        <f t="shared" si="213"/>
        <v>1.2959302000000001E-2</v>
      </c>
      <c r="I4309">
        <f t="shared" si="215"/>
        <v>4.5000000000000005E-3</v>
      </c>
    </row>
    <row r="4310" spans="1:9" x14ac:dyDescent="0.3">
      <c r="A4310" s="31">
        <v>42781</v>
      </c>
      <c r="B4310">
        <v>3.6290189999999998E-3</v>
      </c>
      <c r="C4310">
        <v>20170215</v>
      </c>
      <c r="D4310">
        <v>0.54</v>
      </c>
      <c r="E4310">
        <v>2E-3</v>
      </c>
      <c r="F4310">
        <f t="shared" si="214"/>
        <v>2.0000000000000002E-5</v>
      </c>
      <c r="H4310">
        <f t="shared" si="213"/>
        <v>3.6090189999999998E-3</v>
      </c>
      <c r="I4310">
        <f t="shared" si="215"/>
        <v>5.4000000000000003E-3</v>
      </c>
    </row>
    <row r="4311" spans="1:9" x14ac:dyDescent="0.3">
      <c r="A4311" s="31">
        <v>42782</v>
      </c>
      <c r="B4311">
        <v>-1.217573E-3</v>
      </c>
      <c r="C4311">
        <v>20170216</v>
      </c>
      <c r="D4311">
        <v>-0.16</v>
      </c>
      <c r="E4311">
        <v>2E-3</v>
      </c>
      <c r="F4311">
        <f t="shared" si="214"/>
        <v>2.0000000000000002E-5</v>
      </c>
      <c r="H4311">
        <f t="shared" si="213"/>
        <v>-1.2375730000000001E-3</v>
      </c>
      <c r="I4311">
        <f t="shared" si="215"/>
        <v>-1.6000000000000001E-3</v>
      </c>
    </row>
    <row r="4312" spans="1:9" x14ac:dyDescent="0.3">
      <c r="A4312" s="31">
        <v>42783</v>
      </c>
      <c r="B4312">
        <v>2.7706969999999999E-3</v>
      </c>
      <c r="C4312">
        <v>20170217</v>
      </c>
      <c r="D4312">
        <v>0.2</v>
      </c>
      <c r="E4312">
        <v>2E-3</v>
      </c>
      <c r="F4312">
        <f t="shared" si="214"/>
        <v>2.0000000000000002E-5</v>
      </c>
      <c r="H4312">
        <f t="shared" si="213"/>
        <v>2.7506969999999999E-3</v>
      </c>
      <c r="I4312">
        <f t="shared" si="215"/>
        <v>2E-3</v>
      </c>
    </row>
    <row r="4313" spans="1:9" x14ac:dyDescent="0.3">
      <c r="A4313" s="31">
        <v>42787</v>
      </c>
      <c r="B4313">
        <v>7.2207169999999998E-3</v>
      </c>
      <c r="C4313">
        <v>20170221</v>
      </c>
      <c r="D4313">
        <v>0.6</v>
      </c>
      <c r="E4313">
        <v>2E-3</v>
      </c>
      <c r="F4313">
        <f t="shared" si="214"/>
        <v>2.0000000000000002E-5</v>
      </c>
      <c r="H4313">
        <f t="shared" si="213"/>
        <v>7.2007169999999997E-3</v>
      </c>
      <c r="I4313">
        <f t="shared" si="215"/>
        <v>6.0000000000000001E-3</v>
      </c>
    </row>
    <row r="4314" spans="1:9" x14ac:dyDescent="0.3">
      <c r="A4314" s="31">
        <v>42788</v>
      </c>
      <c r="B4314">
        <v>2.9992949999999999E-3</v>
      </c>
      <c r="C4314">
        <v>20170222</v>
      </c>
      <c r="D4314">
        <v>-0.15</v>
      </c>
      <c r="E4314">
        <v>2E-3</v>
      </c>
      <c r="F4314">
        <f t="shared" si="214"/>
        <v>2.0000000000000002E-5</v>
      </c>
      <c r="H4314">
        <f t="shared" si="213"/>
        <v>2.9792949999999999E-3</v>
      </c>
      <c r="I4314">
        <f t="shared" si="215"/>
        <v>-1.5E-3</v>
      </c>
    </row>
    <row r="4315" spans="1:9" x14ac:dyDescent="0.3">
      <c r="A4315" s="31">
        <v>42789</v>
      </c>
      <c r="B4315">
        <v>-4.2301930000000001E-3</v>
      </c>
      <c r="C4315">
        <v>20170223</v>
      </c>
      <c r="D4315">
        <v>-0.11</v>
      </c>
      <c r="E4315">
        <v>2E-3</v>
      </c>
      <c r="F4315">
        <f t="shared" si="214"/>
        <v>2.0000000000000002E-5</v>
      </c>
      <c r="H4315">
        <f t="shared" si="213"/>
        <v>-4.2501930000000002E-3</v>
      </c>
      <c r="I4315">
        <f t="shared" si="215"/>
        <v>-1.1000000000000001E-3</v>
      </c>
    </row>
    <row r="4316" spans="1:9" x14ac:dyDescent="0.3">
      <c r="A4316" s="31">
        <v>42790</v>
      </c>
      <c r="B4316">
        <v>9.5220700000000005E-4</v>
      </c>
      <c r="C4316">
        <v>20170224</v>
      </c>
      <c r="D4316">
        <v>0.15</v>
      </c>
      <c r="E4316">
        <v>2E-3</v>
      </c>
      <c r="F4316">
        <f t="shared" si="214"/>
        <v>2.0000000000000002E-5</v>
      </c>
      <c r="H4316">
        <f t="shared" si="213"/>
        <v>9.32207E-4</v>
      </c>
      <c r="I4316">
        <f t="shared" si="215"/>
        <v>1.5E-3</v>
      </c>
    </row>
    <row r="4317" spans="1:9" x14ac:dyDescent="0.3">
      <c r="A4317" s="31">
        <v>42793</v>
      </c>
      <c r="B4317">
        <v>1.9756259999999999E-3</v>
      </c>
      <c r="C4317">
        <v>20170227</v>
      </c>
      <c r="D4317">
        <v>0.22</v>
      </c>
      <c r="E4317">
        <v>2E-3</v>
      </c>
      <c r="F4317">
        <f t="shared" si="214"/>
        <v>2.0000000000000002E-5</v>
      </c>
      <c r="H4317">
        <f t="shared" si="213"/>
        <v>1.9556259999999998E-3</v>
      </c>
      <c r="I4317">
        <f t="shared" si="215"/>
        <v>2.2000000000000001E-3</v>
      </c>
    </row>
    <row r="4318" spans="1:9" x14ac:dyDescent="0.3">
      <c r="A4318" s="31">
        <v>42794</v>
      </c>
      <c r="B4318">
        <v>4.38274E-4</v>
      </c>
      <c r="C4318">
        <v>20170228</v>
      </c>
      <c r="D4318">
        <v>-0.42</v>
      </c>
      <c r="E4318">
        <v>2E-3</v>
      </c>
      <c r="F4318">
        <f t="shared" si="214"/>
        <v>2.0000000000000002E-5</v>
      </c>
      <c r="H4318">
        <f t="shared" si="213"/>
        <v>4.18274E-4</v>
      </c>
      <c r="I4318">
        <f t="shared" si="215"/>
        <v>-4.1999999999999997E-3</v>
      </c>
    </row>
    <row r="4319" spans="1:9" x14ac:dyDescent="0.3">
      <c r="A4319" s="31">
        <v>42795</v>
      </c>
      <c r="B4319">
        <v>2.0439358000000001E-2</v>
      </c>
      <c r="C4319">
        <v>20170301</v>
      </c>
      <c r="D4319">
        <v>1.47</v>
      </c>
      <c r="E4319">
        <v>1E-3</v>
      </c>
      <c r="F4319">
        <f t="shared" si="214"/>
        <v>1.0000000000000001E-5</v>
      </c>
      <c r="H4319">
        <f t="shared" si="213"/>
        <v>2.0429358000000002E-2</v>
      </c>
      <c r="I4319">
        <f t="shared" si="215"/>
        <v>1.47E-2</v>
      </c>
    </row>
    <row r="4320" spans="1:9" x14ac:dyDescent="0.3">
      <c r="A4320" s="31">
        <v>42796</v>
      </c>
      <c r="B4320">
        <v>-5.9373819999999997E-3</v>
      </c>
      <c r="C4320">
        <v>20170302</v>
      </c>
      <c r="D4320">
        <v>-0.7</v>
      </c>
      <c r="E4320">
        <v>1E-3</v>
      </c>
      <c r="F4320">
        <f t="shared" si="214"/>
        <v>1.0000000000000001E-5</v>
      </c>
      <c r="H4320">
        <f t="shared" si="213"/>
        <v>-5.9473819999999993E-3</v>
      </c>
      <c r="I4320">
        <f t="shared" si="215"/>
        <v>-6.9999999999999993E-3</v>
      </c>
    </row>
    <row r="4321" spans="1:9" x14ac:dyDescent="0.3">
      <c r="A4321" s="31">
        <v>42797</v>
      </c>
      <c r="B4321">
        <v>5.9009209999999999E-3</v>
      </c>
      <c r="C4321">
        <v>20170303</v>
      </c>
      <c r="D4321">
        <v>0.09</v>
      </c>
      <c r="E4321">
        <v>1E-3</v>
      </c>
      <c r="F4321">
        <f t="shared" si="214"/>
        <v>1.0000000000000001E-5</v>
      </c>
      <c r="H4321">
        <f t="shared" si="213"/>
        <v>5.8909210000000004E-3</v>
      </c>
      <c r="I4321">
        <f t="shared" si="215"/>
        <v>8.9999999999999998E-4</v>
      </c>
    </row>
    <row r="4322" spans="1:9" x14ac:dyDescent="0.3">
      <c r="A4322" s="31">
        <v>42800</v>
      </c>
      <c r="B4322">
        <v>-3.1478209999999999E-3</v>
      </c>
      <c r="C4322">
        <v>20170306</v>
      </c>
      <c r="D4322">
        <v>-0.38</v>
      </c>
      <c r="E4322">
        <v>1E-3</v>
      </c>
      <c r="F4322">
        <f t="shared" si="214"/>
        <v>1.0000000000000001E-5</v>
      </c>
      <c r="H4322">
        <f t="shared" si="213"/>
        <v>-3.1578209999999999E-3</v>
      </c>
      <c r="I4322">
        <f t="shared" si="215"/>
        <v>-3.8E-3</v>
      </c>
    </row>
    <row r="4323" spans="1:9" x14ac:dyDescent="0.3">
      <c r="A4323" s="31">
        <v>42801</v>
      </c>
      <c r="B4323">
        <v>1.2918610000000001E-3</v>
      </c>
      <c r="C4323">
        <v>20170307</v>
      </c>
      <c r="D4323">
        <v>-0.36</v>
      </c>
      <c r="E4323">
        <v>1E-3</v>
      </c>
      <c r="F4323">
        <f t="shared" si="214"/>
        <v>1.0000000000000001E-5</v>
      </c>
      <c r="H4323">
        <f t="shared" si="213"/>
        <v>1.281861E-3</v>
      </c>
      <c r="I4323">
        <f t="shared" si="215"/>
        <v>-3.5999999999999999E-3</v>
      </c>
    </row>
    <row r="4324" spans="1:9" x14ac:dyDescent="0.3">
      <c r="A4324" s="31">
        <v>42802</v>
      </c>
      <c r="B4324">
        <v>-3.7270950000000001E-3</v>
      </c>
      <c r="C4324">
        <v>20170308</v>
      </c>
      <c r="D4324">
        <v>-0.19</v>
      </c>
      <c r="E4324">
        <v>1E-3</v>
      </c>
      <c r="F4324">
        <f t="shared" si="214"/>
        <v>1.0000000000000001E-5</v>
      </c>
      <c r="H4324">
        <f t="shared" si="213"/>
        <v>-3.7370950000000002E-3</v>
      </c>
      <c r="I4324">
        <f t="shared" si="215"/>
        <v>-1.9E-3</v>
      </c>
    </row>
    <row r="4325" spans="1:9" x14ac:dyDescent="0.3">
      <c r="A4325" s="31">
        <v>42803</v>
      </c>
      <c r="B4325">
        <v>-2.3022110000000002E-3</v>
      </c>
      <c r="C4325">
        <v>20170309</v>
      </c>
      <c r="D4325">
        <v>0.04</v>
      </c>
      <c r="E4325">
        <v>1E-3</v>
      </c>
      <c r="F4325">
        <f t="shared" si="214"/>
        <v>1.0000000000000001E-5</v>
      </c>
      <c r="H4325">
        <f t="shared" si="213"/>
        <v>-2.3122110000000002E-3</v>
      </c>
      <c r="I4325">
        <f t="shared" si="215"/>
        <v>4.0000000000000002E-4</v>
      </c>
    </row>
    <row r="4326" spans="1:9" x14ac:dyDescent="0.3">
      <c r="A4326" s="31">
        <v>42804</v>
      </c>
      <c r="B4326">
        <v>3.3170370000000001E-3</v>
      </c>
      <c r="C4326">
        <v>20170310</v>
      </c>
      <c r="D4326">
        <v>0.34</v>
      </c>
      <c r="E4326">
        <v>1E-3</v>
      </c>
      <c r="F4326">
        <f t="shared" si="214"/>
        <v>1.0000000000000001E-5</v>
      </c>
      <c r="H4326">
        <f t="shared" si="213"/>
        <v>3.3070370000000001E-3</v>
      </c>
      <c r="I4326">
        <f t="shared" si="215"/>
        <v>3.4000000000000002E-3</v>
      </c>
    </row>
    <row r="4327" spans="1:9" x14ac:dyDescent="0.3">
      <c r="A4327" s="31">
        <v>42807</v>
      </c>
      <c r="B4327">
        <v>4.3120300000000001E-4</v>
      </c>
      <c r="C4327">
        <v>20170313</v>
      </c>
      <c r="D4327">
        <v>0.13</v>
      </c>
      <c r="E4327">
        <v>1E-3</v>
      </c>
      <c r="F4327">
        <f t="shared" si="214"/>
        <v>1.0000000000000001E-5</v>
      </c>
      <c r="H4327">
        <f t="shared" si="213"/>
        <v>4.2120299999999999E-4</v>
      </c>
      <c r="I4327">
        <f t="shared" si="215"/>
        <v>1.2999999999999999E-3</v>
      </c>
    </row>
    <row r="4328" spans="1:9" x14ac:dyDescent="0.3">
      <c r="A4328" s="31">
        <v>42808</v>
      </c>
      <c r="B4328">
        <v>-1.508559E-3</v>
      </c>
      <c r="C4328">
        <v>20170314</v>
      </c>
      <c r="D4328">
        <v>-0.36</v>
      </c>
      <c r="E4328">
        <v>1E-3</v>
      </c>
      <c r="F4328">
        <f t="shared" si="214"/>
        <v>1.0000000000000001E-5</v>
      </c>
      <c r="H4328">
        <f t="shared" si="213"/>
        <v>-1.5185590000000001E-3</v>
      </c>
      <c r="I4328">
        <f t="shared" si="215"/>
        <v>-3.5999999999999999E-3</v>
      </c>
    </row>
    <row r="4329" spans="1:9" x14ac:dyDescent="0.3">
      <c r="A4329" s="31">
        <v>42809</v>
      </c>
      <c r="B4329">
        <v>1.0576309000000001E-2</v>
      </c>
      <c r="C4329">
        <v>20170315</v>
      </c>
      <c r="D4329">
        <v>0.86</v>
      </c>
      <c r="E4329">
        <v>1E-3</v>
      </c>
      <c r="F4329">
        <f t="shared" si="214"/>
        <v>1.0000000000000001E-5</v>
      </c>
      <c r="H4329">
        <f t="shared" si="213"/>
        <v>1.0566309000000001E-2</v>
      </c>
      <c r="I4329">
        <f t="shared" si="215"/>
        <v>8.6E-3</v>
      </c>
    </row>
    <row r="4330" spans="1:9" x14ac:dyDescent="0.3">
      <c r="A4330" s="31">
        <v>42810</v>
      </c>
      <c r="B4330">
        <v>1.6374460000000001E-3</v>
      </c>
      <c r="C4330">
        <v>20170316</v>
      </c>
      <c r="D4330">
        <v>-0.06</v>
      </c>
      <c r="E4330">
        <v>1E-3</v>
      </c>
      <c r="F4330">
        <f t="shared" si="214"/>
        <v>1.0000000000000001E-5</v>
      </c>
      <c r="H4330">
        <f t="shared" si="213"/>
        <v>1.6274460000000001E-3</v>
      </c>
      <c r="I4330">
        <f t="shared" si="215"/>
        <v>-5.9999999999999995E-4</v>
      </c>
    </row>
    <row r="4331" spans="1:9" x14ac:dyDescent="0.3">
      <c r="A4331" s="31">
        <v>42811</v>
      </c>
      <c r="B4331">
        <v>-4.9754559999999996E-3</v>
      </c>
      <c r="C4331">
        <v>20170317</v>
      </c>
      <c r="D4331">
        <v>-0.08</v>
      </c>
      <c r="E4331">
        <v>1E-3</v>
      </c>
      <c r="F4331">
        <f t="shared" si="214"/>
        <v>1.0000000000000001E-5</v>
      </c>
      <c r="H4331">
        <f t="shared" si="213"/>
        <v>-4.9854559999999992E-3</v>
      </c>
      <c r="I4331">
        <f t="shared" si="215"/>
        <v>-8.0000000000000004E-4</v>
      </c>
    </row>
    <row r="4332" spans="1:9" x14ac:dyDescent="0.3">
      <c r="A4332" s="31">
        <v>42814</v>
      </c>
      <c r="B4332">
        <v>1.0500758000000001E-2</v>
      </c>
      <c r="C4332">
        <v>20170320</v>
      </c>
      <c r="D4332">
        <v>-0.25</v>
      </c>
      <c r="E4332">
        <v>1E-3</v>
      </c>
      <c r="F4332">
        <f t="shared" si="214"/>
        <v>1.0000000000000001E-5</v>
      </c>
      <c r="H4332">
        <f t="shared" si="213"/>
        <v>1.0490758000000001E-2</v>
      </c>
      <c r="I4332">
        <f t="shared" si="215"/>
        <v>-2.5000000000000001E-3</v>
      </c>
    </row>
    <row r="4333" spans="1:9" x14ac:dyDescent="0.3">
      <c r="A4333" s="31">
        <v>42815</v>
      </c>
      <c r="B4333">
        <v>-1.1452073E-2</v>
      </c>
      <c r="C4333">
        <v>20170321</v>
      </c>
      <c r="D4333">
        <v>-1.48</v>
      </c>
      <c r="E4333">
        <v>1E-3</v>
      </c>
      <c r="F4333">
        <f t="shared" si="214"/>
        <v>1.0000000000000001E-5</v>
      </c>
      <c r="H4333">
        <f t="shared" si="213"/>
        <v>-1.1462073E-2</v>
      </c>
      <c r="I4333">
        <f t="shared" si="215"/>
        <v>-1.4800000000000001E-2</v>
      </c>
    </row>
    <row r="4334" spans="1:9" x14ac:dyDescent="0.3">
      <c r="A4334" s="31">
        <v>42816</v>
      </c>
      <c r="B4334">
        <v>1.1298641E-2</v>
      </c>
      <c r="C4334">
        <v>20170322</v>
      </c>
      <c r="D4334">
        <v>0.16</v>
      </c>
      <c r="E4334">
        <v>1E-3</v>
      </c>
      <c r="F4334">
        <f t="shared" si="214"/>
        <v>1.0000000000000001E-5</v>
      </c>
      <c r="H4334">
        <f t="shared" si="213"/>
        <v>1.1288641E-2</v>
      </c>
      <c r="I4334">
        <f t="shared" si="215"/>
        <v>1.6000000000000001E-3</v>
      </c>
    </row>
    <row r="4335" spans="1:9" x14ac:dyDescent="0.3">
      <c r="A4335" s="31">
        <v>42817</v>
      </c>
      <c r="B4335">
        <v>-3.5355679999999998E-3</v>
      </c>
      <c r="C4335">
        <v>20170323</v>
      </c>
      <c r="D4335">
        <v>-0.03</v>
      </c>
      <c r="E4335">
        <v>1E-3</v>
      </c>
      <c r="F4335">
        <f t="shared" si="214"/>
        <v>1.0000000000000001E-5</v>
      </c>
      <c r="H4335">
        <f t="shared" si="213"/>
        <v>-3.5455679999999998E-3</v>
      </c>
      <c r="I4335">
        <f t="shared" si="215"/>
        <v>-2.9999999999999997E-4</v>
      </c>
    </row>
    <row r="4336" spans="1:9" x14ac:dyDescent="0.3">
      <c r="A4336" s="31">
        <v>42818</v>
      </c>
      <c r="B4336">
        <v>-1.9869340000000001E-3</v>
      </c>
      <c r="C4336">
        <v>20170324</v>
      </c>
      <c r="D4336">
        <v>-0.05</v>
      </c>
      <c r="E4336">
        <v>1E-3</v>
      </c>
      <c r="F4336">
        <f t="shared" si="214"/>
        <v>1.0000000000000001E-5</v>
      </c>
      <c r="H4336">
        <f t="shared" si="213"/>
        <v>-1.9969340000000001E-3</v>
      </c>
      <c r="I4336">
        <f t="shared" si="215"/>
        <v>-5.0000000000000001E-4</v>
      </c>
    </row>
    <row r="4337" spans="1:9" x14ac:dyDescent="0.3">
      <c r="A4337" s="31">
        <v>42821</v>
      </c>
      <c r="B4337">
        <v>1.7065240000000001E-3</v>
      </c>
      <c r="C4337">
        <v>20170327</v>
      </c>
      <c r="D4337">
        <v>-0.05</v>
      </c>
      <c r="E4337">
        <v>1E-3</v>
      </c>
      <c r="F4337">
        <f t="shared" si="214"/>
        <v>1.0000000000000001E-5</v>
      </c>
      <c r="H4337">
        <f t="shared" si="213"/>
        <v>1.696524E-3</v>
      </c>
      <c r="I4337">
        <f t="shared" si="215"/>
        <v>-5.0000000000000001E-4</v>
      </c>
    </row>
    <row r="4338" spans="1:9" x14ac:dyDescent="0.3">
      <c r="A4338" s="31">
        <v>42822</v>
      </c>
      <c r="B4338">
        <v>2.0726847E-2</v>
      </c>
      <c r="C4338">
        <v>20170328</v>
      </c>
      <c r="D4338">
        <v>0.72</v>
      </c>
      <c r="E4338">
        <v>1E-3</v>
      </c>
      <c r="F4338">
        <f t="shared" si="214"/>
        <v>1.0000000000000001E-5</v>
      </c>
      <c r="H4338">
        <f t="shared" si="213"/>
        <v>2.0716847E-2</v>
      </c>
      <c r="I4338">
        <f t="shared" si="215"/>
        <v>7.1999999999999998E-3</v>
      </c>
    </row>
    <row r="4339" spans="1:9" x14ac:dyDescent="0.3">
      <c r="A4339" s="31">
        <v>42823</v>
      </c>
      <c r="B4339">
        <v>2.2252579999999999E-3</v>
      </c>
      <c r="C4339">
        <v>20170329</v>
      </c>
      <c r="D4339">
        <v>0.18</v>
      </c>
      <c r="E4339">
        <v>1E-3</v>
      </c>
      <c r="F4339">
        <f t="shared" si="214"/>
        <v>1.0000000000000001E-5</v>
      </c>
      <c r="H4339">
        <f t="shared" si="213"/>
        <v>2.2152579999999999E-3</v>
      </c>
      <c r="I4339">
        <f t="shared" si="215"/>
        <v>1.8E-3</v>
      </c>
    </row>
    <row r="4340" spans="1:9" x14ac:dyDescent="0.3">
      <c r="A4340" s="31">
        <v>42824</v>
      </c>
      <c r="B4340">
        <v>-1.3183629999999999E-3</v>
      </c>
      <c r="C4340">
        <v>20170330</v>
      </c>
      <c r="D4340">
        <v>0.36</v>
      </c>
      <c r="E4340">
        <v>1E-3</v>
      </c>
      <c r="F4340">
        <f t="shared" si="214"/>
        <v>1.0000000000000001E-5</v>
      </c>
      <c r="H4340">
        <f t="shared" si="213"/>
        <v>-1.3283629999999999E-3</v>
      </c>
      <c r="I4340">
        <f t="shared" si="215"/>
        <v>3.5999999999999999E-3</v>
      </c>
    </row>
    <row r="4341" spans="1:9" x14ac:dyDescent="0.3">
      <c r="A4341" s="31">
        <v>42825</v>
      </c>
      <c r="B4341">
        <v>-1.8758360000000001E-3</v>
      </c>
      <c r="C4341">
        <v>20170331</v>
      </c>
      <c r="D4341">
        <v>-0.16</v>
      </c>
      <c r="E4341">
        <v>1E-3</v>
      </c>
      <c r="F4341">
        <f t="shared" si="214"/>
        <v>1.0000000000000001E-5</v>
      </c>
      <c r="H4341">
        <f t="shared" si="213"/>
        <v>-1.8858360000000001E-3</v>
      </c>
      <c r="I4341">
        <f t="shared" si="215"/>
        <v>-1.6000000000000001E-3</v>
      </c>
    </row>
    <row r="4342" spans="1:9" x14ac:dyDescent="0.3">
      <c r="A4342" s="31">
        <v>42828</v>
      </c>
      <c r="B4342">
        <v>2.7838800000000002E-4</v>
      </c>
      <c r="C4342">
        <v>20170403</v>
      </c>
      <c r="D4342">
        <v>-0.28000000000000003</v>
      </c>
      <c r="E4342">
        <v>3.0000000000000001E-3</v>
      </c>
      <c r="F4342">
        <f t="shared" si="214"/>
        <v>3.0000000000000001E-5</v>
      </c>
      <c r="H4342">
        <f t="shared" si="213"/>
        <v>2.4838799999999999E-4</v>
      </c>
      <c r="I4342">
        <f t="shared" si="215"/>
        <v>-2.8000000000000004E-3</v>
      </c>
    </row>
    <row r="4343" spans="1:9" x14ac:dyDescent="0.3">
      <c r="A4343" s="31">
        <v>42829</v>
      </c>
      <c r="B4343">
        <v>7.4461190000000002E-3</v>
      </c>
      <c r="C4343">
        <v>20170404</v>
      </c>
      <c r="D4343">
        <v>0.05</v>
      </c>
      <c r="E4343">
        <v>3.0000000000000001E-3</v>
      </c>
      <c r="F4343">
        <f t="shared" si="214"/>
        <v>3.0000000000000001E-5</v>
      </c>
      <c r="H4343">
        <f t="shared" si="213"/>
        <v>7.4161190000000005E-3</v>
      </c>
      <c r="I4343">
        <f t="shared" si="215"/>
        <v>5.0000000000000001E-4</v>
      </c>
    </row>
    <row r="4344" spans="1:9" x14ac:dyDescent="0.3">
      <c r="A4344" s="31">
        <v>42830</v>
      </c>
      <c r="B4344">
        <v>-5.1806309999999998E-3</v>
      </c>
      <c r="C4344">
        <v>20170405</v>
      </c>
      <c r="D4344">
        <v>-0.44</v>
      </c>
      <c r="E4344">
        <v>3.0000000000000001E-3</v>
      </c>
      <c r="F4344">
        <f t="shared" si="214"/>
        <v>3.0000000000000001E-5</v>
      </c>
      <c r="H4344">
        <f t="shared" si="213"/>
        <v>-5.2106309999999994E-3</v>
      </c>
      <c r="I4344">
        <f t="shared" si="215"/>
        <v>-4.4000000000000003E-3</v>
      </c>
    </row>
    <row r="4345" spans="1:9" x14ac:dyDescent="0.3">
      <c r="A4345" s="31">
        <v>42831</v>
      </c>
      <c r="B4345">
        <v>-2.4996570000000002E-3</v>
      </c>
      <c r="C4345">
        <v>20170406</v>
      </c>
      <c r="D4345">
        <v>0.32</v>
      </c>
      <c r="E4345">
        <v>3.0000000000000001E-3</v>
      </c>
      <c r="F4345">
        <f t="shared" si="214"/>
        <v>3.0000000000000001E-5</v>
      </c>
      <c r="H4345">
        <f t="shared" si="213"/>
        <v>-2.5296570000000003E-3</v>
      </c>
      <c r="I4345">
        <f t="shared" si="215"/>
        <v>3.2000000000000002E-3</v>
      </c>
    </row>
    <row r="4346" spans="1:9" x14ac:dyDescent="0.3">
      <c r="A4346" s="31">
        <v>42832</v>
      </c>
      <c r="B4346">
        <v>-2.2275319999999999E-3</v>
      </c>
      <c r="C4346">
        <v>20170407</v>
      </c>
      <c r="D4346">
        <v>-0.08</v>
      </c>
      <c r="E4346">
        <v>3.0000000000000001E-3</v>
      </c>
      <c r="F4346">
        <f t="shared" si="214"/>
        <v>3.0000000000000001E-5</v>
      </c>
      <c r="H4346">
        <f t="shared" si="213"/>
        <v>-2.257532E-3</v>
      </c>
      <c r="I4346">
        <f t="shared" si="215"/>
        <v>-8.0000000000000004E-4</v>
      </c>
    </row>
    <row r="4347" spans="1:9" x14ac:dyDescent="0.3">
      <c r="A4347" s="31">
        <v>42835</v>
      </c>
      <c r="B4347">
        <v>-1.185979E-3</v>
      </c>
      <c r="C4347">
        <v>20170410</v>
      </c>
      <c r="D4347">
        <v>0.08</v>
      </c>
      <c r="E4347">
        <v>3.0000000000000001E-3</v>
      </c>
      <c r="F4347">
        <f t="shared" si="214"/>
        <v>3.0000000000000001E-5</v>
      </c>
      <c r="H4347">
        <f t="shared" si="213"/>
        <v>-1.2159790000000001E-3</v>
      </c>
      <c r="I4347">
        <f t="shared" si="215"/>
        <v>8.0000000000000004E-4</v>
      </c>
    </row>
    <row r="4348" spans="1:9" x14ac:dyDescent="0.3">
      <c r="A4348" s="31">
        <v>42836</v>
      </c>
      <c r="B4348">
        <v>-1.0756396999999999E-2</v>
      </c>
      <c r="C4348">
        <v>20170411</v>
      </c>
      <c r="D4348">
        <v>-0.05</v>
      </c>
      <c r="E4348">
        <v>3.0000000000000001E-3</v>
      </c>
      <c r="F4348">
        <f t="shared" si="214"/>
        <v>3.0000000000000001E-5</v>
      </c>
      <c r="H4348">
        <f t="shared" si="213"/>
        <v>-1.0786397E-2</v>
      </c>
      <c r="I4348">
        <f t="shared" si="215"/>
        <v>-5.0000000000000001E-4</v>
      </c>
    </row>
    <row r="4349" spans="1:9" x14ac:dyDescent="0.3">
      <c r="A4349" s="31">
        <v>42837</v>
      </c>
      <c r="B4349">
        <v>1.200298E-3</v>
      </c>
      <c r="C4349">
        <v>20170412</v>
      </c>
      <c r="D4349">
        <v>-0.49</v>
      </c>
      <c r="E4349">
        <v>3.0000000000000001E-3</v>
      </c>
      <c r="F4349">
        <f t="shared" si="214"/>
        <v>3.0000000000000001E-5</v>
      </c>
      <c r="H4349">
        <f t="shared" si="213"/>
        <v>1.170298E-3</v>
      </c>
      <c r="I4349">
        <f t="shared" si="215"/>
        <v>-4.8999999999999998E-3</v>
      </c>
    </row>
    <row r="4350" spans="1:9" x14ac:dyDescent="0.3">
      <c r="A4350" s="31">
        <v>42838</v>
      </c>
      <c r="B4350">
        <v>-5.2891400000000003E-3</v>
      </c>
      <c r="C4350">
        <v>20170413</v>
      </c>
      <c r="D4350">
        <v>-0.75</v>
      </c>
      <c r="E4350">
        <v>3.0000000000000001E-3</v>
      </c>
      <c r="F4350">
        <f t="shared" si="214"/>
        <v>3.0000000000000001E-5</v>
      </c>
      <c r="H4350">
        <f t="shared" si="213"/>
        <v>-5.31914E-3</v>
      </c>
      <c r="I4350">
        <f t="shared" si="215"/>
        <v>-7.4999999999999997E-3</v>
      </c>
    </row>
    <row r="4351" spans="1:9" x14ac:dyDescent="0.3">
      <c r="A4351" s="31">
        <v>42842</v>
      </c>
      <c r="B4351">
        <v>5.5299449999999997E-3</v>
      </c>
      <c r="C4351">
        <v>20170417</v>
      </c>
      <c r="D4351">
        <v>0.89</v>
      </c>
      <c r="E4351">
        <v>3.0000000000000001E-3</v>
      </c>
      <c r="F4351">
        <f t="shared" si="214"/>
        <v>3.0000000000000001E-5</v>
      </c>
      <c r="H4351">
        <f t="shared" si="213"/>
        <v>5.499945E-3</v>
      </c>
      <c r="I4351">
        <f t="shared" si="215"/>
        <v>8.8999999999999999E-3</v>
      </c>
    </row>
    <row r="4352" spans="1:9" x14ac:dyDescent="0.3">
      <c r="A4352" s="31">
        <v>42843</v>
      </c>
      <c r="B4352">
        <v>-4.4419719999999998E-3</v>
      </c>
      <c r="C4352">
        <v>20170418</v>
      </c>
      <c r="D4352">
        <v>-0.25</v>
      </c>
      <c r="E4352">
        <v>3.0000000000000001E-3</v>
      </c>
      <c r="F4352">
        <f t="shared" si="214"/>
        <v>3.0000000000000001E-5</v>
      </c>
      <c r="H4352">
        <f t="shared" si="213"/>
        <v>-4.4719719999999994E-3</v>
      </c>
      <c r="I4352">
        <f t="shared" si="215"/>
        <v>-2.5000000000000001E-3</v>
      </c>
    </row>
    <row r="4353" spans="1:9" x14ac:dyDescent="0.3">
      <c r="A4353" s="31">
        <v>42844</v>
      </c>
      <c r="B4353">
        <v>-3.6827499999999998E-3</v>
      </c>
      <c r="C4353">
        <v>20170419</v>
      </c>
      <c r="D4353">
        <v>-0.08</v>
      </c>
      <c r="E4353">
        <v>3.0000000000000001E-3</v>
      </c>
      <c r="F4353">
        <f t="shared" si="214"/>
        <v>3.0000000000000001E-5</v>
      </c>
      <c r="H4353">
        <f t="shared" si="213"/>
        <v>-3.7127499999999999E-3</v>
      </c>
      <c r="I4353">
        <f t="shared" si="215"/>
        <v>-8.0000000000000004E-4</v>
      </c>
    </row>
    <row r="4354" spans="1:9" x14ac:dyDescent="0.3">
      <c r="A4354" s="31">
        <v>42845</v>
      </c>
      <c r="B4354">
        <v>1.2510733E-2</v>
      </c>
      <c r="C4354">
        <v>20170420</v>
      </c>
      <c r="D4354">
        <v>0.83</v>
      </c>
      <c r="E4354">
        <v>3.0000000000000001E-3</v>
      </c>
      <c r="F4354">
        <f t="shared" si="214"/>
        <v>3.0000000000000001E-5</v>
      </c>
      <c r="H4354">
        <f t="shared" si="213"/>
        <v>1.2480732999999999E-2</v>
      </c>
      <c r="I4354">
        <f t="shared" si="215"/>
        <v>8.3000000000000001E-3</v>
      </c>
    </row>
    <row r="4355" spans="1:9" x14ac:dyDescent="0.3">
      <c r="A4355" s="31">
        <v>42846</v>
      </c>
      <c r="B4355">
        <v>-1.1934719999999999E-3</v>
      </c>
      <c r="C4355">
        <v>20170421</v>
      </c>
      <c r="D4355">
        <v>-0.28000000000000003</v>
      </c>
      <c r="E4355">
        <v>3.0000000000000001E-3</v>
      </c>
      <c r="F4355">
        <f t="shared" si="214"/>
        <v>3.0000000000000001E-5</v>
      </c>
      <c r="H4355">
        <f t="shared" ref="H4355:H4418" si="216">B4355-F4355</f>
        <v>-1.223472E-3</v>
      </c>
      <c r="I4355">
        <f t="shared" si="215"/>
        <v>-2.8000000000000004E-3</v>
      </c>
    </row>
    <row r="4356" spans="1:9" x14ac:dyDescent="0.3">
      <c r="A4356" s="31">
        <v>42849</v>
      </c>
      <c r="B4356">
        <v>9.6295430000000008E-3</v>
      </c>
      <c r="C4356">
        <v>20170424</v>
      </c>
      <c r="D4356">
        <v>1.18</v>
      </c>
      <c r="E4356">
        <v>3.0000000000000001E-3</v>
      </c>
      <c r="F4356">
        <f t="shared" ref="F4356:F4419" si="217">E4356/100</f>
        <v>3.0000000000000001E-5</v>
      </c>
      <c r="H4356">
        <f t="shared" si="216"/>
        <v>9.5995430000000003E-3</v>
      </c>
      <c r="I4356">
        <f t="shared" ref="I4356:I4419" si="218">D4356/100</f>
        <v>1.18E-2</v>
      </c>
    </row>
    <row r="4357" spans="1:9" x14ac:dyDescent="0.3">
      <c r="A4357" s="31">
        <v>42850</v>
      </c>
      <c r="B4357">
        <v>6.1960419999999997E-3</v>
      </c>
      <c r="C4357">
        <v>20170425</v>
      </c>
      <c r="D4357">
        <v>0.66</v>
      </c>
      <c r="E4357">
        <v>3.0000000000000001E-3</v>
      </c>
      <c r="F4357">
        <f t="shared" si="217"/>
        <v>3.0000000000000001E-5</v>
      </c>
      <c r="H4357">
        <f t="shared" si="216"/>
        <v>6.1660420000000001E-3</v>
      </c>
      <c r="I4357">
        <f t="shared" si="218"/>
        <v>6.6E-3</v>
      </c>
    </row>
    <row r="4358" spans="1:9" x14ac:dyDescent="0.3">
      <c r="A4358" s="31">
        <v>42851</v>
      </c>
      <c r="B4358">
        <v>-5.8811740000000003E-3</v>
      </c>
      <c r="C4358">
        <v>20170426</v>
      </c>
      <c r="D4358">
        <v>0.04</v>
      </c>
      <c r="E4358">
        <v>3.0000000000000001E-3</v>
      </c>
      <c r="F4358">
        <f t="shared" si="217"/>
        <v>3.0000000000000001E-5</v>
      </c>
      <c r="H4358">
        <f t="shared" si="216"/>
        <v>-5.9111739999999999E-3</v>
      </c>
      <c r="I4358">
        <f t="shared" si="218"/>
        <v>4.0000000000000002E-4</v>
      </c>
    </row>
    <row r="4359" spans="1:9" x14ac:dyDescent="0.3">
      <c r="A4359" s="31">
        <v>42852</v>
      </c>
      <c r="B4359">
        <v>7.6559399999999998E-4</v>
      </c>
      <c r="C4359">
        <v>20170427</v>
      </c>
      <c r="D4359">
        <v>0.05</v>
      </c>
      <c r="E4359">
        <v>3.0000000000000001E-3</v>
      </c>
      <c r="F4359">
        <f t="shared" si="217"/>
        <v>3.0000000000000001E-5</v>
      </c>
      <c r="H4359">
        <f t="shared" si="216"/>
        <v>7.35594E-4</v>
      </c>
      <c r="I4359">
        <f t="shared" si="218"/>
        <v>5.0000000000000001E-4</v>
      </c>
    </row>
    <row r="4360" spans="1:9" x14ac:dyDescent="0.3">
      <c r="A4360" s="31">
        <v>42853</v>
      </c>
      <c r="B4360">
        <v>-9.7363799999999998E-4</v>
      </c>
      <c r="C4360">
        <v>20170428</v>
      </c>
      <c r="D4360">
        <v>-0.3</v>
      </c>
      <c r="E4360">
        <v>3.0000000000000001E-3</v>
      </c>
      <c r="F4360">
        <f t="shared" si="217"/>
        <v>3.0000000000000001E-5</v>
      </c>
      <c r="H4360">
        <f t="shared" si="216"/>
        <v>-1.0036380000000001E-3</v>
      </c>
      <c r="I4360">
        <f t="shared" si="218"/>
        <v>-3.0000000000000001E-3</v>
      </c>
    </row>
    <row r="4361" spans="1:9" x14ac:dyDescent="0.3">
      <c r="A4361" s="31">
        <v>42856</v>
      </c>
      <c r="B4361">
        <v>2.0396854999999998E-2</v>
      </c>
      <c r="C4361">
        <v>20170501</v>
      </c>
      <c r="D4361">
        <v>0.21</v>
      </c>
      <c r="E4361">
        <v>3.0000000000000001E-3</v>
      </c>
      <c r="F4361">
        <f t="shared" si="217"/>
        <v>3.0000000000000001E-5</v>
      </c>
      <c r="H4361">
        <f t="shared" si="216"/>
        <v>2.0366855E-2</v>
      </c>
      <c r="I4361">
        <f t="shared" si="218"/>
        <v>2.0999999999999999E-3</v>
      </c>
    </row>
    <row r="4362" spans="1:9" x14ac:dyDescent="0.3">
      <c r="A4362" s="31">
        <v>42857</v>
      </c>
      <c r="B4362">
        <v>6.3446079999999998E-3</v>
      </c>
      <c r="C4362">
        <v>20170502</v>
      </c>
      <c r="D4362">
        <v>0.03</v>
      </c>
      <c r="E4362">
        <v>3.0000000000000001E-3</v>
      </c>
      <c r="F4362">
        <f t="shared" si="217"/>
        <v>3.0000000000000001E-5</v>
      </c>
      <c r="H4362">
        <f t="shared" si="216"/>
        <v>6.3146080000000002E-3</v>
      </c>
      <c r="I4362">
        <f t="shared" si="218"/>
        <v>2.9999999999999997E-4</v>
      </c>
    </row>
    <row r="4363" spans="1:9" x14ac:dyDescent="0.3">
      <c r="A4363" s="31">
        <v>42858</v>
      </c>
      <c r="B4363">
        <v>-3.05062E-3</v>
      </c>
      <c r="C4363">
        <v>20170503</v>
      </c>
      <c r="D4363">
        <v>-0.19</v>
      </c>
      <c r="E4363">
        <v>3.0000000000000001E-3</v>
      </c>
      <c r="F4363">
        <f t="shared" si="217"/>
        <v>3.0000000000000001E-5</v>
      </c>
      <c r="H4363">
        <f t="shared" si="216"/>
        <v>-3.0806200000000001E-3</v>
      </c>
      <c r="I4363">
        <f t="shared" si="218"/>
        <v>-1.9E-3</v>
      </c>
    </row>
    <row r="4364" spans="1:9" x14ac:dyDescent="0.3">
      <c r="A4364" s="31">
        <v>42859</v>
      </c>
      <c r="B4364">
        <v>-3.603963E-3</v>
      </c>
      <c r="C4364">
        <v>20170504</v>
      </c>
      <c r="D4364">
        <v>0.02</v>
      </c>
      <c r="E4364">
        <v>3.0000000000000001E-3</v>
      </c>
      <c r="F4364">
        <f t="shared" si="217"/>
        <v>3.0000000000000001E-5</v>
      </c>
      <c r="H4364">
        <f t="shared" si="216"/>
        <v>-3.633963E-3</v>
      </c>
      <c r="I4364">
        <f t="shared" si="218"/>
        <v>2.0000000000000001E-4</v>
      </c>
    </row>
    <row r="4365" spans="1:9" x14ac:dyDescent="0.3">
      <c r="A4365" s="31">
        <v>42860</v>
      </c>
      <c r="B4365">
        <v>1.6583688999999999E-2</v>
      </c>
      <c r="C4365">
        <v>20170505</v>
      </c>
      <c r="D4365">
        <v>0.46</v>
      </c>
      <c r="E4365">
        <v>3.0000000000000001E-3</v>
      </c>
      <c r="F4365">
        <f t="shared" si="217"/>
        <v>3.0000000000000001E-5</v>
      </c>
      <c r="H4365">
        <f t="shared" si="216"/>
        <v>1.6553689E-2</v>
      </c>
      <c r="I4365">
        <f t="shared" si="218"/>
        <v>4.5999999999999999E-3</v>
      </c>
    </row>
    <row r="4366" spans="1:9" x14ac:dyDescent="0.3">
      <c r="A4366" s="31">
        <v>42863</v>
      </c>
      <c r="B4366">
        <v>2.7188423999999999E-2</v>
      </c>
      <c r="C4366">
        <v>20170508</v>
      </c>
      <c r="D4366">
        <v>-0.04</v>
      </c>
      <c r="E4366">
        <v>3.0000000000000001E-3</v>
      </c>
      <c r="F4366">
        <f t="shared" si="217"/>
        <v>3.0000000000000001E-5</v>
      </c>
      <c r="H4366">
        <f t="shared" si="216"/>
        <v>2.7158424E-2</v>
      </c>
      <c r="I4366">
        <f t="shared" si="218"/>
        <v>-4.0000000000000002E-4</v>
      </c>
    </row>
    <row r="4367" spans="1:9" x14ac:dyDescent="0.3">
      <c r="A4367" s="31">
        <v>42864</v>
      </c>
      <c r="B4367">
        <v>6.4048819999999998E-3</v>
      </c>
      <c r="C4367">
        <v>20170509</v>
      </c>
      <c r="D4367">
        <v>-0.05</v>
      </c>
      <c r="E4367">
        <v>3.0000000000000001E-3</v>
      </c>
      <c r="F4367">
        <f t="shared" si="217"/>
        <v>3.0000000000000001E-5</v>
      </c>
      <c r="H4367">
        <f t="shared" si="216"/>
        <v>6.3748820000000001E-3</v>
      </c>
      <c r="I4367">
        <f t="shared" si="218"/>
        <v>-5.0000000000000001E-4</v>
      </c>
    </row>
    <row r="4368" spans="1:9" x14ac:dyDescent="0.3">
      <c r="A4368" s="31">
        <v>42865</v>
      </c>
      <c r="B4368">
        <v>-4.7406389999999996E-3</v>
      </c>
      <c r="C4368">
        <v>20170510</v>
      </c>
      <c r="D4368">
        <v>0.21</v>
      </c>
      <c r="E4368">
        <v>3.0000000000000001E-3</v>
      </c>
      <c r="F4368">
        <f t="shared" si="217"/>
        <v>3.0000000000000001E-5</v>
      </c>
      <c r="H4368">
        <f t="shared" si="216"/>
        <v>-4.7706389999999993E-3</v>
      </c>
      <c r="I4368">
        <f t="shared" si="218"/>
        <v>2.0999999999999999E-3</v>
      </c>
    </row>
    <row r="4369" spans="1:9" x14ac:dyDescent="0.3">
      <c r="A4369" s="31">
        <v>42866</v>
      </c>
      <c r="B4369">
        <v>8.6128309999999996E-3</v>
      </c>
      <c r="C4369">
        <v>20170511</v>
      </c>
      <c r="D4369">
        <v>-0.26</v>
      </c>
      <c r="E4369">
        <v>3.0000000000000001E-3</v>
      </c>
      <c r="F4369">
        <f t="shared" si="217"/>
        <v>3.0000000000000001E-5</v>
      </c>
      <c r="H4369">
        <f t="shared" si="216"/>
        <v>8.5828309999999991E-3</v>
      </c>
      <c r="I4369">
        <f t="shared" si="218"/>
        <v>-2.5999999999999999E-3</v>
      </c>
    </row>
    <row r="4370" spans="1:9" x14ac:dyDescent="0.3">
      <c r="A4370" s="31">
        <v>42867</v>
      </c>
      <c r="B4370">
        <v>1.3965633E-2</v>
      </c>
      <c r="C4370">
        <v>20170512</v>
      </c>
      <c r="D4370">
        <v>-0.18</v>
      </c>
      <c r="E4370">
        <v>3.0000000000000001E-3</v>
      </c>
      <c r="F4370">
        <f t="shared" si="217"/>
        <v>3.0000000000000001E-5</v>
      </c>
      <c r="H4370">
        <f t="shared" si="216"/>
        <v>1.3935632999999999E-2</v>
      </c>
      <c r="I4370">
        <f t="shared" si="218"/>
        <v>-1.8E-3</v>
      </c>
    </row>
    <row r="4371" spans="1:9" x14ac:dyDescent="0.3">
      <c r="A4371" s="31">
        <v>42870</v>
      </c>
      <c r="B4371">
        <v>-2.5625180000000002E-3</v>
      </c>
      <c r="C4371">
        <v>20170515</v>
      </c>
      <c r="D4371">
        <v>0.53</v>
      </c>
      <c r="E4371">
        <v>3.0000000000000001E-3</v>
      </c>
      <c r="F4371">
        <f t="shared" si="217"/>
        <v>3.0000000000000001E-5</v>
      </c>
      <c r="H4371">
        <f t="shared" si="216"/>
        <v>-2.5925180000000003E-3</v>
      </c>
      <c r="I4371">
        <f t="shared" si="218"/>
        <v>5.3E-3</v>
      </c>
    </row>
    <row r="4372" spans="1:9" x14ac:dyDescent="0.3">
      <c r="A4372" s="31">
        <v>42871</v>
      </c>
      <c r="B4372">
        <v>-1.4771719999999999E-3</v>
      </c>
      <c r="C4372">
        <v>20170516</v>
      </c>
      <c r="D4372">
        <v>-0.03</v>
      </c>
      <c r="E4372">
        <v>3.0000000000000001E-3</v>
      </c>
      <c r="F4372">
        <f t="shared" si="217"/>
        <v>3.0000000000000001E-5</v>
      </c>
      <c r="H4372">
        <f t="shared" si="216"/>
        <v>-1.507172E-3</v>
      </c>
      <c r="I4372">
        <f t="shared" si="218"/>
        <v>-2.9999999999999997E-4</v>
      </c>
    </row>
    <row r="4373" spans="1:9" x14ac:dyDescent="0.3">
      <c r="A4373" s="31">
        <v>42872</v>
      </c>
      <c r="B4373">
        <v>-3.3575617000000002E-2</v>
      </c>
      <c r="C4373">
        <v>20170517</v>
      </c>
      <c r="D4373">
        <v>-1.97</v>
      </c>
      <c r="E4373">
        <v>3.0000000000000001E-3</v>
      </c>
      <c r="F4373">
        <f t="shared" si="217"/>
        <v>3.0000000000000001E-5</v>
      </c>
      <c r="H4373">
        <f t="shared" si="216"/>
        <v>-3.3605617000000004E-2</v>
      </c>
      <c r="I4373">
        <f t="shared" si="218"/>
        <v>-1.9699999999999999E-2</v>
      </c>
    </row>
    <row r="4374" spans="1:9" x14ac:dyDescent="0.3">
      <c r="A4374" s="31">
        <v>42873</v>
      </c>
      <c r="B4374">
        <v>1.524122E-2</v>
      </c>
      <c r="C4374">
        <v>20170518</v>
      </c>
      <c r="D4374">
        <v>0.4</v>
      </c>
      <c r="E4374">
        <v>3.0000000000000001E-3</v>
      </c>
      <c r="F4374">
        <f t="shared" si="217"/>
        <v>3.0000000000000001E-5</v>
      </c>
      <c r="H4374">
        <f t="shared" si="216"/>
        <v>1.5211219999999999E-2</v>
      </c>
      <c r="I4374">
        <f t="shared" si="218"/>
        <v>4.0000000000000001E-3</v>
      </c>
    </row>
    <row r="4375" spans="1:9" x14ac:dyDescent="0.3">
      <c r="A4375" s="31">
        <v>42874</v>
      </c>
      <c r="B4375">
        <v>3.4089699999999999E-3</v>
      </c>
      <c r="C4375">
        <v>20170519</v>
      </c>
      <c r="D4375">
        <v>0.7</v>
      </c>
      <c r="E4375">
        <v>3.0000000000000001E-3</v>
      </c>
      <c r="F4375">
        <f t="shared" si="217"/>
        <v>3.0000000000000001E-5</v>
      </c>
      <c r="H4375">
        <f t="shared" si="216"/>
        <v>3.3789699999999998E-3</v>
      </c>
      <c r="I4375">
        <f t="shared" si="218"/>
        <v>6.9999999999999993E-3</v>
      </c>
    </row>
    <row r="4376" spans="1:9" x14ac:dyDescent="0.3">
      <c r="A4376" s="31">
        <v>42877</v>
      </c>
      <c r="B4376">
        <v>6.0761010000000004E-3</v>
      </c>
      <c r="C4376">
        <v>20170522</v>
      </c>
      <c r="D4376">
        <v>0.56000000000000005</v>
      </c>
      <c r="E4376">
        <v>3.0000000000000001E-3</v>
      </c>
      <c r="F4376">
        <f t="shared" si="217"/>
        <v>3.0000000000000001E-5</v>
      </c>
      <c r="H4376">
        <f t="shared" si="216"/>
        <v>6.0461010000000008E-3</v>
      </c>
      <c r="I4376">
        <f t="shared" si="218"/>
        <v>5.6000000000000008E-3</v>
      </c>
    </row>
    <row r="4377" spans="1:9" x14ac:dyDescent="0.3">
      <c r="A4377" s="31">
        <v>42878</v>
      </c>
      <c r="B4377">
        <v>-1.2338620000000001E-3</v>
      </c>
      <c r="C4377">
        <v>20170523</v>
      </c>
      <c r="D4377">
        <v>0.18</v>
      </c>
      <c r="E4377">
        <v>3.0000000000000001E-3</v>
      </c>
      <c r="F4377">
        <f t="shared" si="217"/>
        <v>3.0000000000000001E-5</v>
      </c>
      <c r="H4377">
        <f t="shared" si="216"/>
        <v>-1.2638620000000001E-3</v>
      </c>
      <c r="I4377">
        <f t="shared" si="218"/>
        <v>1.8E-3</v>
      </c>
    </row>
    <row r="4378" spans="1:9" x14ac:dyDescent="0.3">
      <c r="A4378" s="31">
        <v>42879</v>
      </c>
      <c r="B4378">
        <v>-2.990941E-3</v>
      </c>
      <c r="C4378">
        <v>20170524</v>
      </c>
      <c r="D4378">
        <v>0.24</v>
      </c>
      <c r="E4378">
        <v>3.0000000000000001E-3</v>
      </c>
      <c r="F4378">
        <f t="shared" si="217"/>
        <v>3.0000000000000001E-5</v>
      </c>
      <c r="H4378">
        <f t="shared" si="216"/>
        <v>-3.0209410000000001E-3</v>
      </c>
      <c r="I4378">
        <f t="shared" si="218"/>
        <v>2.3999999999999998E-3</v>
      </c>
    </row>
    <row r="4379" spans="1:9" x14ac:dyDescent="0.3">
      <c r="A4379" s="31">
        <v>42880</v>
      </c>
      <c r="B4379">
        <v>3.456364E-3</v>
      </c>
      <c r="C4379">
        <v>20170525</v>
      </c>
      <c r="D4379">
        <v>0.42</v>
      </c>
      <c r="E4379">
        <v>3.0000000000000001E-3</v>
      </c>
      <c r="F4379">
        <f t="shared" si="217"/>
        <v>3.0000000000000001E-5</v>
      </c>
      <c r="H4379">
        <f t="shared" si="216"/>
        <v>3.4263639999999999E-3</v>
      </c>
      <c r="I4379">
        <f t="shared" si="218"/>
        <v>4.1999999999999997E-3</v>
      </c>
    </row>
    <row r="4380" spans="1:9" x14ac:dyDescent="0.3">
      <c r="A4380" s="31">
        <v>42881</v>
      </c>
      <c r="B4380">
        <v>-1.689702E-3</v>
      </c>
      <c r="C4380">
        <v>20170526</v>
      </c>
      <c r="D4380">
        <v>0.06</v>
      </c>
      <c r="E4380">
        <v>3.0000000000000001E-3</v>
      </c>
      <c r="F4380">
        <f t="shared" si="217"/>
        <v>3.0000000000000001E-5</v>
      </c>
      <c r="H4380">
        <f t="shared" si="216"/>
        <v>-1.719702E-3</v>
      </c>
      <c r="I4380">
        <f t="shared" si="218"/>
        <v>5.9999999999999995E-4</v>
      </c>
    </row>
    <row r="4381" spans="1:9" x14ac:dyDescent="0.3">
      <c r="A4381" s="31">
        <v>42885</v>
      </c>
      <c r="B4381">
        <v>3.9058400000000003E-4</v>
      </c>
      <c r="C4381">
        <v>20170530</v>
      </c>
      <c r="D4381">
        <v>-0.19</v>
      </c>
      <c r="E4381">
        <v>3.0000000000000001E-3</v>
      </c>
      <c r="F4381">
        <f t="shared" si="217"/>
        <v>3.0000000000000001E-5</v>
      </c>
      <c r="H4381">
        <f t="shared" si="216"/>
        <v>3.60584E-4</v>
      </c>
      <c r="I4381">
        <f t="shared" si="218"/>
        <v>-1.9E-3</v>
      </c>
    </row>
    <row r="4382" spans="1:9" x14ac:dyDescent="0.3">
      <c r="A4382" s="31">
        <v>42886</v>
      </c>
      <c r="B4382">
        <v>-5.9218040000000001E-3</v>
      </c>
      <c r="C4382">
        <v>20170531</v>
      </c>
      <c r="D4382">
        <v>-0.02</v>
      </c>
      <c r="E4382">
        <v>3.0000000000000001E-3</v>
      </c>
      <c r="F4382">
        <f t="shared" si="217"/>
        <v>3.0000000000000001E-5</v>
      </c>
      <c r="H4382">
        <f t="shared" si="216"/>
        <v>-5.9518039999999998E-3</v>
      </c>
      <c r="I4382">
        <f t="shared" si="218"/>
        <v>-2.0000000000000001E-4</v>
      </c>
    </row>
    <row r="4383" spans="1:9" x14ac:dyDescent="0.3">
      <c r="A4383" s="31">
        <v>42887</v>
      </c>
      <c r="B4383">
        <v>2.749399E-3</v>
      </c>
      <c r="C4383">
        <v>20170601</v>
      </c>
      <c r="D4383">
        <v>0.95</v>
      </c>
      <c r="E4383">
        <v>3.0000000000000001E-3</v>
      </c>
      <c r="F4383">
        <f t="shared" si="217"/>
        <v>3.0000000000000001E-5</v>
      </c>
      <c r="H4383">
        <f t="shared" si="216"/>
        <v>2.7193989999999999E-3</v>
      </c>
      <c r="I4383">
        <f t="shared" si="218"/>
        <v>9.4999999999999998E-3</v>
      </c>
    </row>
    <row r="4384" spans="1:9" x14ac:dyDescent="0.3">
      <c r="A4384" s="31">
        <v>42888</v>
      </c>
      <c r="B4384">
        <v>1.4819195E-2</v>
      </c>
      <c r="C4384">
        <v>20170602</v>
      </c>
      <c r="D4384">
        <v>0.35</v>
      </c>
      <c r="E4384">
        <v>3.0000000000000001E-3</v>
      </c>
      <c r="F4384">
        <f t="shared" si="217"/>
        <v>3.0000000000000001E-5</v>
      </c>
      <c r="H4384">
        <f t="shared" si="216"/>
        <v>1.4789195E-2</v>
      </c>
      <c r="I4384">
        <f t="shared" si="218"/>
        <v>3.4999999999999996E-3</v>
      </c>
    </row>
    <row r="4385" spans="1:9" x14ac:dyDescent="0.3">
      <c r="A4385" s="31">
        <v>42891</v>
      </c>
      <c r="B4385">
        <v>-9.7780920000000004E-3</v>
      </c>
      <c r="C4385">
        <v>20170605</v>
      </c>
      <c r="D4385">
        <v>-0.17</v>
      </c>
      <c r="E4385">
        <v>3.0000000000000001E-3</v>
      </c>
      <c r="F4385">
        <f t="shared" si="217"/>
        <v>3.0000000000000001E-5</v>
      </c>
      <c r="H4385">
        <f t="shared" si="216"/>
        <v>-9.8080920000000009E-3</v>
      </c>
      <c r="I4385">
        <f t="shared" si="218"/>
        <v>-1.7000000000000001E-3</v>
      </c>
    </row>
    <row r="4386" spans="1:9" x14ac:dyDescent="0.3">
      <c r="A4386" s="31">
        <v>42892</v>
      </c>
      <c r="B4386">
        <v>3.3781869999999999E-3</v>
      </c>
      <c r="C4386">
        <v>20170606</v>
      </c>
      <c r="D4386">
        <v>-0.28000000000000003</v>
      </c>
      <c r="E4386">
        <v>3.0000000000000001E-3</v>
      </c>
      <c r="F4386">
        <f t="shared" si="217"/>
        <v>3.0000000000000001E-5</v>
      </c>
      <c r="H4386">
        <f t="shared" si="216"/>
        <v>3.3481869999999999E-3</v>
      </c>
      <c r="I4386">
        <f t="shared" si="218"/>
        <v>-2.8000000000000004E-3</v>
      </c>
    </row>
    <row r="4387" spans="1:9" x14ac:dyDescent="0.3">
      <c r="A4387" s="31">
        <v>42893</v>
      </c>
      <c r="B4387">
        <v>5.9566080000000004E-3</v>
      </c>
      <c r="C4387">
        <v>20170607</v>
      </c>
      <c r="D4387">
        <v>0.15</v>
      </c>
      <c r="E4387">
        <v>3.0000000000000001E-3</v>
      </c>
      <c r="F4387">
        <f t="shared" si="217"/>
        <v>3.0000000000000001E-5</v>
      </c>
      <c r="H4387">
        <f t="shared" si="216"/>
        <v>5.9266080000000007E-3</v>
      </c>
      <c r="I4387">
        <f t="shared" si="218"/>
        <v>1.5E-3</v>
      </c>
    </row>
    <row r="4388" spans="1:9" x14ac:dyDescent="0.3">
      <c r="A4388" s="31">
        <v>42894</v>
      </c>
      <c r="B4388">
        <v>-2.445708E-3</v>
      </c>
      <c r="C4388">
        <v>20170608</v>
      </c>
      <c r="D4388">
        <v>0.18</v>
      </c>
      <c r="E4388">
        <v>3.0000000000000001E-3</v>
      </c>
      <c r="F4388">
        <f t="shared" si="217"/>
        <v>3.0000000000000001E-5</v>
      </c>
      <c r="H4388">
        <f t="shared" si="216"/>
        <v>-2.4757080000000001E-3</v>
      </c>
      <c r="I4388">
        <f t="shared" si="218"/>
        <v>1.8E-3</v>
      </c>
    </row>
    <row r="4389" spans="1:9" x14ac:dyDescent="0.3">
      <c r="A4389" s="31">
        <v>42895</v>
      </c>
      <c r="B4389">
        <v>-3.8776755000000003E-2</v>
      </c>
      <c r="C4389">
        <v>20170609</v>
      </c>
      <c r="D4389">
        <v>-0.12</v>
      </c>
      <c r="E4389">
        <v>3.0000000000000001E-3</v>
      </c>
      <c r="F4389">
        <f t="shared" si="217"/>
        <v>3.0000000000000001E-5</v>
      </c>
      <c r="H4389">
        <f t="shared" si="216"/>
        <v>-3.8806755000000005E-2</v>
      </c>
      <c r="I4389">
        <f t="shared" si="218"/>
        <v>-1.1999999999999999E-3</v>
      </c>
    </row>
    <row r="4390" spans="1:9" x14ac:dyDescent="0.3">
      <c r="A4390" s="31">
        <v>42898</v>
      </c>
      <c r="B4390">
        <v>-2.3895809E-2</v>
      </c>
      <c r="C4390">
        <v>20170612</v>
      </c>
      <c r="D4390">
        <v>-0.11</v>
      </c>
      <c r="E4390">
        <v>3.0000000000000001E-3</v>
      </c>
      <c r="F4390">
        <f t="shared" si="217"/>
        <v>3.0000000000000001E-5</v>
      </c>
      <c r="H4390">
        <f t="shared" si="216"/>
        <v>-2.3925808999999999E-2</v>
      </c>
      <c r="I4390">
        <f t="shared" si="218"/>
        <v>-1.1000000000000001E-3</v>
      </c>
    </row>
    <row r="4391" spans="1:9" x14ac:dyDescent="0.3">
      <c r="A4391" s="31">
        <v>42899</v>
      </c>
      <c r="B4391">
        <v>8.0456480000000007E-3</v>
      </c>
      <c r="C4391">
        <v>20170613</v>
      </c>
      <c r="D4391">
        <v>0.55000000000000004</v>
      </c>
      <c r="E4391">
        <v>3.0000000000000001E-3</v>
      </c>
      <c r="F4391">
        <f t="shared" si="217"/>
        <v>3.0000000000000001E-5</v>
      </c>
      <c r="H4391">
        <f t="shared" si="216"/>
        <v>8.0156480000000002E-3</v>
      </c>
      <c r="I4391">
        <f t="shared" si="218"/>
        <v>5.5000000000000005E-3</v>
      </c>
    </row>
    <row r="4392" spans="1:9" x14ac:dyDescent="0.3">
      <c r="A4392" s="31">
        <v>42900</v>
      </c>
      <c r="B4392">
        <v>-9.7550499999999995E-3</v>
      </c>
      <c r="C4392">
        <v>20170614</v>
      </c>
      <c r="D4392">
        <v>-0.17</v>
      </c>
      <c r="E4392">
        <v>3.0000000000000001E-3</v>
      </c>
      <c r="F4392">
        <f t="shared" si="217"/>
        <v>3.0000000000000001E-5</v>
      </c>
      <c r="H4392">
        <f t="shared" si="216"/>
        <v>-9.78505E-3</v>
      </c>
      <c r="I4392">
        <f t="shared" si="218"/>
        <v>-1.7000000000000001E-3</v>
      </c>
    </row>
    <row r="4393" spans="1:9" x14ac:dyDescent="0.3">
      <c r="A4393" s="31">
        <v>42901</v>
      </c>
      <c r="B4393">
        <v>-5.9934580000000001E-3</v>
      </c>
      <c r="C4393">
        <v>20170615</v>
      </c>
      <c r="D4393">
        <v>-0.3</v>
      </c>
      <c r="E4393">
        <v>3.0000000000000001E-3</v>
      </c>
      <c r="F4393">
        <f t="shared" si="217"/>
        <v>3.0000000000000001E-5</v>
      </c>
      <c r="H4393">
        <f t="shared" si="216"/>
        <v>-6.0234579999999998E-3</v>
      </c>
      <c r="I4393">
        <f t="shared" si="218"/>
        <v>-3.0000000000000001E-3</v>
      </c>
    </row>
    <row r="4394" spans="1:9" x14ac:dyDescent="0.3">
      <c r="A4394" s="31">
        <v>42902</v>
      </c>
      <c r="B4394">
        <v>-1.3999509E-2</v>
      </c>
      <c r="C4394">
        <v>20170616</v>
      </c>
      <c r="D4394">
        <v>-0.03</v>
      </c>
      <c r="E4394">
        <v>3.0000000000000001E-3</v>
      </c>
      <c r="F4394">
        <f t="shared" si="217"/>
        <v>3.0000000000000001E-5</v>
      </c>
      <c r="H4394">
        <f t="shared" si="216"/>
        <v>-1.4029509000000001E-2</v>
      </c>
      <c r="I4394">
        <f t="shared" si="218"/>
        <v>-2.9999999999999997E-4</v>
      </c>
    </row>
    <row r="4395" spans="1:9" x14ac:dyDescent="0.3">
      <c r="A4395" s="31">
        <v>42905</v>
      </c>
      <c r="B4395">
        <v>2.8607521E-2</v>
      </c>
      <c r="C4395">
        <v>20170619</v>
      </c>
      <c r="D4395">
        <v>0.86</v>
      </c>
      <c r="E4395">
        <v>3.0000000000000001E-3</v>
      </c>
      <c r="F4395">
        <f t="shared" si="217"/>
        <v>3.0000000000000001E-5</v>
      </c>
      <c r="H4395">
        <f t="shared" si="216"/>
        <v>2.8577521000000002E-2</v>
      </c>
      <c r="I4395">
        <f t="shared" si="218"/>
        <v>8.6E-3</v>
      </c>
    </row>
    <row r="4396" spans="1:9" x14ac:dyDescent="0.3">
      <c r="A4396" s="31">
        <v>42906</v>
      </c>
      <c r="B4396">
        <v>-9.0884369999999996E-3</v>
      </c>
      <c r="C4396">
        <v>20170620</v>
      </c>
      <c r="D4396">
        <v>-0.73</v>
      </c>
      <c r="E4396">
        <v>3.0000000000000001E-3</v>
      </c>
      <c r="F4396">
        <f t="shared" si="217"/>
        <v>3.0000000000000001E-5</v>
      </c>
      <c r="H4396">
        <f t="shared" si="216"/>
        <v>-9.1184370000000001E-3</v>
      </c>
      <c r="I4396">
        <f t="shared" si="218"/>
        <v>-7.3000000000000001E-3</v>
      </c>
    </row>
    <row r="4397" spans="1:9" x14ac:dyDescent="0.3">
      <c r="A4397" s="31">
        <v>42907</v>
      </c>
      <c r="B4397">
        <v>5.9306300000000001E-3</v>
      </c>
      <c r="C4397">
        <v>20170621</v>
      </c>
      <c r="D4397">
        <v>-7.0000000000000007E-2</v>
      </c>
      <c r="E4397">
        <v>3.0000000000000001E-3</v>
      </c>
      <c r="F4397">
        <f t="shared" si="217"/>
        <v>3.0000000000000001E-5</v>
      </c>
      <c r="H4397">
        <f t="shared" si="216"/>
        <v>5.9006300000000005E-3</v>
      </c>
      <c r="I4397">
        <f t="shared" si="218"/>
        <v>-7.000000000000001E-4</v>
      </c>
    </row>
    <row r="4398" spans="1:9" x14ac:dyDescent="0.3">
      <c r="A4398" s="31">
        <v>42908</v>
      </c>
      <c r="B4398">
        <v>-1.645234E-3</v>
      </c>
      <c r="C4398">
        <v>20170622</v>
      </c>
      <c r="D4398">
        <v>0.02</v>
      </c>
      <c r="E4398">
        <v>3.0000000000000001E-3</v>
      </c>
      <c r="F4398">
        <f t="shared" si="217"/>
        <v>3.0000000000000001E-5</v>
      </c>
      <c r="H4398">
        <f t="shared" si="216"/>
        <v>-1.6752340000000001E-3</v>
      </c>
      <c r="I4398">
        <f t="shared" si="218"/>
        <v>2.0000000000000001E-4</v>
      </c>
    </row>
    <row r="4399" spans="1:9" x14ac:dyDescent="0.3">
      <c r="A4399" s="31">
        <v>42909</v>
      </c>
      <c r="B4399">
        <v>4.4633240000000003E-3</v>
      </c>
      <c r="C4399">
        <v>20170623</v>
      </c>
      <c r="D4399">
        <v>0.24</v>
      </c>
      <c r="E4399">
        <v>3.0000000000000001E-3</v>
      </c>
      <c r="F4399">
        <f t="shared" si="217"/>
        <v>3.0000000000000001E-5</v>
      </c>
      <c r="H4399">
        <f t="shared" si="216"/>
        <v>4.4333240000000006E-3</v>
      </c>
      <c r="I4399">
        <f t="shared" si="218"/>
        <v>2.3999999999999998E-3</v>
      </c>
    </row>
    <row r="4400" spans="1:9" x14ac:dyDescent="0.3">
      <c r="A4400" s="31">
        <v>42912</v>
      </c>
      <c r="B4400">
        <v>-3.1445959999999999E-3</v>
      </c>
      <c r="C4400">
        <v>20170626</v>
      </c>
      <c r="D4400">
        <v>0.04</v>
      </c>
      <c r="E4400">
        <v>3.0000000000000001E-3</v>
      </c>
      <c r="F4400">
        <f t="shared" si="217"/>
        <v>3.0000000000000001E-5</v>
      </c>
      <c r="H4400">
        <f t="shared" si="216"/>
        <v>-3.174596E-3</v>
      </c>
      <c r="I4400">
        <f t="shared" si="218"/>
        <v>4.0000000000000002E-4</v>
      </c>
    </row>
    <row r="4401" spans="1:9" x14ac:dyDescent="0.3">
      <c r="A4401" s="31">
        <v>42913</v>
      </c>
      <c r="B4401">
        <v>-1.4332818000000001E-2</v>
      </c>
      <c r="C4401">
        <v>20170627</v>
      </c>
      <c r="D4401">
        <v>-0.84</v>
      </c>
      <c r="E4401">
        <v>3.0000000000000001E-3</v>
      </c>
      <c r="F4401">
        <f t="shared" si="217"/>
        <v>3.0000000000000001E-5</v>
      </c>
      <c r="H4401">
        <f t="shared" si="216"/>
        <v>-1.4362818000000001E-2</v>
      </c>
      <c r="I4401">
        <f t="shared" si="218"/>
        <v>-8.3999999999999995E-3</v>
      </c>
    </row>
    <row r="4402" spans="1:9" x14ac:dyDescent="0.3">
      <c r="A4402" s="31">
        <v>42914</v>
      </c>
      <c r="B4402">
        <v>1.4610771E-2</v>
      </c>
      <c r="C4402">
        <v>20170628</v>
      </c>
      <c r="D4402">
        <v>1.02</v>
      </c>
      <c r="E4402">
        <v>3.0000000000000001E-3</v>
      </c>
      <c r="F4402">
        <f t="shared" si="217"/>
        <v>3.0000000000000001E-5</v>
      </c>
      <c r="H4402">
        <f t="shared" si="216"/>
        <v>1.4580770999999999E-2</v>
      </c>
      <c r="I4402">
        <f t="shared" si="218"/>
        <v>1.0200000000000001E-2</v>
      </c>
    </row>
    <row r="4403" spans="1:9" x14ac:dyDescent="0.3">
      <c r="A4403" s="31">
        <v>42915</v>
      </c>
      <c r="B4403">
        <v>-1.4743256E-2</v>
      </c>
      <c r="C4403">
        <v>20170629</v>
      </c>
      <c r="D4403">
        <v>-0.83</v>
      </c>
      <c r="E4403">
        <v>3.0000000000000001E-3</v>
      </c>
      <c r="F4403">
        <f t="shared" si="217"/>
        <v>3.0000000000000001E-5</v>
      </c>
      <c r="H4403">
        <f t="shared" si="216"/>
        <v>-1.4773256E-2</v>
      </c>
      <c r="I4403">
        <f t="shared" si="218"/>
        <v>-8.3000000000000001E-3</v>
      </c>
    </row>
    <row r="4404" spans="1:9" x14ac:dyDescent="0.3">
      <c r="A4404" s="31">
        <v>42916</v>
      </c>
      <c r="B4404">
        <v>2.3664509999999999E-3</v>
      </c>
      <c r="C4404">
        <v>20170630</v>
      </c>
      <c r="D4404">
        <v>0.14000000000000001</v>
      </c>
      <c r="E4404">
        <v>3.0000000000000001E-3</v>
      </c>
      <c r="F4404">
        <f t="shared" si="217"/>
        <v>3.0000000000000001E-5</v>
      </c>
      <c r="H4404">
        <f t="shared" si="216"/>
        <v>2.3364509999999998E-3</v>
      </c>
      <c r="I4404">
        <f t="shared" si="218"/>
        <v>1.4000000000000002E-3</v>
      </c>
    </row>
    <row r="4405" spans="1:9" x14ac:dyDescent="0.3">
      <c r="A4405" s="31">
        <v>42919</v>
      </c>
      <c r="B4405">
        <v>-3.6106390000000001E-3</v>
      </c>
      <c r="C4405">
        <v>20170703</v>
      </c>
      <c r="D4405">
        <v>0.24</v>
      </c>
      <c r="E4405">
        <v>4.0000000000000001E-3</v>
      </c>
      <c r="F4405">
        <f t="shared" si="217"/>
        <v>4.0000000000000003E-5</v>
      </c>
      <c r="H4405">
        <f t="shared" si="216"/>
        <v>-3.6506390000000002E-3</v>
      </c>
      <c r="I4405">
        <f t="shared" si="218"/>
        <v>2.3999999999999998E-3</v>
      </c>
    </row>
    <row r="4406" spans="1:9" x14ac:dyDescent="0.3">
      <c r="A4406" s="31">
        <v>42921</v>
      </c>
      <c r="B4406">
        <v>4.111473E-3</v>
      </c>
      <c r="C4406">
        <v>20170705</v>
      </c>
      <c r="D4406">
        <v>0.12</v>
      </c>
      <c r="E4406">
        <v>4.0000000000000001E-3</v>
      </c>
      <c r="F4406">
        <f t="shared" si="217"/>
        <v>4.0000000000000003E-5</v>
      </c>
      <c r="H4406">
        <f t="shared" si="216"/>
        <v>4.0714729999999999E-3</v>
      </c>
      <c r="I4406">
        <f t="shared" si="218"/>
        <v>1.1999999999999999E-3</v>
      </c>
    </row>
    <row r="4407" spans="1:9" x14ac:dyDescent="0.3">
      <c r="A4407" s="31">
        <v>42922</v>
      </c>
      <c r="B4407">
        <v>-9.4385500000000004E-3</v>
      </c>
      <c r="C4407">
        <v>20170706</v>
      </c>
      <c r="D4407">
        <v>-0.95</v>
      </c>
      <c r="E4407">
        <v>4.0000000000000001E-3</v>
      </c>
      <c r="F4407">
        <f t="shared" si="217"/>
        <v>4.0000000000000003E-5</v>
      </c>
      <c r="H4407">
        <f t="shared" si="216"/>
        <v>-9.4785500000000005E-3</v>
      </c>
      <c r="I4407">
        <f t="shared" si="218"/>
        <v>-9.4999999999999998E-3</v>
      </c>
    </row>
    <row r="4408" spans="1:9" x14ac:dyDescent="0.3">
      <c r="A4408" s="31">
        <v>42923</v>
      </c>
      <c r="B4408">
        <v>1.015902E-2</v>
      </c>
      <c r="C4408">
        <v>20170707</v>
      </c>
      <c r="D4408">
        <v>0.7</v>
      </c>
      <c r="E4408">
        <v>4.0000000000000001E-3</v>
      </c>
      <c r="F4408">
        <f t="shared" si="217"/>
        <v>4.0000000000000003E-5</v>
      </c>
      <c r="H4408">
        <f t="shared" si="216"/>
        <v>1.0119019999999999E-2</v>
      </c>
      <c r="I4408">
        <f t="shared" si="218"/>
        <v>6.9999999999999993E-3</v>
      </c>
    </row>
    <row r="4409" spans="1:9" x14ac:dyDescent="0.3">
      <c r="A4409" s="31">
        <v>42926</v>
      </c>
      <c r="B4409">
        <v>6.1035159999999998E-3</v>
      </c>
      <c r="C4409">
        <v>20170710</v>
      </c>
      <c r="D4409">
        <v>0.05</v>
      </c>
      <c r="E4409">
        <v>4.0000000000000001E-3</v>
      </c>
      <c r="F4409">
        <f t="shared" si="217"/>
        <v>4.0000000000000003E-5</v>
      </c>
      <c r="H4409">
        <f t="shared" si="216"/>
        <v>6.0635159999999997E-3</v>
      </c>
      <c r="I4409">
        <f t="shared" si="218"/>
        <v>5.0000000000000001E-4</v>
      </c>
    </row>
    <row r="4410" spans="1:9" x14ac:dyDescent="0.3">
      <c r="A4410" s="31">
        <v>42927</v>
      </c>
      <c r="B4410">
        <v>3.2400469999999998E-3</v>
      </c>
      <c r="C4410">
        <v>20170711</v>
      </c>
      <c r="D4410">
        <v>0</v>
      </c>
      <c r="E4410">
        <v>4.0000000000000001E-3</v>
      </c>
      <c r="F4410">
        <f t="shared" si="217"/>
        <v>4.0000000000000003E-5</v>
      </c>
      <c r="H4410">
        <f t="shared" si="216"/>
        <v>3.2000469999999997E-3</v>
      </c>
      <c r="I4410">
        <f t="shared" si="218"/>
        <v>0</v>
      </c>
    </row>
    <row r="4411" spans="1:9" x14ac:dyDescent="0.3">
      <c r="A4411" s="31">
        <v>42928</v>
      </c>
      <c r="B4411">
        <v>1.4430479999999999E-3</v>
      </c>
      <c r="C4411">
        <v>20170712</v>
      </c>
      <c r="D4411">
        <v>0.72</v>
      </c>
      <c r="E4411">
        <v>4.0000000000000001E-3</v>
      </c>
      <c r="F4411">
        <f t="shared" si="217"/>
        <v>4.0000000000000003E-5</v>
      </c>
      <c r="H4411">
        <f t="shared" si="216"/>
        <v>1.4030479999999998E-3</v>
      </c>
      <c r="I4411">
        <f t="shared" si="218"/>
        <v>7.1999999999999998E-3</v>
      </c>
    </row>
    <row r="4412" spans="1:9" x14ac:dyDescent="0.3">
      <c r="A4412" s="31">
        <v>42929</v>
      </c>
      <c r="B4412">
        <v>1.3928906E-2</v>
      </c>
      <c r="C4412">
        <v>20170713</v>
      </c>
      <c r="D4412">
        <v>0.17</v>
      </c>
      <c r="E4412">
        <v>4.0000000000000001E-3</v>
      </c>
      <c r="F4412">
        <f t="shared" si="217"/>
        <v>4.0000000000000003E-5</v>
      </c>
      <c r="H4412">
        <f t="shared" si="216"/>
        <v>1.3888905999999999E-2</v>
      </c>
      <c r="I4412">
        <f t="shared" si="218"/>
        <v>1.7000000000000001E-3</v>
      </c>
    </row>
    <row r="4413" spans="1:9" x14ac:dyDescent="0.3">
      <c r="A4413" s="31">
        <v>42930</v>
      </c>
      <c r="B4413">
        <v>8.5943630000000007E-3</v>
      </c>
      <c r="C4413">
        <v>20170714</v>
      </c>
      <c r="D4413">
        <v>0.42</v>
      </c>
      <c r="E4413">
        <v>4.0000000000000001E-3</v>
      </c>
      <c r="F4413">
        <f t="shared" si="217"/>
        <v>4.0000000000000003E-5</v>
      </c>
      <c r="H4413">
        <f t="shared" si="216"/>
        <v>8.5543630000000006E-3</v>
      </c>
      <c r="I4413">
        <f t="shared" si="218"/>
        <v>4.1999999999999997E-3</v>
      </c>
    </row>
    <row r="4414" spans="1:9" x14ac:dyDescent="0.3">
      <c r="A4414" s="31">
        <v>42933</v>
      </c>
      <c r="B4414">
        <v>3.4890250000000002E-3</v>
      </c>
      <c r="C4414">
        <v>20170717</v>
      </c>
      <c r="D4414">
        <v>0</v>
      </c>
      <c r="E4414">
        <v>4.0000000000000001E-3</v>
      </c>
      <c r="F4414">
        <f t="shared" si="217"/>
        <v>4.0000000000000003E-5</v>
      </c>
      <c r="H4414">
        <f t="shared" si="216"/>
        <v>3.4490250000000001E-3</v>
      </c>
      <c r="I4414">
        <f t="shared" si="218"/>
        <v>0</v>
      </c>
    </row>
    <row r="4415" spans="1:9" x14ac:dyDescent="0.3">
      <c r="A4415" s="31">
        <v>42934</v>
      </c>
      <c r="B4415">
        <v>3.4768939999999999E-3</v>
      </c>
      <c r="C4415">
        <v>20170718</v>
      </c>
      <c r="D4415">
        <v>0.04</v>
      </c>
      <c r="E4415">
        <v>4.0000000000000001E-3</v>
      </c>
      <c r="F4415">
        <f t="shared" si="217"/>
        <v>4.0000000000000003E-5</v>
      </c>
      <c r="H4415">
        <f t="shared" si="216"/>
        <v>3.4368939999999998E-3</v>
      </c>
      <c r="I4415">
        <f t="shared" si="218"/>
        <v>4.0000000000000002E-4</v>
      </c>
    </row>
    <row r="4416" spans="1:9" x14ac:dyDescent="0.3">
      <c r="A4416" s="31">
        <v>42935</v>
      </c>
      <c r="B4416">
        <v>6.2633419999999999E-3</v>
      </c>
      <c r="C4416">
        <v>20170719</v>
      </c>
      <c r="D4416">
        <v>0.59</v>
      </c>
      <c r="E4416">
        <v>4.0000000000000001E-3</v>
      </c>
      <c r="F4416">
        <f t="shared" si="217"/>
        <v>4.0000000000000003E-5</v>
      </c>
      <c r="H4416">
        <f t="shared" si="216"/>
        <v>6.2233419999999998E-3</v>
      </c>
      <c r="I4416">
        <f t="shared" si="218"/>
        <v>5.8999999999999999E-3</v>
      </c>
    </row>
    <row r="4417" spans="1:9" x14ac:dyDescent="0.3">
      <c r="A4417" s="31">
        <v>42936</v>
      </c>
      <c r="B4417">
        <v>-4.5027670000000004E-3</v>
      </c>
      <c r="C4417">
        <v>20170720</v>
      </c>
      <c r="D4417">
        <v>-0.01</v>
      </c>
      <c r="E4417">
        <v>4.0000000000000001E-3</v>
      </c>
      <c r="F4417">
        <f t="shared" si="217"/>
        <v>4.0000000000000003E-5</v>
      </c>
      <c r="H4417">
        <f t="shared" si="216"/>
        <v>-4.5427670000000005E-3</v>
      </c>
      <c r="I4417">
        <f t="shared" si="218"/>
        <v>-1E-4</v>
      </c>
    </row>
    <row r="4418" spans="1:9" x14ac:dyDescent="0.3">
      <c r="A4418" s="31">
        <v>42937</v>
      </c>
      <c r="B4418">
        <v>-4.6555899999999999E-4</v>
      </c>
      <c r="C4418">
        <v>20170721</v>
      </c>
      <c r="D4418">
        <v>-0.08</v>
      </c>
      <c r="E4418">
        <v>4.0000000000000001E-3</v>
      </c>
      <c r="F4418">
        <f t="shared" si="217"/>
        <v>4.0000000000000003E-5</v>
      </c>
      <c r="H4418">
        <f t="shared" si="216"/>
        <v>-5.0555900000000004E-4</v>
      </c>
      <c r="I4418">
        <f t="shared" si="218"/>
        <v>-8.0000000000000004E-4</v>
      </c>
    </row>
    <row r="4419" spans="1:9" x14ac:dyDescent="0.3">
      <c r="A4419" s="31">
        <v>42940</v>
      </c>
      <c r="B4419">
        <v>1.2111479E-2</v>
      </c>
      <c r="C4419">
        <v>20170724</v>
      </c>
      <c r="D4419">
        <v>-0.03</v>
      </c>
      <c r="E4419">
        <v>4.0000000000000001E-3</v>
      </c>
      <c r="F4419">
        <f t="shared" si="217"/>
        <v>4.0000000000000003E-5</v>
      </c>
      <c r="H4419">
        <f t="shared" ref="H4419:H4482" si="219">B4419-F4419</f>
        <v>1.2071479E-2</v>
      </c>
      <c r="I4419">
        <f t="shared" si="218"/>
        <v>-2.9999999999999997E-4</v>
      </c>
    </row>
    <row r="4420" spans="1:9" x14ac:dyDescent="0.3">
      <c r="A4420" s="31">
        <v>42941</v>
      </c>
      <c r="B4420">
        <v>4.2738450000000001E-3</v>
      </c>
      <c r="C4420">
        <v>20170725</v>
      </c>
      <c r="D4420">
        <v>0.38</v>
      </c>
      <c r="E4420">
        <v>4.0000000000000001E-3</v>
      </c>
      <c r="F4420">
        <f t="shared" ref="F4420:F4483" si="220">E4420/100</f>
        <v>4.0000000000000003E-5</v>
      </c>
      <c r="H4420">
        <f t="shared" si="219"/>
        <v>4.233845E-3</v>
      </c>
      <c r="I4420">
        <f t="shared" ref="I4420:I4483" si="221">D4420/100</f>
        <v>3.8E-3</v>
      </c>
    </row>
    <row r="4421" spans="1:9" x14ac:dyDescent="0.3">
      <c r="A4421" s="31">
        <v>42942</v>
      </c>
      <c r="B4421">
        <v>4.7139010000000004E-3</v>
      </c>
      <c r="C4421">
        <v>20170726</v>
      </c>
      <c r="D4421">
        <v>-0.06</v>
      </c>
      <c r="E4421">
        <v>4.0000000000000001E-3</v>
      </c>
      <c r="F4421">
        <f t="shared" si="220"/>
        <v>4.0000000000000003E-5</v>
      </c>
      <c r="H4421">
        <f t="shared" si="219"/>
        <v>4.6739010000000003E-3</v>
      </c>
      <c r="I4421">
        <f t="shared" si="221"/>
        <v>-5.9999999999999995E-4</v>
      </c>
    </row>
    <row r="4422" spans="1:9" x14ac:dyDescent="0.3">
      <c r="A4422" s="31">
        <v>42943</v>
      </c>
      <c r="B4422">
        <v>-1.8897490999999999E-2</v>
      </c>
      <c r="C4422">
        <v>20170727</v>
      </c>
      <c r="D4422">
        <v>-0.14000000000000001</v>
      </c>
      <c r="E4422">
        <v>4.0000000000000001E-3</v>
      </c>
      <c r="F4422">
        <f t="shared" si="220"/>
        <v>4.0000000000000003E-5</v>
      </c>
      <c r="H4422">
        <f t="shared" si="219"/>
        <v>-1.8937490999999997E-2</v>
      </c>
      <c r="I4422">
        <f t="shared" si="221"/>
        <v>-1.4000000000000002E-3</v>
      </c>
    </row>
    <row r="4423" spans="1:9" x14ac:dyDescent="0.3">
      <c r="A4423" s="31">
        <v>42944</v>
      </c>
      <c r="B4423">
        <v>-7.0403669999999996E-3</v>
      </c>
      <c r="C4423">
        <v>20170728</v>
      </c>
      <c r="D4423">
        <v>-0.17</v>
      </c>
      <c r="E4423">
        <v>4.0000000000000001E-3</v>
      </c>
      <c r="F4423">
        <f t="shared" si="220"/>
        <v>4.0000000000000003E-5</v>
      </c>
      <c r="H4423">
        <f t="shared" si="219"/>
        <v>-7.0803669999999997E-3</v>
      </c>
      <c r="I4423">
        <f t="shared" si="221"/>
        <v>-1.7000000000000001E-3</v>
      </c>
    </row>
    <row r="4424" spans="1:9" x14ac:dyDescent="0.3">
      <c r="A4424" s="31">
        <v>42947</v>
      </c>
      <c r="B4424">
        <v>-5.1505300000000004E-3</v>
      </c>
      <c r="C4424">
        <v>20170731</v>
      </c>
      <c r="D4424">
        <v>-0.11</v>
      </c>
      <c r="E4424">
        <v>4.0000000000000001E-3</v>
      </c>
      <c r="F4424">
        <f t="shared" si="220"/>
        <v>4.0000000000000003E-5</v>
      </c>
      <c r="H4424">
        <f t="shared" si="219"/>
        <v>-5.1905300000000005E-3</v>
      </c>
      <c r="I4424">
        <f t="shared" si="221"/>
        <v>-1.1000000000000001E-3</v>
      </c>
    </row>
    <row r="4425" spans="1:9" x14ac:dyDescent="0.3">
      <c r="A4425" s="31">
        <v>42948</v>
      </c>
      <c r="B4425">
        <v>8.8751920000000005E-3</v>
      </c>
      <c r="C4425">
        <v>20170801</v>
      </c>
      <c r="D4425">
        <v>0.24</v>
      </c>
      <c r="E4425">
        <v>4.0000000000000001E-3</v>
      </c>
      <c r="F4425">
        <f t="shared" si="220"/>
        <v>4.0000000000000003E-5</v>
      </c>
      <c r="H4425">
        <f t="shared" si="219"/>
        <v>8.8351920000000004E-3</v>
      </c>
      <c r="I4425">
        <f t="shared" si="221"/>
        <v>2.3999999999999998E-3</v>
      </c>
    </row>
    <row r="4426" spans="1:9" x14ac:dyDescent="0.3">
      <c r="A4426" s="31">
        <v>42949</v>
      </c>
      <c r="B4426">
        <v>4.7250888999999997E-2</v>
      </c>
      <c r="C4426">
        <v>20170802</v>
      </c>
      <c r="D4426">
        <v>-0.08</v>
      </c>
      <c r="E4426">
        <v>4.0000000000000001E-3</v>
      </c>
      <c r="F4426">
        <f t="shared" si="220"/>
        <v>4.0000000000000003E-5</v>
      </c>
      <c r="H4426">
        <f t="shared" si="219"/>
        <v>4.7210888999999999E-2</v>
      </c>
      <c r="I4426">
        <f t="shared" si="221"/>
        <v>-8.0000000000000004E-4</v>
      </c>
    </row>
    <row r="4427" spans="1:9" x14ac:dyDescent="0.3">
      <c r="A4427" s="31">
        <v>42950</v>
      </c>
      <c r="B4427">
        <v>-9.9910399999999996E-3</v>
      </c>
      <c r="C4427">
        <v>20170803</v>
      </c>
      <c r="D4427">
        <v>-0.21</v>
      </c>
      <c r="E4427">
        <v>4.0000000000000001E-3</v>
      </c>
      <c r="F4427">
        <f t="shared" si="220"/>
        <v>4.0000000000000003E-5</v>
      </c>
      <c r="H4427">
        <f t="shared" si="219"/>
        <v>-1.003104E-2</v>
      </c>
      <c r="I4427">
        <f t="shared" si="221"/>
        <v>-2.0999999999999999E-3</v>
      </c>
    </row>
    <row r="4428" spans="1:9" x14ac:dyDescent="0.3">
      <c r="A4428" s="31">
        <v>42951</v>
      </c>
      <c r="B4428">
        <v>5.2708879999999996E-3</v>
      </c>
      <c r="C4428">
        <v>20170804</v>
      </c>
      <c r="D4428">
        <v>0.25</v>
      </c>
      <c r="E4428">
        <v>4.0000000000000001E-3</v>
      </c>
      <c r="F4428">
        <f t="shared" si="220"/>
        <v>4.0000000000000003E-5</v>
      </c>
      <c r="H4428">
        <f t="shared" si="219"/>
        <v>5.2308879999999995E-3</v>
      </c>
      <c r="I4428">
        <f t="shared" si="221"/>
        <v>2.5000000000000001E-3</v>
      </c>
    </row>
    <row r="4429" spans="1:9" x14ac:dyDescent="0.3">
      <c r="A4429" s="31">
        <v>42954</v>
      </c>
      <c r="B4429">
        <v>1.5474124000000001E-2</v>
      </c>
      <c r="C4429">
        <v>20170807</v>
      </c>
      <c r="D4429">
        <v>0.16</v>
      </c>
      <c r="E4429">
        <v>4.0000000000000001E-3</v>
      </c>
      <c r="F4429">
        <f t="shared" si="220"/>
        <v>4.0000000000000003E-5</v>
      </c>
      <c r="H4429">
        <f t="shared" si="219"/>
        <v>1.5434124E-2</v>
      </c>
      <c r="I4429">
        <f t="shared" si="221"/>
        <v>1.6000000000000001E-3</v>
      </c>
    </row>
    <row r="4430" spans="1:9" x14ac:dyDescent="0.3">
      <c r="A4430" s="31">
        <v>42955</v>
      </c>
      <c r="B4430">
        <v>7.9970040000000003E-3</v>
      </c>
      <c r="C4430">
        <v>20170808</v>
      </c>
      <c r="D4430">
        <v>-0.24</v>
      </c>
      <c r="E4430">
        <v>4.0000000000000001E-3</v>
      </c>
      <c r="F4430">
        <f t="shared" si="220"/>
        <v>4.0000000000000003E-5</v>
      </c>
      <c r="H4430">
        <f t="shared" si="219"/>
        <v>7.9570040000000002E-3</v>
      </c>
      <c r="I4430">
        <f t="shared" si="221"/>
        <v>-2.3999999999999998E-3</v>
      </c>
    </row>
    <row r="4431" spans="1:9" x14ac:dyDescent="0.3">
      <c r="A4431" s="31">
        <v>42956</v>
      </c>
      <c r="B4431">
        <v>6.1219120000000002E-3</v>
      </c>
      <c r="C4431">
        <v>20170809</v>
      </c>
      <c r="D4431">
        <v>-0.14000000000000001</v>
      </c>
      <c r="E4431">
        <v>4.0000000000000001E-3</v>
      </c>
      <c r="F4431">
        <f t="shared" si="220"/>
        <v>4.0000000000000003E-5</v>
      </c>
      <c r="H4431">
        <f t="shared" si="219"/>
        <v>6.0819120000000001E-3</v>
      </c>
      <c r="I4431">
        <f t="shared" si="221"/>
        <v>-1.4000000000000002E-3</v>
      </c>
    </row>
    <row r="4432" spans="1:9" x14ac:dyDescent="0.3">
      <c r="A4432" s="31">
        <v>42957</v>
      </c>
      <c r="B4432">
        <v>-3.1727247E-2</v>
      </c>
      <c r="C4432">
        <v>20170810</v>
      </c>
      <c r="D4432">
        <v>-1.49</v>
      </c>
      <c r="E4432">
        <v>4.0000000000000001E-3</v>
      </c>
      <c r="F4432">
        <f t="shared" si="220"/>
        <v>4.0000000000000003E-5</v>
      </c>
      <c r="H4432">
        <f t="shared" si="219"/>
        <v>-3.1767246999999998E-2</v>
      </c>
      <c r="I4432">
        <f t="shared" si="221"/>
        <v>-1.49E-2</v>
      </c>
    </row>
    <row r="4433" spans="1:9" x14ac:dyDescent="0.3">
      <c r="A4433" s="31">
        <v>42958</v>
      </c>
      <c r="B4433">
        <v>1.3906698E-2</v>
      </c>
      <c r="C4433">
        <v>20170811</v>
      </c>
      <c r="D4433">
        <v>0.2</v>
      </c>
      <c r="E4433">
        <v>4.0000000000000001E-3</v>
      </c>
      <c r="F4433">
        <f t="shared" si="220"/>
        <v>4.0000000000000003E-5</v>
      </c>
      <c r="H4433">
        <f t="shared" si="219"/>
        <v>1.3866698E-2</v>
      </c>
      <c r="I4433">
        <f t="shared" si="221"/>
        <v>2E-3</v>
      </c>
    </row>
    <row r="4434" spans="1:9" x14ac:dyDescent="0.3">
      <c r="A4434" s="31">
        <v>42961</v>
      </c>
      <c r="B4434">
        <v>1.5049596E-2</v>
      </c>
      <c r="C4434">
        <v>20170814</v>
      </c>
      <c r="D4434">
        <v>1.03</v>
      </c>
      <c r="E4434">
        <v>4.0000000000000001E-3</v>
      </c>
      <c r="F4434">
        <f t="shared" si="220"/>
        <v>4.0000000000000003E-5</v>
      </c>
      <c r="H4434">
        <f t="shared" si="219"/>
        <v>1.5009596E-2</v>
      </c>
      <c r="I4434">
        <f t="shared" si="221"/>
        <v>1.03E-2</v>
      </c>
    </row>
    <row r="4435" spans="1:9" x14ac:dyDescent="0.3">
      <c r="A4435" s="31">
        <v>42962</v>
      </c>
      <c r="B4435">
        <v>1.0947762999999999E-2</v>
      </c>
      <c r="C4435">
        <v>20170815</v>
      </c>
      <c r="D4435">
        <v>-0.11</v>
      </c>
      <c r="E4435">
        <v>4.0000000000000001E-3</v>
      </c>
      <c r="F4435">
        <f t="shared" si="220"/>
        <v>4.0000000000000003E-5</v>
      </c>
      <c r="H4435">
        <f t="shared" si="219"/>
        <v>1.0907762999999999E-2</v>
      </c>
      <c r="I4435">
        <f t="shared" si="221"/>
        <v>-1.1000000000000001E-3</v>
      </c>
    </row>
    <row r="4436" spans="1:9" x14ac:dyDescent="0.3">
      <c r="A4436" s="31">
        <v>42963</v>
      </c>
      <c r="B4436">
        <v>-4.0223339999999998E-3</v>
      </c>
      <c r="C4436">
        <v>20170816</v>
      </c>
      <c r="D4436">
        <v>0.18</v>
      </c>
      <c r="E4436">
        <v>4.0000000000000001E-3</v>
      </c>
      <c r="F4436">
        <f t="shared" si="220"/>
        <v>4.0000000000000003E-5</v>
      </c>
      <c r="H4436">
        <f t="shared" si="219"/>
        <v>-4.0623339999999999E-3</v>
      </c>
      <c r="I4436">
        <f t="shared" si="221"/>
        <v>1.8E-3</v>
      </c>
    </row>
    <row r="4437" spans="1:9" x14ac:dyDescent="0.3">
      <c r="A4437" s="31">
        <v>42964</v>
      </c>
      <c r="B4437">
        <v>-1.9198487E-2</v>
      </c>
      <c r="C4437">
        <v>20170817</v>
      </c>
      <c r="D4437">
        <v>-1.59</v>
      </c>
      <c r="E4437">
        <v>4.0000000000000001E-3</v>
      </c>
      <c r="F4437">
        <f t="shared" si="220"/>
        <v>4.0000000000000003E-5</v>
      </c>
      <c r="H4437">
        <f t="shared" si="219"/>
        <v>-1.9238486999999999E-2</v>
      </c>
      <c r="I4437">
        <f t="shared" si="221"/>
        <v>-1.5900000000000001E-2</v>
      </c>
    </row>
    <row r="4438" spans="1:9" x14ac:dyDescent="0.3">
      <c r="A4438" s="31">
        <v>42965</v>
      </c>
      <c r="B4438">
        <v>-2.2805059999999999E-3</v>
      </c>
      <c r="C4438">
        <v>20170818</v>
      </c>
      <c r="D4438">
        <v>-0.15</v>
      </c>
      <c r="E4438">
        <v>4.0000000000000001E-3</v>
      </c>
      <c r="F4438">
        <f t="shared" si="220"/>
        <v>4.0000000000000003E-5</v>
      </c>
      <c r="H4438">
        <f t="shared" si="219"/>
        <v>-2.320506E-3</v>
      </c>
      <c r="I4438">
        <f t="shared" si="221"/>
        <v>-1.5E-3</v>
      </c>
    </row>
    <row r="4439" spans="1:9" x14ac:dyDescent="0.3">
      <c r="A4439" s="31">
        <v>42968</v>
      </c>
      <c r="B4439">
        <v>-1.841227E-3</v>
      </c>
      <c r="C4439">
        <v>20170821</v>
      </c>
      <c r="D4439">
        <v>0.06</v>
      </c>
      <c r="E4439">
        <v>4.0000000000000001E-3</v>
      </c>
      <c r="F4439">
        <f t="shared" si="220"/>
        <v>4.0000000000000003E-5</v>
      </c>
      <c r="H4439">
        <f t="shared" si="219"/>
        <v>-1.8812270000000001E-3</v>
      </c>
      <c r="I4439">
        <f t="shared" si="221"/>
        <v>5.9999999999999995E-4</v>
      </c>
    </row>
    <row r="4440" spans="1:9" x14ac:dyDescent="0.3">
      <c r="A4440" s="31">
        <v>42969</v>
      </c>
      <c r="B4440">
        <v>1.6347509E-2</v>
      </c>
      <c r="C4440">
        <v>20170822</v>
      </c>
      <c r="D4440">
        <v>1.07</v>
      </c>
      <c r="E4440">
        <v>4.0000000000000001E-3</v>
      </c>
      <c r="F4440">
        <f t="shared" si="220"/>
        <v>4.0000000000000003E-5</v>
      </c>
      <c r="H4440">
        <f t="shared" si="219"/>
        <v>1.6307509000000001E-2</v>
      </c>
      <c r="I4440">
        <f t="shared" si="221"/>
        <v>1.0700000000000001E-2</v>
      </c>
    </row>
    <row r="4441" spans="1:9" x14ac:dyDescent="0.3">
      <c r="A4441" s="31">
        <v>42970</v>
      </c>
      <c r="B4441">
        <v>1.2517019999999999E-3</v>
      </c>
      <c r="C4441">
        <v>20170823</v>
      </c>
      <c r="D4441">
        <v>-0.32</v>
      </c>
      <c r="E4441">
        <v>4.0000000000000001E-3</v>
      </c>
      <c r="F4441">
        <f t="shared" si="220"/>
        <v>4.0000000000000003E-5</v>
      </c>
      <c r="H4441">
        <f t="shared" si="219"/>
        <v>1.2117019999999998E-3</v>
      </c>
      <c r="I4441">
        <f t="shared" si="221"/>
        <v>-3.2000000000000002E-3</v>
      </c>
    </row>
    <row r="4442" spans="1:9" x14ac:dyDescent="0.3">
      <c r="A4442" s="31">
        <v>42971</v>
      </c>
      <c r="B4442">
        <v>-4.4380019999999999E-3</v>
      </c>
      <c r="C4442">
        <v>20170824</v>
      </c>
      <c r="D4442">
        <v>-0.14000000000000001</v>
      </c>
      <c r="E4442">
        <v>4.0000000000000001E-3</v>
      </c>
      <c r="F4442">
        <f t="shared" si="220"/>
        <v>4.0000000000000003E-5</v>
      </c>
      <c r="H4442">
        <f t="shared" si="219"/>
        <v>-4.478002E-3</v>
      </c>
      <c r="I4442">
        <f t="shared" si="221"/>
        <v>-1.4000000000000002E-3</v>
      </c>
    </row>
    <row r="4443" spans="1:9" x14ac:dyDescent="0.3">
      <c r="A4443" s="31">
        <v>42972</v>
      </c>
      <c r="B4443">
        <v>3.7043779999999999E-3</v>
      </c>
      <c r="C4443">
        <v>20170825</v>
      </c>
      <c r="D4443">
        <v>0.18</v>
      </c>
      <c r="E4443">
        <v>4.0000000000000001E-3</v>
      </c>
      <c r="F4443">
        <f t="shared" si="220"/>
        <v>4.0000000000000003E-5</v>
      </c>
      <c r="H4443">
        <f t="shared" si="219"/>
        <v>3.6643779999999998E-3</v>
      </c>
      <c r="I4443">
        <f t="shared" si="221"/>
        <v>1.8E-3</v>
      </c>
    </row>
    <row r="4444" spans="1:9" x14ac:dyDescent="0.3">
      <c r="A4444" s="31">
        <v>42975</v>
      </c>
      <c r="B4444">
        <v>1.0071316E-2</v>
      </c>
      <c r="C4444">
        <v>20170828</v>
      </c>
      <c r="D4444">
        <v>0.08</v>
      </c>
      <c r="E4444">
        <v>4.0000000000000001E-3</v>
      </c>
      <c r="F4444">
        <f t="shared" si="220"/>
        <v>4.0000000000000003E-5</v>
      </c>
      <c r="H4444">
        <f t="shared" si="219"/>
        <v>1.0031316E-2</v>
      </c>
      <c r="I4444">
        <f t="shared" si="221"/>
        <v>8.0000000000000004E-4</v>
      </c>
    </row>
    <row r="4445" spans="1:9" x14ac:dyDescent="0.3">
      <c r="A4445" s="31">
        <v>42976</v>
      </c>
      <c r="B4445">
        <v>8.9180800000000001E-3</v>
      </c>
      <c r="C4445">
        <v>20170829</v>
      </c>
      <c r="D4445">
        <v>0.1</v>
      </c>
      <c r="E4445">
        <v>4.0000000000000001E-3</v>
      </c>
      <c r="F4445">
        <f t="shared" si="220"/>
        <v>4.0000000000000003E-5</v>
      </c>
      <c r="H4445">
        <f t="shared" si="219"/>
        <v>8.87808E-3</v>
      </c>
      <c r="I4445">
        <f t="shared" si="221"/>
        <v>1E-3</v>
      </c>
    </row>
    <row r="4446" spans="1:9" x14ac:dyDescent="0.3">
      <c r="A4446" s="31">
        <v>42977</v>
      </c>
      <c r="B4446">
        <v>2.7008929999999998E-3</v>
      </c>
      <c r="C4446">
        <v>20170830</v>
      </c>
      <c r="D4446">
        <v>0.53</v>
      </c>
      <c r="E4446">
        <v>4.0000000000000001E-3</v>
      </c>
      <c r="F4446">
        <f t="shared" si="220"/>
        <v>4.0000000000000003E-5</v>
      </c>
      <c r="H4446">
        <f t="shared" si="219"/>
        <v>2.6608929999999997E-3</v>
      </c>
      <c r="I4446">
        <f t="shared" si="221"/>
        <v>5.3E-3</v>
      </c>
    </row>
    <row r="4447" spans="1:9" x14ac:dyDescent="0.3">
      <c r="A4447" s="31">
        <v>42978</v>
      </c>
      <c r="B4447">
        <v>3.9791480000000001E-3</v>
      </c>
      <c r="C4447">
        <v>20170831</v>
      </c>
      <c r="D4447">
        <v>0.62</v>
      </c>
      <c r="E4447">
        <v>4.0000000000000001E-3</v>
      </c>
      <c r="F4447">
        <f t="shared" si="220"/>
        <v>4.0000000000000003E-5</v>
      </c>
      <c r="H4447">
        <f t="shared" si="219"/>
        <v>3.939148E-3</v>
      </c>
      <c r="I4447">
        <f t="shared" si="221"/>
        <v>6.1999999999999998E-3</v>
      </c>
    </row>
    <row r="4448" spans="1:9" x14ac:dyDescent="0.3">
      <c r="A4448" s="31">
        <v>42979</v>
      </c>
      <c r="B4448">
        <v>3.0489699999999999E-4</v>
      </c>
      <c r="C4448">
        <v>20170901</v>
      </c>
      <c r="D4448">
        <v>0.27</v>
      </c>
      <c r="E4448">
        <v>5.0000000000000001E-3</v>
      </c>
      <c r="F4448">
        <f t="shared" si="220"/>
        <v>5.0000000000000002E-5</v>
      </c>
      <c r="H4448">
        <f t="shared" si="219"/>
        <v>2.5489699999999997E-4</v>
      </c>
      <c r="I4448">
        <f t="shared" si="221"/>
        <v>2.7000000000000001E-3</v>
      </c>
    </row>
    <row r="4449" spans="1:9" x14ac:dyDescent="0.3">
      <c r="A4449" s="31">
        <v>42983</v>
      </c>
      <c r="B4449">
        <v>-1.2008540999999999E-2</v>
      </c>
      <c r="C4449">
        <v>20170905</v>
      </c>
      <c r="D4449">
        <v>-0.81</v>
      </c>
      <c r="E4449">
        <v>5.0000000000000001E-3</v>
      </c>
      <c r="F4449">
        <f t="shared" si="220"/>
        <v>5.0000000000000002E-5</v>
      </c>
      <c r="H4449">
        <f t="shared" si="219"/>
        <v>-1.2058540999999999E-2</v>
      </c>
      <c r="I4449">
        <f t="shared" si="221"/>
        <v>-8.1000000000000013E-3</v>
      </c>
    </row>
    <row r="4450" spans="1:9" x14ac:dyDescent="0.3">
      <c r="A4450" s="31">
        <v>42984</v>
      </c>
      <c r="B4450">
        <v>-1.0488540000000001E-3</v>
      </c>
      <c r="C4450">
        <v>20170906</v>
      </c>
      <c r="D4450">
        <v>0.28000000000000003</v>
      </c>
      <c r="E4450">
        <v>5.0000000000000001E-3</v>
      </c>
      <c r="F4450">
        <f t="shared" si="220"/>
        <v>5.0000000000000002E-5</v>
      </c>
      <c r="H4450">
        <f t="shared" si="219"/>
        <v>-1.098854E-3</v>
      </c>
      <c r="I4450">
        <f t="shared" si="221"/>
        <v>2.8000000000000004E-3</v>
      </c>
    </row>
    <row r="4451" spans="1:9" x14ac:dyDescent="0.3">
      <c r="A4451" s="31">
        <v>42985</v>
      </c>
      <c r="B4451">
        <v>-4.0146330000000001E-3</v>
      </c>
      <c r="C4451">
        <v>20170907</v>
      </c>
      <c r="D4451">
        <v>-7.0000000000000007E-2</v>
      </c>
      <c r="E4451">
        <v>5.0000000000000001E-3</v>
      </c>
      <c r="F4451">
        <f t="shared" si="220"/>
        <v>5.0000000000000002E-5</v>
      </c>
      <c r="H4451">
        <f t="shared" si="219"/>
        <v>-4.0646329999999998E-3</v>
      </c>
      <c r="I4451">
        <f t="shared" si="221"/>
        <v>-7.000000000000001E-4</v>
      </c>
    </row>
    <row r="4452" spans="1:9" x14ac:dyDescent="0.3">
      <c r="A4452" s="31">
        <v>42986</v>
      </c>
      <c r="B4452">
        <v>-1.6309002E-2</v>
      </c>
      <c r="C4452">
        <v>20170908</v>
      </c>
      <c r="D4452">
        <v>-0.16</v>
      </c>
      <c r="E4452">
        <v>5.0000000000000001E-3</v>
      </c>
      <c r="F4452">
        <f t="shared" si="220"/>
        <v>5.0000000000000002E-5</v>
      </c>
      <c r="H4452">
        <f t="shared" si="219"/>
        <v>-1.6359002000000001E-2</v>
      </c>
      <c r="I4452">
        <f t="shared" si="221"/>
        <v>-1.6000000000000001E-3</v>
      </c>
    </row>
    <row r="4453" spans="1:9" x14ac:dyDescent="0.3">
      <c r="A4453" s="31">
        <v>42989</v>
      </c>
      <c r="B4453">
        <v>1.8092384999999999E-2</v>
      </c>
      <c r="C4453">
        <v>20170911</v>
      </c>
      <c r="D4453">
        <v>1.08</v>
      </c>
      <c r="E4453">
        <v>5.0000000000000001E-3</v>
      </c>
      <c r="F4453">
        <f t="shared" si="220"/>
        <v>5.0000000000000002E-5</v>
      </c>
      <c r="H4453">
        <f t="shared" si="219"/>
        <v>1.8042384999999998E-2</v>
      </c>
      <c r="I4453">
        <f t="shared" si="221"/>
        <v>1.0800000000000001E-2</v>
      </c>
    </row>
    <row r="4454" spans="1:9" x14ac:dyDescent="0.3">
      <c r="A4454" s="31">
        <v>42990</v>
      </c>
      <c r="B4454">
        <v>-3.9628450000000004E-3</v>
      </c>
      <c r="C4454">
        <v>20170912</v>
      </c>
      <c r="D4454">
        <v>0.43</v>
      </c>
      <c r="E4454">
        <v>5.0000000000000001E-3</v>
      </c>
      <c r="F4454">
        <f t="shared" si="220"/>
        <v>5.0000000000000002E-5</v>
      </c>
      <c r="H4454">
        <f t="shared" si="219"/>
        <v>-4.0128450000000001E-3</v>
      </c>
      <c r="I4454">
        <f t="shared" si="221"/>
        <v>4.3E-3</v>
      </c>
    </row>
    <row r="4455" spans="1:9" x14ac:dyDescent="0.3">
      <c r="A4455" s="31">
        <v>42991</v>
      </c>
      <c r="B4455">
        <v>-7.5221100000000003E-3</v>
      </c>
      <c r="C4455">
        <v>20170913</v>
      </c>
      <c r="D4455">
        <v>0.11</v>
      </c>
      <c r="E4455">
        <v>5.0000000000000001E-3</v>
      </c>
      <c r="F4455">
        <f t="shared" si="220"/>
        <v>5.0000000000000002E-5</v>
      </c>
      <c r="H4455">
        <f t="shared" si="219"/>
        <v>-7.57211E-3</v>
      </c>
      <c r="I4455">
        <f t="shared" si="221"/>
        <v>1.1000000000000001E-3</v>
      </c>
    </row>
    <row r="4456" spans="1:9" x14ac:dyDescent="0.3">
      <c r="A4456" s="31">
        <v>42992</v>
      </c>
      <c r="B4456">
        <v>-8.5812419999999993E-3</v>
      </c>
      <c r="C4456">
        <v>20170914</v>
      </c>
      <c r="D4456">
        <v>-0.12</v>
      </c>
      <c r="E4456">
        <v>5.0000000000000001E-3</v>
      </c>
      <c r="F4456">
        <f t="shared" si="220"/>
        <v>5.0000000000000002E-5</v>
      </c>
      <c r="H4456">
        <f t="shared" si="219"/>
        <v>-8.631241999999999E-3</v>
      </c>
      <c r="I4456">
        <f t="shared" si="221"/>
        <v>-1.1999999999999999E-3</v>
      </c>
    </row>
    <row r="4457" spans="1:9" x14ac:dyDescent="0.3">
      <c r="A4457" s="31">
        <v>42993</v>
      </c>
      <c r="B4457">
        <v>1.0108707E-2</v>
      </c>
      <c r="C4457">
        <v>20170915</v>
      </c>
      <c r="D4457">
        <v>0.19</v>
      </c>
      <c r="E4457">
        <v>5.0000000000000001E-3</v>
      </c>
      <c r="F4457">
        <f t="shared" si="220"/>
        <v>5.0000000000000002E-5</v>
      </c>
      <c r="H4457">
        <f t="shared" si="219"/>
        <v>1.0058707E-2</v>
      </c>
      <c r="I4457">
        <f t="shared" si="221"/>
        <v>1.9E-3</v>
      </c>
    </row>
    <row r="4458" spans="1:9" x14ac:dyDescent="0.3">
      <c r="A4458" s="31">
        <v>42996</v>
      </c>
      <c r="B4458">
        <v>-7.5682179999999998E-3</v>
      </c>
      <c r="C4458">
        <v>20170918</v>
      </c>
      <c r="D4458">
        <v>0.24</v>
      </c>
      <c r="E4458">
        <v>5.0000000000000001E-3</v>
      </c>
      <c r="F4458">
        <f t="shared" si="220"/>
        <v>5.0000000000000002E-5</v>
      </c>
      <c r="H4458">
        <f t="shared" si="219"/>
        <v>-7.6182179999999995E-3</v>
      </c>
      <c r="I4458">
        <f t="shared" si="221"/>
        <v>2.3999999999999998E-3</v>
      </c>
    </row>
    <row r="4459" spans="1:9" x14ac:dyDescent="0.3">
      <c r="A4459" s="31">
        <v>42997</v>
      </c>
      <c r="B4459">
        <v>3.7812799999999998E-4</v>
      </c>
      <c r="C4459">
        <v>20170919</v>
      </c>
      <c r="D4459">
        <v>0.15</v>
      </c>
      <c r="E4459">
        <v>5.0000000000000001E-3</v>
      </c>
      <c r="F4459">
        <f t="shared" si="220"/>
        <v>5.0000000000000002E-5</v>
      </c>
      <c r="H4459">
        <f t="shared" si="219"/>
        <v>3.2812799999999996E-4</v>
      </c>
      <c r="I4459">
        <f t="shared" si="221"/>
        <v>1.5E-3</v>
      </c>
    </row>
    <row r="4460" spans="1:9" x14ac:dyDescent="0.3">
      <c r="A4460" s="31">
        <v>42998</v>
      </c>
      <c r="B4460">
        <v>-1.6757945E-2</v>
      </c>
      <c r="C4460">
        <v>20170920</v>
      </c>
      <c r="D4460">
        <v>0.16</v>
      </c>
      <c r="E4460">
        <v>5.0000000000000001E-3</v>
      </c>
      <c r="F4460">
        <f t="shared" si="220"/>
        <v>5.0000000000000002E-5</v>
      </c>
      <c r="H4460">
        <f t="shared" si="219"/>
        <v>-1.6807945000000001E-2</v>
      </c>
      <c r="I4460">
        <f t="shared" si="221"/>
        <v>1.6000000000000001E-3</v>
      </c>
    </row>
    <row r="4461" spans="1:9" x14ac:dyDescent="0.3">
      <c r="A4461" s="31">
        <v>42999</v>
      </c>
      <c r="B4461">
        <v>-1.7171832000000001E-2</v>
      </c>
      <c r="C4461">
        <v>20170921</v>
      </c>
      <c r="D4461">
        <v>-0.28000000000000003</v>
      </c>
      <c r="E4461">
        <v>5.0000000000000001E-3</v>
      </c>
      <c r="F4461">
        <f t="shared" si="220"/>
        <v>5.0000000000000002E-5</v>
      </c>
      <c r="H4461">
        <f t="shared" si="219"/>
        <v>-1.7221832000000003E-2</v>
      </c>
      <c r="I4461">
        <f t="shared" si="221"/>
        <v>-2.8000000000000004E-3</v>
      </c>
    </row>
    <row r="4462" spans="1:9" x14ac:dyDescent="0.3">
      <c r="A4462" s="31">
        <v>43000</v>
      </c>
      <c r="B4462">
        <v>-9.7789950000000004E-3</v>
      </c>
      <c r="C4462">
        <v>20170922</v>
      </c>
      <c r="D4462">
        <v>0.12</v>
      </c>
      <c r="E4462">
        <v>5.0000000000000001E-3</v>
      </c>
      <c r="F4462">
        <f t="shared" si="220"/>
        <v>5.0000000000000002E-5</v>
      </c>
      <c r="H4462">
        <f t="shared" si="219"/>
        <v>-9.8289950000000001E-3</v>
      </c>
      <c r="I4462">
        <f t="shared" si="221"/>
        <v>1.1999999999999999E-3</v>
      </c>
    </row>
    <row r="4463" spans="1:9" x14ac:dyDescent="0.3">
      <c r="A4463" s="31">
        <v>43003</v>
      </c>
      <c r="B4463">
        <v>-8.8221500000000008E-3</v>
      </c>
      <c r="C4463">
        <v>20170925</v>
      </c>
      <c r="D4463">
        <v>-0.25</v>
      </c>
      <c r="E4463">
        <v>5.0000000000000001E-3</v>
      </c>
      <c r="F4463">
        <f t="shared" si="220"/>
        <v>5.0000000000000002E-5</v>
      </c>
      <c r="H4463">
        <f t="shared" si="219"/>
        <v>-8.8721500000000005E-3</v>
      </c>
      <c r="I4463">
        <f t="shared" si="221"/>
        <v>-2.5000000000000001E-3</v>
      </c>
    </row>
    <row r="4464" spans="1:9" x14ac:dyDescent="0.3">
      <c r="A4464" s="31">
        <v>43004</v>
      </c>
      <c r="B4464">
        <v>1.7203561999999999E-2</v>
      </c>
      <c r="C4464">
        <v>20170926</v>
      </c>
      <c r="D4464">
        <v>0.05</v>
      </c>
      <c r="E4464">
        <v>5.0000000000000001E-3</v>
      </c>
      <c r="F4464">
        <f t="shared" si="220"/>
        <v>5.0000000000000002E-5</v>
      </c>
      <c r="H4464">
        <f t="shared" si="219"/>
        <v>1.7153561999999997E-2</v>
      </c>
      <c r="I4464">
        <f t="shared" si="221"/>
        <v>5.0000000000000001E-4</v>
      </c>
    </row>
    <row r="4465" spans="1:9" x14ac:dyDescent="0.3">
      <c r="A4465" s="31">
        <v>43005</v>
      </c>
      <c r="B4465">
        <v>7.117646E-3</v>
      </c>
      <c r="C4465">
        <v>20170927</v>
      </c>
      <c r="D4465">
        <v>0.63</v>
      </c>
      <c r="E4465">
        <v>5.0000000000000001E-3</v>
      </c>
      <c r="F4465">
        <f t="shared" si="220"/>
        <v>5.0000000000000002E-5</v>
      </c>
      <c r="H4465">
        <f t="shared" si="219"/>
        <v>7.0676460000000003E-3</v>
      </c>
      <c r="I4465">
        <f t="shared" si="221"/>
        <v>6.3E-3</v>
      </c>
    </row>
    <row r="4466" spans="1:9" x14ac:dyDescent="0.3">
      <c r="A4466" s="31">
        <v>43006</v>
      </c>
      <c r="B4466">
        <v>-6.1596120000000001E-3</v>
      </c>
      <c r="C4466">
        <v>20170928</v>
      </c>
      <c r="D4466">
        <v>0.13</v>
      </c>
      <c r="E4466">
        <v>5.0000000000000001E-3</v>
      </c>
      <c r="F4466">
        <f t="shared" si="220"/>
        <v>5.0000000000000002E-5</v>
      </c>
      <c r="H4466">
        <f t="shared" si="219"/>
        <v>-6.2096119999999998E-3</v>
      </c>
      <c r="I4466">
        <f t="shared" si="221"/>
        <v>1.2999999999999999E-3</v>
      </c>
    </row>
    <row r="4467" spans="1:9" x14ac:dyDescent="0.3">
      <c r="A4467" s="31">
        <v>43007</v>
      </c>
      <c r="B4467">
        <v>5.4801429999999998E-3</v>
      </c>
      <c r="C4467">
        <v>20170929</v>
      </c>
      <c r="D4467">
        <v>0.35</v>
      </c>
      <c r="E4467">
        <v>5.0000000000000001E-3</v>
      </c>
      <c r="F4467">
        <f t="shared" si="220"/>
        <v>5.0000000000000002E-5</v>
      </c>
      <c r="H4467">
        <f t="shared" si="219"/>
        <v>5.4301430000000001E-3</v>
      </c>
      <c r="I4467">
        <f t="shared" si="221"/>
        <v>3.4999999999999996E-3</v>
      </c>
    </row>
    <row r="4468" spans="1:9" x14ac:dyDescent="0.3">
      <c r="A4468" s="31">
        <v>43010</v>
      </c>
      <c r="B4468">
        <v>-2.0114040000000001E-3</v>
      </c>
      <c r="C4468">
        <v>20171002</v>
      </c>
      <c r="D4468">
        <v>0.5</v>
      </c>
      <c r="E4468">
        <v>4.0000000000000001E-3</v>
      </c>
      <c r="F4468">
        <f t="shared" si="220"/>
        <v>4.0000000000000003E-5</v>
      </c>
      <c r="H4468">
        <f t="shared" si="219"/>
        <v>-2.0514040000000002E-3</v>
      </c>
      <c r="I4468">
        <f t="shared" si="221"/>
        <v>5.0000000000000001E-3</v>
      </c>
    </row>
    <row r="4469" spans="1:9" x14ac:dyDescent="0.3">
      <c r="A4469" s="31">
        <v>43011</v>
      </c>
      <c r="B4469">
        <v>4.3560120000000003E-3</v>
      </c>
      <c r="C4469">
        <v>20171003</v>
      </c>
      <c r="D4469">
        <v>0.26</v>
      </c>
      <c r="E4469">
        <v>4.0000000000000001E-3</v>
      </c>
      <c r="F4469">
        <f t="shared" si="220"/>
        <v>4.0000000000000003E-5</v>
      </c>
      <c r="H4469">
        <f t="shared" si="219"/>
        <v>4.3160120000000001E-3</v>
      </c>
      <c r="I4469">
        <f t="shared" si="221"/>
        <v>2.5999999999999999E-3</v>
      </c>
    </row>
    <row r="4470" spans="1:9" x14ac:dyDescent="0.3">
      <c r="A4470" s="31">
        <v>43012</v>
      </c>
      <c r="B4470">
        <v>-6.4733300000000002E-3</v>
      </c>
      <c r="C4470">
        <v>20171004</v>
      </c>
      <c r="D4470">
        <v>0.05</v>
      </c>
      <c r="E4470">
        <v>4.0000000000000001E-3</v>
      </c>
      <c r="F4470">
        <f t="shared" si="220"/>
        <v>4.0000000000000003E-5</v>
      </c>
      <c r="H4470">
        <f t="shared" si="219"/>
        <v>-6.5133300000000003E-3</v>
      </c>
      <c r="I4470">
        <f t="shared" si="221"/>
        <v>5.0000000000000001E-4</v>
      </c>
    </row>
    <row r="4471" spans="1:9" x14ac:dyDescent="0.3">
      <c r="A4471" s="31">
        <v>43013</v>
      </c>
      <c r="B4471">
        <v>1.2444642000000001E-2</v>
      </c>
      <c r="C4471">
        <v>20171005</v>
      </c>
      <c r="D4471">
        <v>0.55000000000000004</v>
      </c>
      <c r="E4471">
        <v>4.0000000000000001E-3</v>
      </c>
      <c r="F4471">
        <f t="shared" si="220"/>
        <v>4.0000000000000003E-5</v>
      </c>
      <c r="H4471">
        <f t="shared" si="219"/>
        <v>1.2404642E-2</v>
      </c>
      <c r="I4471">
        <f t="shared" si="221"/>
        <v>5.5000000000000005E-3</v>
      </c>
    </row>
    <row r="4472" spans="1:9" x14ac:dyDescent="0.3">
      <c r="A4472" s="31">
        <v>43014</v>
      </c>
      <c r="B4472">
        <v>-5.7916399999999996E-4</v>
      </c>
      <c r="C4472">
        <v>20171006</v>
      </c>
      <c r="D4472">
        <v>-0.08</v>
      </c>
      <c r="E4472">
        <v>4.0000000000000001E-3</v>
      </c>
      <c r="F4472">
        <f t="shared" si="220"/>
        <v>4.0000000000000003E-5</v>
      </c>
      <c r="H4472">
        <f t="shared" si="219"/>
        <v>-6.1916399999999996E-4</v>
      </c>
      <c r="I4472">
        <f t="shared" si="221"/>
        <v>-8.0000000000000004E-4</v>
      </c>
    </row>
    <row r="4473" spans="1:9" x14ac:dyDescent="0.3">
      <c r="A4473" s="31">
        <v>43017</v>
      </c>
      <c r="B4473">
        <v>3.4770980000000001E-3</v>
      </c>
      <c r="C4473">
        <v>20171009</v>
      </c>
      <c r="D4473">
        <v>-0.22</v>
      </c>
      <c r="E4473">
        <v>4.0000000000000001E-3</v>
      </c>
      <c r="F4473">
        <f t="shared" si="220"/>
        <v>4.0000000000000003E-5</v>
      </c>
      <c r="H4473">
        <f t="shared" si="219"/>
        <v>3.437098E-3</v>
      </c>
      <c r="I4473">
        <f t="shared" si="221"/>
        <v>-2.2000000000000001E-3</v>
      </c>
    </row>
    <row r="4474" spans="1:9" x14ac:dyDescent="0.3">
      <c r="A4474" s="31">
        <v>43018</v>
      </c>
      <c r="B4474">
        <v>3.8499500000000001E-4</v>
      </c>
      <c r="C4474">
        <v>20171010</v>
      </c>
      <c r="D4474">
        <v>0.24</v>
      </c>
      <c r="E4474">
        <v>4.0000000000000001E-3</v>
      </c>
      <c r="F4474">
        <f t="shared" si="220"/>
        <v>4.0000000000000003E-5</v>
      </c>
      <c r="H4474">
        <f t="shared" si="219"/>
        <v>3.4499500000000001E-4</v>
      </c>
      <c r="I4474">
        <f t="shared" si="221"/>
        <v>2.3999999999999998E-3</v>
      </c>
    </row>
    <row r="4475" spans="1:9" x14ac:dyDescent="0.3">
      <c r="A4475" s="31">
        <v>43019</v>
      </c>
      <c r="B4475">
        <v>4.1693980000000004E-3</v>
      </c>
      <c r="C4475">
        <v>20171011</v>
      </c>
      <c r="D4475">
        <v>0.16</v>
      </c>
      <c r="E4475">
        <v>4.0000000000000001E-3</v>
      </c>
      <c r="F4475">
        <f t="shared" si="220"/>
        <v>4.0000000000000003E-5</v>
      </c>
      <c r="H4475">
        <f t="shared" si="219"/>
        <v>4.1293980000000003E-3</v>
      </c>
      <c r="I4475">
        <f t="shared" si="221"/>
        <v>1.6000000000000001E-3</v>
      </c>
    </row>
    <row r="4476" spans="1:9" x14ac:dyDescent="0.3">
      <c r="A4476" s="31">
        <v>43020</v>
      </c>
      <c r="B4476">
        <v>-3.5132739999999998E-3</v>
      </c>
      <c r="C4476">
        <v>20171012</v>
      </c>
      <c r="D4476">
        <v>-0.18</v>
      </c>
      <c r="E4476">
        <v>4.0000000000000001E-3</v>
      </c>
      <c r="F4476">
        <f t="shared" si="220"/>
        <v>4.0000000000000003E-5</v>
      </c>
      <c r="H4476">
        <f t="shared" si="219"/>
        <v>-3.5532739999999999E-3</v>
      </c>
      <c r="I4476">
        <f t="shared" si="221"/>
        <v>-1.8E-3</v>
      </c>
    </row>
    <row r="4477" spans="1:9" x14ac:dyDescent="0.3">
      <c r="A4477" s="31">
        <v>43021</v>
      </c>
      <c r="B4477">
        <v>6.3461890000000003E-3</v>
      </c>
      <c r="C4477">
        <v>20171013</v>
      </c>
      <c r="D4477">
        <v>0.04</v>
      </c>
      <c r="E4477">
        <v>4.0000000000000001E-3</v>
      </c>
      <c r="F4477">
        <f t="shared" si="220"/>
        <v>4.0000000000000003E-5</v>
      </c>
      <c r="H4477">
        <f t="shared" si="219"/>
        <v>6.3061890000000002E-3</v>
      </c>
      <c r="I4477">
        <f t="shared" si="221"/>
        <v>4.0000000000000002E-4</v>
      </c>
    </row>
    <row r="4478" spans="1:9" x14ac:dyDescent="0.3">
      <c r="A4478" s="31">
        <v>43024</v>
      </c>
      <c r="B4478">
        <v>1.8408811000000001E-2</v>
      </c>
      <c r="C4478">
        <v>20171016</v>
      </c>
      <c r="D4478">
        <v>0.17</v>
      </c>
      <c r="E4478">
        <v>4.0000000000000001E-3</v>
      </c>
      <c r="F4478">
        <f t="shared" si="220"/>
        <v>4.0000000000000003E-5</v>
      </c>
      <c r="H4478">
        <f t="shared" si="219"/>
        <v>1.8368811000000002E-2</v>
      </c>
      <c r="I4478">
        <f t="shared" si="221"/>
        <v>1.7000000000000001E-3</v>
      </c>
    </row>
    <row r="4479" spans="1:9" x14ac:dyDescent="0.3">
      <c r="A4479" s="31">
        <v>43025</v>
      </c>
      <c r="B4479">
        <v>3.690245E-3</v>
      </c>
      <c r="C4479">
        <v>20171017</v>
      </c>
      <c r="D4479">
        <v>0.01</v>
      </c>
      <c r="E4479">
        <v>4.0000000000000001E-3</v>
      </c>
      <c r="F4479">
        <f t="shared" si="220"/>
        <v>4.0000000000000003E-5</v>
      </c>
      <c r="H4479">
        <f t="shared" si="219"/>
        <v>3.6502449999999999E-3</v>
      </c>
      <c r="I4479">
        <f t="shared" si="221"/>
        <v>1E-4</v>
      </c>
    </row>
    <row r="4480" spans="1:9" x14ac:dyDescent="0.3">
      <c r="A4480" s="31">
        <v>43026</v>
      </c>
      <c r="B4480">
        <v>-4.4245450000000002E-3</v>
      </c>
      <c r="C4480">
        <v>20171018</v>
      </c>
      <c r="D4480">
        <v>0.14000000000000001</v>
      </c>
      <c r="E4480">
        <v>4.0000000000000001E-3</v>
      </c>
      <c r="F4480">
        <f t="shared" si="220"/>
        <v>4.0000000000000003E-5</v>
      </c>
      <c r="H4480">
        <f t="shared" si="219"/>
        <v>-4.4645450000000003E-3</v>
      </c>
      <c r="I4480">
        <f t="shared" si="221"/>
        <v>1.4000000000000002E-3</v>
      </c>
    </row>
    <row r="4481" spans="1:9" x14ac:dyDescent="0.3">
      <c r="A4481" s="31">
        <v>43027</v>
      </c>
      <c r="B4481">
        <v>-2.3660484999999998E-2</v>
      </c>
      <c r="C4481">
        <v>20171019</v>
      </c>
      <c r="D4481">
        <v>0.02</v>
      </c>
      <c r="E4481">
        <v>4.0000000000000001E-3</v>
      </c>
      <c r="F4481">
        <f t="shared" si="220"/>
        <v>4.0000000000000003E-5</v>
      </c>
      <c r="H4481">
        <f t="shared" si="219"/>
        <v>-2.3700484999999997E-2</v>
      </c>
      <c r="I4481">
        <f t="shared" si="221"/>
        <v>2.0000000000000001E-4</v>
      </c>
    </row>
    <row r="4482" spans="1:9" x14ac:dyDescent="0.3">
      <c r="A4482" s="31">
        <v>43028</v>
      </c>
      <c r="B4482">
        <v>1.7310190000000001E-3</v>
      </c>
      <c r="C4482">
        <v>20171020</v>
      </c>
      <c r="D4482">
        <v>0.56999999999999995</v>
      </c>
      <c r="E4482">
        <v>4.0000000000000001E-3</v>
      </c>
      <c r="F4482">
        <f t="shared" si="220"/>
        <v>4.0000000000000003E-5</v>
      </c>
      <c r="H4482">
        <f t="shared" si="219"/>
        <v>1.691019E-3</v>
      </c>
      <c r="I4482">
        <f t="shared" si="221"/>
        <v>5.6999999999999993E-3</v>
      </c>
    </row>
    <row r="4483" spans="1:9" x14ac:dyDescent="0.3">
      <c r="A4483" s="31">
        <v>43031</v>
      </c>
      <c r="B4483">
        <v>-5.1201199999999995E-4</v>
      </c>
      <c r="C4483">
        <v>20171023</v>
      </c>
      <c r="D4483">
        <v>-0.45</v>
      </c>
      <c r="E4483">
        <v>4.0000000000000001E-3</v>
      </c>
      <c r="F4483">
        <f t="shared" si="220"/>
        <v>4.0000000000000003E-5</v>
      </c>
      <c r="H4483">
        <f t="shared" ref="H4483:H4530" si="222">B4483-F4483</f>
        <v>-5.5201199999999995E-4</v>
      </c>
      <c r="I4483">
        <f t="shared" si="221"/>
        <v>-4.5000000000000005E-3</v>
      </c>
    </row>
    <row r="4484" spans="1:9" x14ac:dyDescent="0.3">
      <c r="A4484" s="31">
        <v>43032</v>
      </c>
      <c r="B4484">
        <v>5.9550999999999996E-3</v>
      </c>
      <c r="C4484">
        <v>20171024</v>
      </c>
      <c r="D4484">
        <v>0.2</v>
      </c>
      <c r="E4484">
        <v>4.0000000000000001E-3</v>
      </c>
      <c r="F4484">
        <f t="shared" ref="F4484:F4530" si="223">E4484/100</f>
        <v>4.0000000000000003E-5</v>
      </c>
      <c r="H4484">
        <f t="shared" si="222"/>
        <v>5.9150999999999995E-3</v>
      </c>
      <c r="I4484">
        <f t="shared" ref="I4484:I4530" si="224">D4484/100</f>
        <v>2E-3</v>
      </c>
    </row>
    <row r="4485" spans="1:9" x14ac:dyDescent="0.3">
      <c r="A4485" s="31">
        <v>43033</v>
      </c>
      <c r="B4485">
        <v>-4.392122E-3</v>
      </c>
      <c r="C4485">
        <v>20171025</v>
      </c>
      <c r="D4485">
        <v>-0.51</v>
      </c>
      <c r="E4485">
        <v>4.0000000000000001E-3</v>
      </c>
      <c r="F4485">
        <f t="shared" si="223"/>
        <v>4.0000000000000003E-5</v>
      </c>
      <c r="H4485">
        <f t="shared" si="222"/>
        <v>-4.4321220000000001E-3</v>
      </c>
      <c r="I4485">
        <f t="shared" si="224"/>
        <v>-5.1000000000000004E-3</v>
      </c>
    </row>
    <row r="4486" spans="1:9" x14ac:dyDescent="0.3">
      <c r="A4486" s="31">
        <v>43034</v>
      </c>
      <c r="B4486">
        <v>6.3934530000000003E-3</v>
      </c>
      <c r="C4486">
        <v>20171026</v>
      </c>
      <c r="D4486">
        <v>0.2</v>
      </c>
      <c r="E4486">
        <v>4.0000000000000001E-3</v>
      </c>
      <c r="F4486">
        <f t="shared" si="223"/>
        <v>4.0000000000000003E-5</v>
      </c>
      <c r="H4486">
        <f t="shared" si="222"/>
        <v>6.3534530000000002E-3</v>
      </c>
      <c r="I4486">
        <f t="shared" si="224"/>
        <v>2E-3</v>
      </c>
    </row>
    <row r="4487" spans="1:9" x14ac:dyDescent="0.3">
      <c r="A4487" s="31">
        <v>43035</v>
      </c>
      <c r="B4487">
        <v>3.5829995000000003E-2</v>
      </c>
      <c r="C4487">
        <v>20171027</v>
      </c>
      <c r="D4487">
        <v>0.82</v>
      </c>
      <c r="E4487">
        <v>4.0000000000000001E-3</v>
      </c>
      <c r="F4487">
        <f t="shared" si="223"/>
        <v>4.0000000000000003E-5</v>
      </c>
      <c r="H4487">
        <f t="shared" si="222"/>
        <v>3.5789995000000005E-2</v>
      </c>
      <c r="I4487">
        <f t="shared" si="224"/>
        <v>8.199999999999999E-3</v>
      </c>
    </row>
    <row r="4488" spans="1:9" x14ac:dyDescent="0.3">
      <c r="A4488" s="31">
        <v>43038</v>
      </c>
      <c r="B4488">
        <v>2.2508422E-2</v>
      </c>
      <c r="C4488">
        <v>20171030</v>
      </c>
      <c r="D4488">
        <v>-0.46</v>
      </c>
      <c r="E4488">
        <v>4.0000000000000001E-3</v>
      </c>
      <c r="F4488">
        <f t="shared" si="223"/>
        <v>4.0000000000000003E-5</v>
      </c>
      <c r="H4488">
        <f t="shared" si="222"/>
        <v>2.2468422000000002E-2</v>
      </c>
      <c r="I4488">
        <f t="shared" si="224"/>
        <v>-4.5999999999999999E-3</v>
      </c>
    </row>
    <row r="4489" spans="1:9" x14ac:dyDescent="0.3">
      <c r="A4489" s="31">
        <v>43039</v>
      </c>
      <c r="B4489">
        <v>1.3915500000000001E-2</v>
      </c>
      <c r="C4489">
        <v>20171031</v>
      </c>
      <c r="D4489">
        <v>0.23</v>
      </c>
      <c r="E4489">
        <v>4.0000000000000001E-3</v>
      </c>
      <c r="F4489">
        <f t="shared" si="223"/>
        <v>4.0000000000000003E-5</v>
      </c>
      <c r="H4489">
        <f t="shared" si="222"/>
        <v>1.3875500000000001E-2</v>
      </c>
      <c r="I4489">
        <f t="shared" si="224"/>
        <v>2.3E-3</v>
      </c>
    </row>
    <row r="4490" spans="1:9" x14ac:dyDescent="0.3">
      <c r="A4490" s="31">
        <v>43040</v>
      </c>
      <c r="B4490">
        <v>-1.2718848E-2</v>
      </c>
      <c r="C4490">
        <v>20171101</v>
      </c>
      <c r="D4490">
        <v>0.05</v>
      </c>
      <c r="E4490">
        <v>4.0000000000000001E-3</v>
      </c>
      <c r="F4490">
        <f t="shared" si="223"/>
        <v>4.0000000000000003E-5</v>
      </c>
      <c r="H4490">
        <f t="shared" si="222"/>
        <v>-1.2758848E-2</v>
      </c>
      <c r="I4490">
        <f t="shared" si="224"/>
        <v>5.0000000000000001E-4</v>
      </c>
    </row>
    <row r="4491" spans="1:9" x14ac:dyDescent="0.3">
      <c r="A4491" s="31">
        <v>43041</v>
      </c>
      <c r="B4491">
        <v>7.310212E-3</v>
      </c>
      <c r="C4491">
        <v>20171102</v>
      </c>
      <c r="D4491">
        <v>0.06</v>
      </c>
      <c r="E4491">
        <v>4.0000000000000001E-3</v>
      </c>
      <c r="F4491">
        <f t="shared" si="223"/>
        <v>4.0000000000000003E-5</v>
      </c>
      <c r="H4491">
        <f t="shared" si="222"/>
        <v>7.2702119999999999E-3</v>
      </c>
      <c r="I4491">
        <f t="shared" si="224"/>
        <v>5.9999999999999995E-4</v>
      </c>
    </row>
    <row r="4492" spans="1:9" x14ac:dyDescent="0.3">
      <c r="A4492" s="31">
        <v>43042</v>
      </c>
      <c r="B4492">
        <v>2.6113851E-2</v>
      </c>
      <c r="C4492">
        <v>20171103</v>
      </c>
      <c r="D4492">
        <v>0.31</v>
      </c>
      <c r="E4492">
        <v>4.0000000000000001E-3</v>
      </c>
      <c r="F4492">
        <f t="shared" si="223"/>
        <v>4.0000000000000003E-5</v>
      </c>
      <c r="H4492">
        <f t="shared" si="222"/>
        <v>2.6073851000000002E-2</v>
      </c>
      <c r="I4492">
        <f t="shared" si="224"/>
        <v>3.0999999999999999E-3</v>
      </c>
    </row>
    <row r="4493" spans="1:9" x14ac:dyDescent="0.3">
      <c r="A4493" s="31">
        <v>43045</v>
      </c>
      <c r="B4493">
        <v>1.0144927999999999E-2</v>
      </c>
      <c r="C4493">
        <v>20171106</v>
      </c>
      <c r="D4493">
        <v>0.06</v>
      </c>
      <c r="E4493">
        <v>4.0000000000000001E-3</v>
      </c>
      <c r="F4493">
        <f t="shared" si="223"/>
        <v>4.0000000000000003E-5</v>
      </c>
      <c r="H4493">
        <f t="shared" si="222"/>
        <v>1.0104927999999999E-2</v>
      </c>
      <c r="I4493">
        <f t="shared" si="224"/>
        <v>5.9999999999999995E-4</v>
      </c>
    </row>
    <row r="4494" spans="1:9" x14ac:dyDescent="0.3">
      <c r="A4494" s="31">
        <v>43046</v>
      </c>
      <c r="B4494">
        <v>3.2137590000000001E-3</v>
      </c>
      <c r="C4494">
        <v>20171107</v>
      </c>
      <c r="D4494">
        <v>-0.2</v>
      </c>
      <c r="E4494">
        <v>4.0000000000000001E-3</v>
      </c>
      <c r="F4494">
        <f t="shared" si="223"/>
        <v>4.0000000000000003E-5</v>
      </c>
      <c r="H4494">
        <f t="shared" si="222"/>
        <v>3.173759E-3</v>
      </c>
      <c r="I4494">
        <f t="shared" si="224"/>
        <v>-2E-3</v>
      </c>
    </row>
    <row r="4495" spans="1:9" x14ac:dyDescent="0.3">
      <c r="A4495" s="31">
        <v>43047</v>
      </c>
      <c r="B4495">
        <v>8.1803559999999997E-3</v>
      </c>
      <c r="C4495">
        <v>20171108</v>
      </c>
      <c r="D4495">
        <v>0.12</v>
      </c>
      <c r="E4495">
        <v>4.0000000000000001E-3</v>
      </c>
      <c r="F4495">
        <f t="shared" si="223"/>
        <v>4.0000000000000003E-5</v>
      </c>
      <c r="H4495">
        <f t="shared" si="222"/>
        <v>8.1403559999999996E-3</v>
      </c>
      <c r="I4495">
        <f t="shared" si="224"/>
        <v>1.1999999999999999E-3</v>
      </c>
    </row>
    <row r="4496" spans="1:9" x14ac:dyDescent="0.3">
      <c r="A4496" s="31">
        <v>43048</v>
      </c>
      <c r="B4496">
        <v>-2.0426730000000001E-3</v>
      </c>
      <c r="C4496">
        <v>20171109</v>
      </c>
      <c r="D4496">
        <v>-0.41</v>
      </c>
      <c r="E4496">
        <v>4.0000000000000001E-3</v>
      </c>
      <c r="F4496">
        <f t="shared" si="223"/>
        <v>4.0000000000000003E-5</v>
      </c>
      <c r="H4496">
        <f t="shared" si="222"/>
        <v>-2.0826730000000002E-3</v>
      </c>
      <c r="I4496">
        <f t="shared" si="224"/>
        <v>-4.0999999999999995E-3</v>
      </c>
    </row>
    <row r="4497" spans="1:9" x14ac:dyDescent="0.3">
      <c r="A4497" s="31">
        <v>43049</v>
      </c>
      <c r="B4497">
        <v>-3.2977409999999999E-3</v>
      </c>
      <c r="C4497">
        <v>20171110</v>
      </c>
      <c r="D4497">
        <v>0.01</v>
      </c>
      <c r="E4497">
        <v>4.0000000000000001E-3</v>
      </c>
      <c r="F4497">
        <f t="shared" si="223"/>
        <v>4.0000000000000003E-5</v>
      </c>
      <c r="H4497">
        <f t="shared" si="222"/>
        <v>-3.337741E-3</v>
      </c>
      <c r="I4497">
        <f t="shared" si="224"/>
        <v>1E-4</v>
      </c>
    </row>
    <row r="4498" spans="1:9" x14ac:dyDescent="0.3">
      <c r="A4498" s="31">
        <v>43052</v>
      </c>
      <c r="B4498">
        <v>-4.0075400000000004E-3</v>
      </c>
      <c r="C4498">
        <v>20171113</v>
      </c>
      <c r="D4498">
        <v>0.09</v>
      </c>
      <c r="E4498">
        <v>4.0000000000000001E-3</v>
      </c>
      <c r="F4498">
        <f t="shared" si="223"/>
        <v>4.0000000000000003E-5</v>
      </c>
      <c r="H4498">
        <f t="shared" si="222"/>
        <v>-4.0475400000000005E-3</v>
      </c>
      <c r="I4498">
        <f t="shared" si="224"/>
        <v>8.9999999999999998E-4</v>
      </c>
    </row>
    <row r="4499" spans="1:9" x14ac:dyDescent="0.3">
      <c r="A4499" s="31">
        <v>43053</v>
      </c>
      <c r="B4499">
        <v>-1.5117577E-2</v>
      </c>
      <c r="C4499">
        <v>20171114</v>
      </c>
      <c r="D4499">
        <v>-0.22</v>
      </c>
      <c r="E4499">
        <v>4.0000000000000001E-3</v>
      </c>
      <c r="F4499">
        <f t="shared" si="223"/>
        <v>4.0000000000000003E-5</v>
      </c>
      <c r="H4499">
        <f t="shared" si="222"/>
        <v>-1.5157577E-2</v>
      </c>
      <c r="I4499">
        <f t="shared" si="224"/>
        <v>-2.2000000000000001E-3</v>
      </c>
    </row>
    <row r="4500" spans="1:9" x14ac:dyDescent="0.3">
      <c r="A4500" s="31">
        <v>43054</v>
      </c>
      <c r="B4500">
        <v>-1.3190116999999999E-2</v>
      </c>
      <c r="C4500">
        <v>20171115</v>
      </c>
      <c r="D4500">
        <v>-0.52</v>
      </c>
      <c r="E4500">
        <v>4.0000000000000001E-3</v>
      </c>
      <c r="F4500">
        <f t="shared" si="223"/>
        <v>4.0000000000000003E-5</v>
      </c>
      <c r="H4500">
        <f t="shared" si="222"/>
        <v>-1.3230117E-2</v>
      </c>
      <c r="I4500">
        <f t="shared" si="224"/>
        <v>-5.1999999999999998E-3</v>
      </c>
    </row>
    <row r="4501" spans="1:9" x14ac:dyDescent="0.3">
      <c r="A4501" s="31">
        <v>43055</v>
      </c>
      <c r="B4501">
        <v>1.1947032E-2</v>
      </c>
      <c r="C4501">
        <v>20171116</v>
      </c>
      <c r="D4501">
        <v>1.01</v>
      </c>
      <c r="E4501">
        <v>4.0000000000000001E-3</v>
      </c>
      <c r="F4501">
        <f t="shared" si="223"/>
        <v>4.0000000000000003E-5</v>
      </c>
      <c r="H4501">
        <f t="shared" si="222"/>
        <v>1.1907032E-2</v>
      </c>
      <c r="I4501">
        <f t="shared" si="224"/>
        <v>1.01E-2</v>
      </c>
    </row>
    <row r="4502" spans="1:9" x14ac:dyDescent="0.3">
      <c r="A4502" s="31">
        <v>43056</v>
      </c>
      <c r="B4502">
        <v>-5.55238E-3</v>
      </c>
      <c r="C4502">
        <v>20171117</v>
      </c>
      <c r="D4502">
        <v>-0.14000000000000001</v>
      </c>
      <c r="E4502">
        <v>4.0000000000000001E-3</v>
      </c>
      <c r="F4502">
        <f t="shared" si="223"/>
        <v>4.0000000000000003E-5</v>
      </c>
      <c r="H4502">
        <f t="shared" si="222"/>
        <v>-5.5923800000000001E-3</v>
      </c>
      <c r="I4502">
        <f t="shared" si="224"/>
        <v>-1.4000000000000002E-3</v>
      </c>
    </row>
    <row r="4503" spans="1:9" x14ac:dyDescent="0.3">
      <c r="A4503" s="31">
        <v>43059</v>
      </c>
      <c r="B4503">
        <v>-9.9910800000000007E-4</v>
      </c>
      <c r="C4503">
        <v>20171120</v>
      </c>
      <c r="D4503">
        <v>0.21</v>
      </c>
      <c r="E4503">
        <v>4.0000000000000001E-3</v>
      </c>
      <c r="F4503">
        <f t="shared" si="223"/>
        <v>4.0000000000000003E-5</v>
      </c>
      <c r="H4503">
        <f t="shared" si="222"/>
        <v>-1.0391080000000002E-3</v>
      </c>
      <c r="I4503">
        <f t="shared" si="224"/>
        <v>2.0999999999999999E-3</v>
      </c>
    </row>
    <row r="4504" spans="1:9" x14ac:dyDescent="0.3">
      <c r="A4504" s="31">
        <v>43060</v>
      </c>
      <c r="B4504">
        <v>1.8590445000000001E-2</v>
      </c>
      <c r="C4504">
        <v>20171121</v>
      </c>
      <c r="D4504">
        <v>0.67</v>
      </c>
      <c r="E4504">
        <v>4.0000000000000001E-3</v>
      </c>
      <c r="F4504">
        <f t="shared" si="223"/>
        <v>4.0000000000000003E-5</v>
      </c>
      <c r="H4504">
        <f t="shared" si="222"/>
        <v>1.8550445000000002E-2</v>
      </c>
      <c r="I4504">
        <f t="shared" si="224"/>
        <v>6.7000000000000002E-3</v>
      </c>
    </row>
    <row r="4505" spans="1:9" x14ac:dyDescent="0.3">
      <c r="A4505" s="31">
        <v>43061</v>
      </c>
      <c r="B4505">
        <v>1.0511767E-2</v>
      </c>
      <c r="C4505">
        <v>20171122</v>
      </c>
      <c r="D4505">
        <v>-0.05</v>
      </c>
      <c r="E4505">
        <v>4.0000000000000001E-3</v>
      </c>
      <c r="F4505">
        <f t="shared" si="223"/>
        <v>4.0000000000000003E-5</v>
      </c>
      <c r="H4505">
        <f t="shared" si="222"/>
        <v>1.0471767E-2</v>
      </c>
      <c r="I4505">
        <f t="shared" si="224"/>
        <v>-5.0000000000000001E-4</v>
      </c>
    </row>
    <row r="4506" spans="1:9" x14ac:dyDescent="0.3">
      <c r="A4506" s="31">
        <v>43063</v>
      </c>
      <c r="B4506">
        <v>5.7124999999999999E-5</v>
      </c>
      <c r="C4506">
        <v>20171124</v>
      </c>
      <c r="D4506">
        <v>0.21</v>
      </c>
      <c r="E4506">
        <v>4.0000000000000001E-3</v>
      </c>
      <c r="F4506">
        <f t="shared" si="223"/>
        <v>4.0000000000000003E-5</v>
      </c>
      <c r="H4506">
        <f t="shared" si="222"/>
        <v>1.7124999999999996E-5</v>
      </c>
      <c r="I4506">
        <f t="shared" si="224"/>
        <v>2.0999999999999999E-3</v>
      </c>
    </row>
    <row r="4507" spans="1:9" x14ac:dyDescent="0.3">
      <c r="A4507" s="31">
        <v>43066</v>
      </c>
      <c r="B4507">
        <v>-5.0294609999999998E-3</v>
      </c>
      <c r="C4507">
        <v>20171127</v>
      </c>
      <c r="D4507">
        <v>-0.06</v>
      </c>
      <c r="E4507">
        <v>4.0000000000000001E-3</v>
      </c>
      <c r="F4507">
        <f t="shared" si="223"/>
        <v>4.0000000000000003E-5</v>
      </c>
      <c r="H4507">
        <f t="shared" si="222"/>
        <v>-5.0694609999999999E-3</v>
      </c>
      <c r="I4507">
        <f t="shared" si="224"/>
        <v>-5.9999999999999995E-4</v>
      </c>
    </row>
    <row r="4508" spans="1:9" x14ac:dyDescent="0.3">
      <c r="A4508" s="31">
        <v>43067</v>
      </c>
      <c r="B4508">
        <v>-5.8589749999999998E-3</v>
      </c>
      <c r="C4508">
        <v>20171128</v>
      </c>
      <c r="D4508">
        <v>1.06</v>
      </c>
      <c r="E4508">
        <v>4.0000000000000001E-3</v>
      </c>
      <c r="F4508">
        <f t="shared" si="223"/>
        <v>4.0000000000000003E-5</v>
      </c>
      <c r="H4508">
        <f t="shared" si="222"/>
        <v>-5.8989749999999999E-3</v>
      </c>
      <c r="I4508">
        <f t="shared" si="224"/>
        <v>1.06E-2</v>
      </c>
    </row>
    <row r="4509" spans="1:9" x14ac:dyDescent="0.3">
      <c r="A4509" s="31">
        <v>43068</v>
      </c>
      <c r="B4509">
        <v>-2.0743119000000001E-2</v>
      </c>
      <c r="C4509">
        <v>20171129</v>
      </c>
      <c r="D4509">
        <v>0.02</v>
      </c>
      <c r="E4509">
        <v>4.0000000000000001E-3</v>
      </c>
      <c r="F4509">
        <f t="shared" si="223"/>
        <v>4.0000000000000003E-5</v>
      </c>
      <c r="H4509">
        <f t="shared" si="222"/>
        <v>-2.0783118999999999E-2</v>
      </c>
      <c r="I4509">
        <f t="shared" si="224"/>
        <v>2.0000000000000001E-4</v>
      </c>
    </row>
    <row r="4510" spans="1:9" x14ac:dyDescent="0.3">
      <c r="A4510" s="31">
        <v>43069</v>
      </c>
      <c r="B4510">
        <v>1.3984012000000001E-2</v>
      </c>
      <c r="C4510">
        <v>20171130</v>
      </c>
      <c r="D4510">
        <v>0.82</v>
      </c>
      <c r="E4510">
        <v>4.0000000000000001E-3</v>
      </c>
      <c r="F4510">
        <f t="shared" si="223"/>
        <v>4.0000000000000003E-5</v>
      </c>
      <c r="H4510">
        <f t="shared" si="222"/>
        <v>1.3944012E-2</v>
      </c>
      <c r="I4510">
        <f t="shared" si="224"/>
        <v>8.199999999999999E-3</v>
      </c>
    </row>
    <row r="4511" spans="1:9" x14ac:dyDescent="0.3">
      <c r="A4511" s="31">
        <v>43070</v>
      </c>
      <c r="B4511">
        <v>-4.6552399999999997E-3</v>
      </c>
      <c r="C4511">
        <v>20171201</v>
      </c>
      <c r="D4511">
        <v>-0.22</v>
      </c>
      <c r="E4511">
        <v>4.0000000000000001E-3</v>
      </c>
      <c r="F4511">
        <f t="shared" si="223"/>
        <v>4.0000000000000003E-5</v>
      </c>
      <c r="H4511">
        <f t="shared" si="222"/>
        <v>-4.6952399999999998E-3</v>
      </c>
      <c r="I4511">
        <f t="shared" si="224"/>
        <v>-2.2000000000000001E-3</v>
      </c>
    </row>
    <row r="4512" spans="1:9" x14ac:dyDescent="0.3">
      <c r="A4512" s="31">
        <v>43073</v>
      </c>
      <c r="B4512">
        <v>-7.3078049999999997E-3</v>
      </c>
      <c r="C4512">
        <v>20171204</v>
      </c>
      <c r="D4512">
        <v>-0.1</v>
      </c>
      <c r="E4512">
        <v>4.0000000000000001E-3</v>
      </c>
      <c r="F4512">
        <f t="shared" si="223"/>
        <v>4.0000000000000003E-5</v>
      </c>
      <c r="H4512">
        <f t="shared" si="222"/>
        <v>-7.3478049999999998E-3</v>
      </c>
      <c r="I4512">
        <f t="shared" si="224"/>
        <v>-1E-3</v>
      </c>
    </row>
    <row r="4513" spans="1:9" x14ac:dyDescent="0.3">
      <c r="A4513" s="31">
        <v>43074</v>
      </c>
      <c r="B4513">
        <v>-9.4230699999999998E-4</v>
      </c>
      <c r="C4513">
        <v>20171205</v>
      </c>
      <c r="D4513">
        <v>-0.43</v>
      </c>
      <c r="E4513">
        <v>4.0000000000000001E-3</v>
      </c>
      <c r="F4513">
        <f t="shared" si="223"/>
        <v>4.0000000000000003E-5</v>
      </c>
      <c r="H4513">
        <f t="shared" si="222"/>
        <v>-9.8230699999999997E-4</v>
      </c>
      <c r="I4513">
        <f t="shared" si="224"/>
        <v>-4.3E-3</v>
      </c>
    </row>
    <row r="4514" spans="1:9" x14ac:dyDescent="0.3">
      <c r="A4514" s="31">
        <v>43075</v>
      </c>
      <c r="B4514">
        <v>-3.7137759999999998E-3</v>
      </c>
      <c r="C4514">
        <v>20171206</v>
      </c>
      <c r="D4514">
        <v>-0.09</v>
      </c>
      <c r="E4514">
        <v>4.0000000000000001E-3</v>
      </c>
      <c r="F4514">
        <f t="shared" si="223"/>
        <v>4.0000000000000003E-5</v>
      </c>
      <c r="H4514">
        <f t="shared" si="222"/>
        <v>-3.7537759999999999E-3</v>
      </c>
      <c r="I4514">
        <f t="shared" si="224"/>
        <v>-8.9999999999999998E-4</v>
      </c>
    </row>
    <row r="4515" spans="1:9" x14ac:dyDescent="0.3">
      <c r="A4515" s="31">
        <v>43076</v>
      </c>
      <c r="B4515">
        <v>1.834287E-3</v>
      </c>
      <c r="C4515">
        <v>20171207</v>
      </c>
      <c r="D4515">
        <v>0.42</v>
      </c>
      <c r="E4515">
        <v>4.0000000000000001E-3</v>
      </c>
      <c r="F4515">
        <f t="shared" si="223"/>
        <v>4.0000000000000003E-5</v>
      </c>
      <c r="H4515">
        <f t="shared" si="222"/>
        <v>1.7942869999999999E-3</v>
      </c>
      <c r="I4515">
        <f t="shared" si="224"/>
        <v>4.1999999999999997E-3</v>
      </c>
    </row>
    <row r="4516" spans="1:9" x14ac:dyDescent="0.3">
      <c r="A4516" s="31">
        <v>43077</v>
      </c>
      <c r="B4516">
        <v>2.9522700000000001E-4</v>
      </c>
      <c r="C4516">
        <v>20171208</v>
      </c>
      <c r="D4516">
        <v>0.51</v>
      </c>
      <c r="E4516">
        <v>4.0000000000000001E-3</v>
      </c>
      <c r="F4516">
        <f t="shared" si="223"/>
        <v>4.0000000000000003E-5</v>
      </c>
      <c r="H4516">
        <f t="shared" si="222"/>
        <v>2.5522700000000001E-4</v>
      </c>
      <c r="I4516">
        <f t="shared" si="224"/>
        <v>5.1000000000000004E-3</v>
      </c>
    </row>
    <row r="4517" spans="1:9" x14ac:dyDescent="0.3">
      <c r="A4517" s="31">
        <v>43080</v>
      </c>
      <c r="B4517">
        <v>1.9483989E-2</v>
      </c>
      <c r="C4517">
        <v>20171211</v>
      </c>
      <c r="D4517">
        <v>0.26</v>
      </c>
      <c r="E4517">
        <v>4.0000000000000001E-3</v>
      </c>
      <c r="F4517">
        <f t="shared" si="223"/>
        <v>4.0000000000000003E-5</v>
      </c>
      <c r="H4517">
        <f t="shared" si="222"/>
        <v>1.9443989000000002E-2</v>
      </c>
      <c r="I4517">
        <f t="shared" si="224"/>
        <v>2.5999999999999999E-3</v>
      </c>
    </row>
    <row r="4518" spans="1:9" x14ac:dyDescent="0.3">
      <c r="A4518" s="31">
        <v>43081</v>
      </c>
      <c r="B4518">
        <v>-5.6176589999999997E-3</v>
      </c>
      <c r="C4518">
        <v>20171212</v>
      </c>
      <c r="D4518">
        <v>7.0000000000000007E-2</v>
      </c>
      <c r="E4518">
        <v>4.0000000000000001E-3</v>
      </c>
      <c r="F4518">
        <f t="shared" si="223"/>
        <v>4.0000000000000003E-5</v>
      </c>
      <c r="H4518">
        <f t="shared" si="222"/>
        <v>-5.6576589999999998E-3</v>
      </c>
      <c r="I4518">
        <f t="shared" si="224"/>
        <v>7.000000000000001E-4</v>
      </c>
    </row>
    <row r="4519" spans="1:9" x14ac:dyDescent="0.3">
      <c r="A4519" s="31">
        <v>43082</v>
      </c>
      <c r="B4519">
        <v>3.3197859999999999E-3</v>
      </c>
      <c r="C4519">
        <v>20171213</v>
      </c>
      <c r="D4519">
        <v>0.02</v>
      </c>
      <c r="E4519">
        <v>4.0000000000000001E-3</v>
      </c>
      <c r="F4519">
        <f t="shared" si="223"/>
        <v>4.0000000000000003E-5</v>
      </c>
      <c r="H4519">
        <f t="shared" si="222"/>
        <v>3.2797859999999998E-3</v>
      </c>
      <c r="I4519">
        <f t="shared" si="224"/>
        <v>2.0000000000000001E-4</v>
      </c>
    </row>
    <row r="4520" spans="1:9" x14ac:dyDescent="0.3">
      <c r="A4520" s="31">
        <v>43083</v>
      </c>
      <c r="B4520">
        <v>-2.9025999999999998E-4</v>
      </c>
      <c r="C4520">
        <v>20171214</v>
      </c>
      <c r="D4520">
        <v>-0.47</v>
      </c>
      <c r="E4520">
        <v>4.0000000000000001E-3</v>
      </c>
      <c r="F4520">
        <f t="shared" si="223"/>
        <v>4.0000000000000003E-5</v>
      </c>
      <c r="H4520">
        <f t="shared" si="222"/>
        <v>-3.3025999999999997E-4</v>
      </c>
      <c r="I4520">
        <f t="shared" si="224"/>
        <v>-4.6999999999999993E-3</v>
      </c>
    </row>
    <row r="4521" spans="1:9" x14ac:dyDescent="0.3">
      <c r="A4521" s="31">
        <v>43084</v>
      </c>
      <c r="B4521">
        <v>1.0161421E-2</v>
      </c>
      <c r="C4521">
        <v>20171215</v>
      </c>
      <c r="D4521">
        <v>0.92</v>
      </c>
      <c r="E4521">
        <v>4.0000000000000001E-3</v>
      </c>
      <c r="F4521">
        <f t="shared" si="223"/>
        <v>4.0000000000000003E-5</v>
      </c>
      <c r="H4521">
        <f t="shared" si="222"/>
        <v>1.0121421E-2</v>
      </c>
      <c r="I4521">
        <f t="shared" si="224"/>
        <v>9.1999999999999998E-3</v>
      </c>
    </row>
    <row r="4522" spans="1:9" x14ac:dyDescent="0.3">
      <c r="A4522" s="31">
        <v>43087</v>
      </c>
      <c r="B4522">
        <v>1.4082870000000001E-2</v>
      </c>
      <c r="C4522">
        <v>20171218</v>
      </c>
      <c r="D4522">
        <v>0.67</v>
      </c>
      <c r="E4522">
        <v>4.0000000000000001E-3</v>
      </c>
      <c r="F4522">
        <f t="shared" si="223"/>
        <v>4.0000000000000003E-5</v>
      </c>
      <c r="H4522">
        <f t="shared" si="222"/>
        <v>1.4042870000000001E-2</v>
      </c>
      <c r="I4522">
        <f t="shared" si="224"/>
        <v>6.7000000000000002E-3</v>
      </c>
    </row>
    <row r="4523" spans="1:9" x14ac:dyDescent="0.3">
      <c r="A4523" s="31">
        <v>43088</v>
      </c>
      <c r="B4523">
        <v>-1.0656416E-2</v>
      </c>
      <c r="C4523">
        <v>20171219</v>
      </c>
      <c r="D4523">
        <v>-0.3</v>
      </c>
      <c r="E4523">
        <v>4.0000000000000001E-3</v>
      </c>
      <c r="F4523">
        <f t="shared" si="223"/>
        <v>4.0000000000000003E-5</v>
      </c>
      <c r="H4523">
        <f t="shared" si="222"/>
        <v>-1.0696416E-2</v>
      </c>
      <c r="I4523">
        <f t="shared" si="224"/>
        <v>-3.0000000000000001E-3</v>
      </c>
    </row>
    <row r="4524" spans="1:9" x14ac:dyDescent="0.3">
      <c r="A4524" s="31">
        <v>43089</v>
      </c>
      <c r="B4524">
        <v>-1.0885020000000001E-3</v>
      </c>
      <c r="C4524">
        <v>20171220</v>
      </c>
      <c r="D4524">
        <v>0.01</v>
      </c>
      <c r="E4524">
        <v>4.0000000000000001E-3</v>
      </c>
      <c r="F4524">
        <f t="shared" si="223"/>
        <v>4.0000000000000003E-5</v>
      </c>
      <c r="H4524">
        <f t="shared" si="222"/>
        <v>-1.1285020000000002E-3</v>
      </c>
      <c r="I4524">
        <f t="shared" si="224"/>
        <v>1E-4</v>
      </c>
    </row>
    <row r="4525" spans="1:9" x14ac:dyDescent="0.3">
      <c r="A4525" s="31">
        <v>43090</v>
      </c>
      <c r="B4525">
        <v>3.7854220000000001E-3</v>
      </c>
      <c r="C4525">
        <v>20171221</v>
      </c>
      <c r="D4525">
        <v>0.24</v>
      </c>
      <c r="E4525">
        <v>4.0000000000000001E-3</v>
      </c>
      <c r="F4525">
        <f t="shared" si="223"/>
        <v>4.0000000000000003E-5</v>
      </c>
      <c r="H4525">
        <f t="shared" si="222"/>
        <v>3.745422E-3</v>
      </c>
      <c r="I4525">
        <f t="shared" si="224"/>
        <v>2.3999999999999998E-3</v>
      </c>
    </row>
    <row r="4526" spans="1:9" x14ac:dyDescent="0.3">
      <c r="A4526" s="31">
        <v>43091</v>
      </c>
      <c r="B4526">
        <v>0</v>
      </c>
      <c r="C4526">
        <v>20171222</v>
      </c>
      <c r="D4526">
        <v>-7.0000000000000007E-2</v>
      </c>
      <c r="E4526">
        <v>4.0000000000000001E-3</v>
      </c>
      <c r="F4526">
        <f t="shared" si="223"/>
        <v>4.0000000000000003E-5</v>
      </c>
      <c r="H4526">
        <f t="shared" si="222"/>
        <v>-4.0000000000000003E-5</v>
      </c>
      <c r="I4526">
        <f t="shared" si="224"/>
        <v>-7.000000000000001E-4</v>
      </c>
    </row>
    <row r="4527" spans="1:9" x14ac:dyDescent="0.3">
      <c r="A4527" s="31">
        <v>43095</v>
      </c>
      <c r="B4527">
        <v>-2.5369907000000001E-2</v>
      </c>
      <c r="C4527">
        <v>20171226</v>
      </c>
      <c r="D4527">
        <v>-7.0000000000000007E-2</v>
      </c>
      <c r="E4527">
        <v>4.0000000000000001E-3</v>
      </c>
      <c r="F4527">
        <f t="shared" si="223"/>
        <v>4.0000000000000003E-5</v>
      </c>
      <c r="H4527">
        <f t="shared" si="222"/>
        <v>-2.5409906999999999E-2</v>
      </c>
      <c r="I4527">
        <f t="shared" si="224"/>
        <v>-7.000000000000001E-4</v>
      </c>
    </row>
    <row r="4528" spans="1:9" x14ac:dyDescent="0.3">
      <c r="A4528" s="31">
        <v>43096</v>
      </c>
      <c r="B4528">
        <v>1.7587399999999999E-4</v>
      </c>
      <c r="C4528">
        <v>20171227</v>
      </c>
      <c r="D4528">
        <v>0.05</v>
      </c>
      <c r="E4528">
        <v>4.0000000000000001E-3</v>
      </c>
      <c r="F4528">
        <f t="shared" si="223"/>
        <v>4.0000000000000003E-5</v>
      </c>
      <c r="H4528">
        <f t="shared" si="222"/>
        <v>1.3587399999999999E-4</v>
      </c>
      <c r="I4528">
        <f t="shared" si="224"/>
        <v>5.0000000000000001E-4</v>
      </c>
    </row>
    <row r="4529" spans="1:9" x14ac:dyDescent="0.3">
      <c r="A4529" s="31">
        <v>43097</v>
      </c>
      <c r="B4529">
        <v>2.8135740000000001E-3</v>
      </c>
      <c r="C4529">
        <v>20171228</v>
      </c>
      <c r="D4529">
        <v>0.22</v>
      </c>
      <c r="E4529">
        <v>4.0000000000000001E-3</v>
      </c>
      <c r="F4529">
        <f t="shared" si="223"/>
        <v>4.0000000000000003E-5</v>
      </c>
      <c r="H4529">
        <f t="shared" si="222"/>
        <v>2.773574E-3</v>
      </c>
      <c r="I4529">
        <f t="shared" si="224"/>
        <v>2.2000000000000001E-3</v>
      </c>
    </row>
    <row r="4530" spans="1:9" x14ac:dyDescent="0.3">
      <c r="A4530" s="31">
        <v>43098</v>
      </c>
      <c r="B4530">
        <v>-1.0813690000000001E-2</v>
      </c>
      <c r="C4530">
        <v>20171229</v>
      </c>
      <c r="D4530">
        <v>-0.56999999999999995</v>
      </c>
      <c r="E4530">
        <v>4.0000000000000001E-3</v>
      </c>
      <c r="F4530">
        <f t="shared" si="223"/>
        <v>4.0000000000000003E-5</v>
      </c>
      <c r="H4530">
        <f t="shared" si="222"/>
        <v>-1.0853690000000001E-2</v>
      </c>
      <c r="I4530">
        <f t="shared" si="224"/>
        <v>-5.6999999999999993E-3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E0E34-AF49-4738-A267-7D15822ED412}">
  <dimension ref="A1:J73"/>
  <sheetViews>
    <sheetView workbookViewId="0">
      <selection activeCell="J2" sqref="J2"/>
    </sheetView>
  </sheetViews>
  <sheetFormatPr defaultRowHeight="15.6" x14ac:dyDescent="0.3"/>
  <cols>
    <col min="2" max="2" width="9.69921875" bestFit="1" customWidth="1"/>
  </cols>
  <sheetData>
    <row r="1" spans="1:10" x14ac:dyDescent="0.3">
      <c r="A1" t="s">
        <v>151</v>
      </c>
      <c r="B1" t="s">
        <v>152</v>
      </c>
      <c r="C1" t="s">
        <v>153</v>
      </c>
      <c r="D1" t="s">
        <v>154</v>
      </c>
      <c r="F1" t="s">
        <v>158</v>
      </c>
      <c r="G1" t="s">
        <v>156</v>
      </c>
      <c r="I1" t="s">
        <v>157</v>
      </c>
      <c r="J1" t="s">
        <v>177</v>
      </c>
    </row>
    <row r="2" spans="1:10" x14ac:dyDescent="0.3">
      <c r="A2">
        <v>14593</v>
      </c>
      <c r="B2" s="31">
        <v>40939</v>
      </c>
      <c r="C2">
        <v>0.12711113700000001</v>
      </c>
      <c r="D2">
        <v>5.4076249999999999E-2</v>
      </c>
      <c r="E2">
        <v>201201</v>
      </c>
      <c r="F2">
        <v>5.05</v>
      </c>
      <c r="G2">
        <v>0</v>
      </c>
      <c r="I2">
        <f>D2-G2/100</f>
        <v>5.4076249999999999E-2</v>
      </c>
      <c r="J2">
        <f>SLOPE(I2:I73,F2:F73/100)</f>
        <v>0.96891903997273043</v>
      </c>
    </row>
    <row r="3" spans="1:10" x14ac:dyDescent="0.3">
      <c r="A3">
        <v>14593</v>
      </c>
      <c r="B3" s="31">
        <v>40968</v>
      </c>
      <c r="C3">
        <v>0.188310534</v>
      </c>
      <c r="D3">
        <v>4.1185890000000003E-2</v>
      </c>
      <c r="E3">
        <v>201202</v>
      </c>
      <c r="F3">
        <v>4.42</v>
      </c>
      <c r="G3">
        <v>0</v>
      </c>
      <c r="I3">
        <f t="shared" ref="I3:I66" si="0">D3-G3/100</f>
        <v>4.1185890000000003E-2</v>
      </c>
    </row>
    <row r="4" spans="1:10" x14ac:dyDescent="0.3">
      <c r="A4">
        <v>14593</v>
      </c>
      <c r="B4" s="31">
        <v>40998</v>
      </c>
      <c r="C4">
        <v>0.105283506</v>
      </c>
      <c r="D4">
        <v>2.3994020000000001E-2</v>
      </c>
      <c r="E4">
        <v>201203</v>
      </c>
      <c r="F4">
        <v>3.11</v>
      </c>
      <c r="G4">
        <v>0</v>
      </c>
      <c r="I4">
        <f t="shared" si="0"/>
        <v>2.3994020000000001E-2</v>
      </c>
    </row>
    <row r="5" spans="1:10" x14ac:dyDescent="0.3">
      <c r="A5">
        <v>14593</v>
      </c>
      <c r="B5" s="31">
        <v>41029</v>
      </c>
      <c r="C5">
        <v>-2.5969490000000001E-2</v>
      </c>
      <c r="D5">
        <v>-6.8009300000000002E-3</v>
      </c>
      <c r="E5">
        <v>201204</v>
      </c>
      <c r="F5">
        <v>-0.85</v>
      </c>
      <c r="G5">
        <v>0</v>
      </c>
      <c r="I5">
        <f t="shared" si="0"/>
        <v>-6.8009300000000002E-3</v>
      </c>
    </row>
    <row r="6" spans="1:10" x14ac:dyDescent="0.3">
      <c r="A6">
        <v>14593</v>
      </c>
      <c r="B6" s="31">
        <v>41060</v>
      </c>
      <c r="C6">
        <v>-1.0702422E-2</v>
      </c>
      <c r="D6">
        <v>-6.5530749999999999E-2</v>
      </c>
      <c r="E6">
        <v>201205</v>
      </c>
      <c r="F6">
        <v>-6.19</v>
      </c>
      <c r="G6">
        <v>0.01</v>
      </c>
      <c r="I6">
        <f t="shared" si="0"/>
        <v>-6.5630750000000002E-2</v>
      </c>
    </row>
    <row r="7" spans="1:10" x14ac:dyDescent="0.3">
      <c r="A7">
        <v>14593</v>
      </c>
      <c r="B7" s="31">
        <v>41089</v>
      </c>
      <c r="C7">
        <v>1.0852855E-2</v>
      </c>
      <c r="D7">
        <v>3.8155689999999999E-2</v>
      </c>
      <c r="E7">
        <v>201206</v>
      </c>
      <c r="F7">
        <v>3.89</v>
      </c>
      <c r="G7">
        <v>0</v>
      </c>
      <c r="I7">
        <f t="shared" si="0"/>
        <v>3.8155689999999999E-2</v>
      </c>
    </row>
    <row r="8" spans="1:10" x14ac:dyDescent="0.3">
      <c r="A8">
        <v>14593</v>
      </c>
      <c r="B8" s="31">
        <v>41121</v>
      </c>
      <c r="C8">
        <v>4.5821935000000001E-2</v>
      </c>
      <c r="D8">
        <v>1.026563E-2</v>
      </c>
      <c r="E8">
        <v>201207</v>
      </c>
      <c r="F8">
        <v>0.79</v>
      </c>
      <c r="G8">
        <v>0</v>
      </c>
      <c r="I8">
        <f t="shared" si="0"/>
        <v>1.026563E-2</v>
      </c>
    </row>
    <row r="9" spans="1:10" x14ac:dyDescent="0.3">
      <c r="A9">
        <v>14593</v>
      </c>
      <c r="B9" s="31">
        <v>41152</v>
      </c>
      <c r="C9">
        <v>9.3539162999999995E-2</v>
      </c>
      <c r="D9">
        <v>2.626504E-2</v>
      </c>
      <c r="E9">
        <v>201208</v>
      </c>
      <c r="F9">
        <v>2.5499999999999998</v>
      </c>
      <c r="G9">
        <v>0.01</v>
      </c>
      <c r="I9">
        <f t="shared" si="0"/>
        <v>2.6165040000000001E-2</v>
      </c>
    </row>
    <row r="10" spans="1:10" x14ac:dyDescent="0.3">
      <c r="A10">
        <v>14593</v>
      </c>
      <c r="B10" s="31">
        <v>41180</v>
      </c>
      <c r="C10">
        <v>2.8034850000000001E-3</v>
      </c>
      <c r="D10">
        <v>2.653879E-2</v>
      </c>
      <c r="E10">
        <v>201209</v>
      </c>
      <c r="F10">
        <v>2.73</v>
      </c>
      <c r="G10">
        <v>0.01</v>
      </c>
      <c r="I10">
        <f t="shared" si="0"/>
        <v>2.643879E-2</v>
      </c>
    </row>
    <row r="11" spans="1:10" x14ac:dyDescent="0.3">
      <c r="A11">
        <v>14593</v>
      </c>
      <c r="B11" s="31">
        <v>41213</v>
      </c>
      <c r="C11">
        <v>-0.10760670899999999</v>
      </c>
      <c r="D11">
        <v>-1.4100980000000001E-2</v>
      </c>
      <c r="E11">
        <v>201210</v>
      </c>
      <c r="F11">
        <v>-1.76</v>
      </c>
      <c r="G11">
        <v>0.01</v>
      </c>
      <c r="I11">
        <f t="shared" si="0"/>
        <v>-1.420098E-2</v>
      </c>
    </row>
    <row r="12" spans="1:10" x14ac:dyDescent="0.3">
      <c r="A12">
        <v>14593</v>
      </c>
      <c r="B12" s="31">
        <v>41243</v>
      </c>
      <c r="C12">
        <v>-1.2413454000000001E-2</v>
      </c>
      <c r="D12">
        <v>6.1926899999999998E-3</v>
      </c>
      <c r="E12">
        <v>201211</v>
      </c>
      <c r="F12">
        <v>0.78</v>
      </c>
      <c r="G12">
        <v>0.01</v>
      </c>
      <c r="I12">
        <f t="shared" si="0"/>
        <v>6.0926899999999996E-3</v>
      </c>
    </row>
    <row r="13" spans="1:10" x14ac:dyDescent="0.3">
      <c r="A13">
        <v>14593</v>
      </c>
      <c r="B13" s="31">
        <v>41274</v>
      </c>
      <c r="C13">
        <v>-9.0737961000000006E-2</v>
      </c>
      <c r="D13">
        <v>1.2531E-2</v>
      </c>
      <c r="E13">
        <v>201212</v>
      </c>
      <c r="F13">
        <v>1.18</v>
      </c>
      <c r="G13">
        <v>0.01</v>
      </c>
      <c r="I13">
        <f t="shared" si="0"/>
        <v>1.2431000000000001E-2</v>
      </c>
    </row>
    <row r="14" spans="1:10" x14ac:dyDescent="0.3">
      <c r="A14">
        <v>14593</v>
      </c>
      <c r="B14" s="31">
        <v>41305</v>
      </c>
      <c r="C14">
        <v>-0.14409399000000001</v>
      </c>
      <c r="D14">
        <v>5.4093820000000001E-2</v>
      </c>
      <c r="E14">
        <v>201301</v>
      </c>
      <c r="F14">
        <v>5.57</v>
      </c>
      <c r="G14">
        <v>0</v>
      </c>
      <c r="I14">
        <f t="shared" si="0"/>
        <v>5.4093820000000001E-2</v>
      </c>
    </row>
    <row r="15" spans="1:10" x14ac:dyDescent="0.3">
      <c r="A15">
        <v>14593</v>
      </c>
      <c r="B15" s="31">
        <v>41333</v>
      </c>
      <c r="C15">
        <v>-2.5115801E-2</v>
      </c>
      <c r="D15">
        <v>8.3316699999999994E-3</v>
      </c>
      <c r="E15">
        <v>201302</v>
      </c>
      <c r="F15">
        <v>1.29</v>
      </c>
      <c r="G15">
        <v>0</v>
      </c>
      <c r="I15">
        <f t="shared" si="0"/>
        <v>8.3316699999999994E-3</v>
      </c>
    </row>
    <row r="16" spans="1:10" x14ac:dyDescent="0.3">
      <c r="A16">
        <v>14593</v>
      </c>
      <c r="B16" s="31">
        <v>41361</v>
      </c>
      <c r="C16">
        <v>2.8545760000000002E-3</v>
      </c>
      <c r="D16">
        <v>3.527433E-2</v>
      </c>
      <c r="E16">
        <v>201303</v>
      </c>
      <c r="F16">
        <v>4.03</v>
      </c>
      <c r="G16">
        <v>0</v>
      </c>
      <c r="I16">
        <f t="shared" si="0"/>
        <v>3.527433E-2</v>
      </c>
    </row>
    <row r="17" spans="1:9" x14ac:dyDescent="0.3">
      <c r="A17">
        <v>14593</v>
      </c>
      <c r="B17" s="31">
        <v>41394</v>
      </c>
      <c r="C17">
        <v>2.7107699999999999E-4</v>
      </c>
      <c r="D17">
        <v>1.494526E-2</v>
      </c>
      <c r="E17">
        <v>201304</v>
      </c>
      <c r="F17">
        <v>1.55</v>
      </c>
      <c r="G17">
        <v>0</v>
      </c>
      <c r="I17">
        <f t="shared" si="0"/>
        <v>1.494526E-2</v>
      </c>
    </row>
    <row r="18" spans="1:9" x14ac:dyDescent="0.3">
      <c r="A18">
        <v>14593</v>
      </c>
      <c r="B18" s="31">
        <v>41425</v>
      </c>
      <c r="C18">
        <v>2.2595840999999998E-2</v>
      </c>
      <c r="D18">
        <v>1.9066799999999998E-2</v>
      </c>
      <c r="E18">
        <v>201305</v>
      </c>
      <c r="F18">
        <v>2.8</v>
      </c>
      <c r="G18">
        <v>0</v>
      </c>
      <c r="I18">
        <f t="shared" si="0"/>
        <v>1.9066799999999998E-2</v>
      </c>
    </row>
    <row r="19" spans="1:9" x14ac:dyDescent="0.3">
      <c r="A19">
        <v>14593</v>
      </c>
      <c r="B19" s="31">
        <v>41453</v>
      </c>
      <c r="C19">
        <v>-0.11830297100000001</v>
      </c>
      <c r="D19">
        <v>-1.5039149999999999E-2</v>
      </c>
      <c r="E19">
        <v>201306</v>
      </c>
      <c r="F19">
        <v>-1.2</v>
      </c>
      <c r="G19">
        <v>0</v>
      </c>
      <c r="I19">
        <f t="shared" si="0"/>
        <v>-1.5039149999999999E-2</v>
      </c>
    </row>
    <row r="20" spans="1:9" x14ac:dyDescent="0.3">
      <c r="A20">
        <v>14593</v>
      </c>
      <c r="B20" s="31">
        <v>41486</v>
      </c>
      <c r="C20">
        <v>0.141225129</v>
      </c>
      <c r="D20">
        <v>5.2681079999999998E-2</v>
      </c>
      <c r="E20">
        <v>201307</v>
      </c>
      <c r="F20">
        <v>5.65</v>
      </c>
      <c r="G20">
        <v>0</v>
      </c>
      <c r="I20">
        <f t="shared" si="0"/>
        <v>5.2681079999999998E-2</v>
      </c>
    </row>
    <row r="21" spans="1:9" x14ac:dyDescent="0.3">
      <c r="A21">
        <v>14593</v>
      </c>
      <c r="B21" s="31">
        <v>41516</v>
      </c>
      <c r="C21">
        <v>8.3388954000000001E-2</v>
      </c>
      <c r="D21">
        <v>-2.5714009999999999E-2</v>
      </c>
      <c r="E21">
        <v>201308</v>
      </c>
      <c r="F21">
        <v>-2.71</v>
      </c>
      <c r="G21">
        <v>0</v>
      </c>
      <c r="I21">
        <f t="shared" si="0"/>
        <v>-2.5714009999999999E-2</v>
      </c>
    </row>
    <row r="22" spans="1:9" x14ac:dyDescent="0.3">
      <c r="A22">
        <v>14593</v>
      </c>
      <c r="B22" s="31">
        <v>41547</v>
      </c>
      <c r="C22">
        <v>-2.1481238E-2</v>
      </c>
      <c r="D22">
        <v>3.7476889999999999E-2</v>
      </c>
      <c r="E22">
        <v>201309</v>
      </c>
      <c r="F22">
        <v>3.77</v>
      </c>
      <c r="G22">
        <v>0</v>
      </c>
      <c r="I22">
        <f t="shared" si="0"/>
        <v>3.7476889999999999E-2</v>
      </c>
    </row>
    <row r="23" spans="1:9" x14ac:dyDescent="0.3">
      <c r="A23">
        <v>14593</v>
      </c>
      <c r="B23" s="31">
        <v>41578</v>
      </c>
      <c r="C23">
        <v>9.6386000999999999E-2</v>
      </c>
      <c r="D23">
        <v>3.985209E-2</v>
      </c>
      <c r="E23">
        <v>201310</v>
      </c>
      <c r="F23">
        <v>4.18</v>
      </c>
      <c r="G23">
        <v>0</v>
      </c>
      <c r="I23">
        <f t="shared" si="0"/>
        <v>3.985209E-2</v>
      </c>
    </row>
    <row r="24" spans="1:9" x14ac:dyDescent="0.3">
      <c r="A24">
        <v>14593</v>
      </c>
      <c r="B24" s="31">
        <v>41607</v>
      </c>
      <c r="C24">
        <v>6.9672547000000001E-2</v>
      </c>
      <c r="D24">
        <v>2.4947279999999999E-2</v>
      </c>
      <c r="E24">
        <v>201311</v>
      </c>
      <c r="F24">
        <v>3.12</v>
      </c>
      <c r="G24">
        <v>0</v>
      </c>
      <c r="I24">
        <f t="shared" si="0"/>
        <v>2.4947279999999999E-2</v>
      </c>
    </row>
    <row r="25" spans="1:9" x14ac:dyDescent="0.3">
      <c r="A25">
        <v>14593</v>
      </c>
      <c r="B25" s="31">
        <v>41639</v>
      </c>
      <c r="C25">
        <v>8.9017790000000003E-3</v>
      </c>
      <c r="D25">
        <v>2.612627E-2</v>
      </c>
      <c r="E25">
        <v>201312</v>
      </c>
      <c r="F25">
        <v>2.81</v>
      </c>
      <c r="G25">
        <v>0</v>
      </c>
      <c r="I25">
        <f t="shared" si="0"/>
        <v>2.612627E-2</v>
      </c>
    </row>
    <row r="26" spans="1:9" x14ac:dyDescent="0.3">
      <c r="A26">
        <v>14593</v>
      </c>
      <c r="B26" s="31">
        <v>41670</v>
      </c>
      <c r="C26">
        <v>-0.107696712</v>
      </c>
      <c r="D26">
        <v>-2.9956569999999998E-2</v>
      </c>
      <c r="E26">
        <v>201401</v>
      </c>
      <c r="F26">
        <v>-3.32</v>
      </c>
      <c r="G26">
        <v>0</v>
      </c>
      <c r="I26">
        <f t="shared" si="0"/>
        <v>-2.9956569999999998E-2</v>
      </c>
    </row>
    <row r="27" spans="1:9" x14ac:dyDescent="0.3">
      <c r="A27">
        <v>14593</v>
      </c>
      <c r="B27" s="31">
        <v>41698</v>
      </c>
      <c r="C27">
        <v>5.7311196000000002E-2</v>
      </c>
      <c r="D27">
        <v>4.617251E-2</v>
      </c>
      <c r="E27">
        <v>201402</v>
      </c>
      <c r="F27">
        <v>4.6500000000000004</v>
      </c>
      <c r="G27">
        <v>0</v>
      </c>
      <c r="I27">
        <f t="shared" si="0"/>
        <v>4.617251E-2</v>
      </c>
    </row>
    <row r="28" spans="1:9" x14ac:dyDescent="0.3">
      <c r="A28">
        <v>14593</v>
      </c>
      <c r="B28" s="31">
        <v>41729</v>
      </c>
      <c r="C28">
        <v>1.9952872999999999E-2</v>
      </c>
      <c r="D28">
        <v>4.4686200000000004E-3</v>
      </c>
      <c r="E28">
        <v>201403</v>
      </c>
      <c r="F28">
        <v>0.43</v>
      </c>
      <c r="G28">
        <v>0</v>
      </c>
      <c r="I28">
        <f t="shared" si="0"/>
        <v>4.4686200000000004E-3</v>
      </c>
    </row>
    <row r="29" spans="1:9" x14ac:dyDescent="0.3">
      <c r="A29">
        <v>14593</v>
      </c>
      <c r="B29" s="31">
        <v>41759</v>
      </c>
      <c r="C29">
        <v>9.9396422999999998E-2</v>
      </c>
      <c r="D29">
        <v>1.6613299999999999E-3</v>
      </c>
      <c r="E29">
        <v>201404</v>
      </c>
      <c r="F29">
        <v>-0.19</v>
      </c>
      <c r="G29">
        <v>0</v>
      </c>
      <c r="I29">
        <f t="shared" si="0"/>
        <v>1.6613299999999999E-3</v>
      </c>
    </row>
    <row r="30" spans="1:9" x14ac:dyDescent="0.3">
      <c r="A30">
        <v>14593</v>
      </c>
      <c r="B30" s="31">
        <v>41789</v>
      </c>
      <c r="C30">
        <v>7.8293092999999994E-2</v>
      </c>
      <c r="D30">
        <v>2.021854E-2</v>
      </c>
      <c r="E30">
        <v>201405</v>
      </c>
      <c r="F30">
        <v>2.06</v>
      </c>
      <c r="G30">
        <v>0</v>
      </c>
      <c r="I30">
        <f t="shared" si="0"/>
        <v>2.021854E-2</v>
      </c>
    </row>
    <row r="31" spans="1:9" x14ac:dyDescent="0.3">
      <c r="A31">
        <v>14593</v>
      </c>
      <c r="B31" s="31">
        <v>41820</v>
      </c>
      <c r="C31">
        <v>2.7661931000000001E-2</v>
      </c>
      <c r="D31">
        <v>2.7940940000000001E-2</v>
      </c>
      <c r="E31">
        <v>201406</v>
      </c>
      <c r="F31">
        <v>2.61</v>
      </c>
      <c r="G31">
        <v>0</v>
      </c>
      <c r="I31">
        <f t="shared" si="0"/>
        <v>2.7940940000000001E-2</v>
      </c>
    </row>
    <row r="32" spans="1:9" x14ac:dyDescent="0.3">
      <c r="A32">
        <v>14593</v>
      </c>
      <c r="B32" s="31">
        <v>41851</v>
      </c>
      <c r="C32">
        <v>2.8731283E-2</v>
      </c>
      <c r="D32">
        <v>-2.0523130000000001E-2</v>
      </c>
      <c r="E32">
        <v>201407</v>
      </c>
      <c r="F32">
        <v>-2.04</v>
      </c>
      <c r="G32">
        <v>0</v>
      </c>
      <c r="I32">
        <f t="shared" si="0"/>
        <v>-2.0523130000000001E-2</v>
      </c>
    </row>
    <row r="33" spans="1:9" x14ac:dyDescent="0.3">
      <c r="A33">
        <v>14593</v>
      </c>
      <c r="B33" s="31">
        <v>41880</v>
      </c>
      <c r="C33">
        <v>7.7092066000000001E-2</v>
      </c>
      <c r="D33">
        <v>4.018621E-2</v>
      </c>
      <c r="E33">
        <v>201408</v>
      </c>
      <c r="F33">
        <v>4.24</v>
      </c>
      <c r="G33">
        <v>0</v>
      </c>
      <c r="I33">
        <f t="shared" si="0"/>
        <v>4.018621E-2</v>
      </c>
    </row>
    <row r="34" spans="1:9" x14ac:dyDescent="0.3">
      <c r="A34">
        <v>14593</v>
      </c>
      <c r="B34" s="31">
        <v>41912</v>
      </c>
      <c r="C34">
        <v>-1.7073171000000002E-2</v>
      </c>
      <c r="D34">
        <v>-2.5128979999999999E-2</v>
      </c>
      <c r="E34">
        <v>201409</v>
      </c>
      <c r="F34">
        <v>-1.97</v>
      </c>
      <c r="G34">
        <v>0</v>
      </c>
      <c r="I34">
        <f t="shared" si="0"/>
        <v>-2.5128979999999999E-2</v>
      </c>
    </row>
    <row r="35" spans="1:9" x14ac:dyDescent="0.3">
      <c r="A35">
        <v>14593</v>
      </c>
      <c r="B35" s="31">
        <v>41943</v>
      </c>
      <c r="C35">
        <v>7.1960300000000005E-2</v>
      </c>
      <c r="D35">
        <v>2.118418E-2</v>
      </c>
      <c r="E35">
        <v>201410</v>
      </c>
      <c r="F35">
        <v>2.52</v>
      </c>
      <c r="G35">
        <v>0</v>
      </c>
      <c r="I35">
        <f t="shared" si="0"/>
        <v>2.118418E-2</v>
      </c>
    </row>
    <row r="36" spans="1:9" x14ac:dyDescent="0.3">
      <c r="A36">
        <v>14593</v>
      </c>
      <c r="B36" s="31">
        <v>41971</v>
      </c>
      <c r="C36">
        <v>0.10555555699999999</v>
      </c>
      <c r="D36">
        <v>2.1150180000000001E-2</v>
      </c>
      <c r="E36">
        <v>201411</v>
      </c>
      <c r="F36">
        <v>2.5499999999999998</v>
      </c>
      <c r="G36">
        <v>0</v>
      </c>
      <c r="I36">
        <f t="shared" si="0"/>
        <v>2.1150180000000001E-2</v>
      </c>
    </row>
    <row r="37" spans="1:9" x14ac:dyDescent="0.3">
      <c r="A37">
        <v>14593</v>
      </c>
      <c r="B37" s="31">
        <v>42004</v>
      </c>
      <c r="C37">
        <v>-7.1891054999999995E-2</v>
      </c>
      <c r="D37">
        <v>-3.6163100000000002E-3</v>
      </c>
      <c r="E37">
        <v>201412</v>
      </c>
      <c r="F37">
        <v>-0.06</v>
      </c>
      <c r="G37">
        <v>0</v>
      </c>
      <c r="I37">
        <f t="shared" si="0"/>
        <v>-3.6163100000000002E-3</v>
      </c>
    </row>
    <row r="38" spans="1:9" x14ac:dyDescent="0.3">
      <c r="A38">
        <v>14593</v>
      </c>
      <c r="B38" s="31">
        <v>42034</v>
      </c>
      <c r="C38">
        <v>6.1424228999999997E-2</v>
      </c>
      <c r="D38">
        <v>-2.7151680000000001E-2</v>
      </c>
      <c r="E38">
        <v>201501</v>
      </c>
      <c r="F38">
        <v>-3.11</v>
      </c>
      <c r="G38">
        <v>0</v>
      </c>
      <c r="I38">
        <f t="shared" si="0"/>
        <v>-2.7151680000000001E-2</v>
      </c>
    </row>
    <row r="39" spans="1:9" x14ac:dyDescent="0.3">
      <c r="A39">
        <v>14593</v>
      </c>
      <c r="B39" s="31">
        <v>42062</v>
      </c>
      <c r="C39">
        <v>0.100460932</v>
      </c>
      <c r="D39">
        <v>5.5948079999999997E-2</v>
      </c>
      <c r="E39">
        <v>201502</v>
      </c>
      <c r="F39">
        <v>6.13</v>
      </c>
      <c r="G39">
        <v>0</v>
      </c>
      <c r="I39">
        <f t="shared" si="0"/>
        <v>5.5948079999999997E-2</v>
      </c>
    </row>
    <row r="40" spans="1:9" x14ac:dyDescent="0.3">
      <c r="A40">
        <v>14593</v>
      </c>
      <c r="B40" s="31">
        <v>42094</v>
      </c>
      <c r="C40">
        <v>-3.1371682999999997E-2</v>
      </c>
      <c r="D40">
        <v>-1.0439240000000001E-2</v>
      </c>
      <c r="E40">
        <v>201503</v>
      </c>
      <c r="F40">
        <v>-1.1200000000000001</v>
      </c>
      <c r="G40">
        <v>0</v>
      </c>
      <c r="I40">
        <f t="shared" si="0"/>
        <v>-1.0439240000000001E-2</v>
      </c>
    </row>
    <row r="41" spans="1:9" x14ac:dyDescent="0.3">
      <c r="A41">
        <v>14593</v>
      </c>
      <c r="B41" s="31">
        <v>42124</v>
      </c>
      <c r="C41">
        <v>5.7863960000000001E-3</v>
      </c>
      <c r="D41">
        <v>8.7226200000000004E-3</v>
      </c>
      <c r="E41">
        <v>201504</v>
      </c>
      <c r="F41">
        <v>0.59</v>
      </c>
      <c r="G41">
        <v>0</v>
      </c>
      <c r="I41">
        <f t="shared" si="0"/>
        <v>8.7226200000000004E-3</v>
      </c>
    </row>
    <row r="42" spans="1:9" x14ac:dyDescent="0.3">
      <c r="A42">
        <v>14593</v>
      </c>
      <c r="B42" s="31">
        <v>42153</v>
      </c>
      <c r="C42">
        <v>4.5145801999999999E-2</v>
      </c>
      <c r="D42">
        <v>1.03258E-2</v>
      </c>
      <c r="E42">
        <v>201505</v>
      </c>
      <c r="F42">
        <v>1.36</v>
      </c>
      <c r="G42">
        <v>0</v>
      </c>
      <c r="I42">
        <f t="shared" si="0"/>
        <v>1.03258E-2</v>
      </c>
    </row>
    <row r="43" spans="1:9" x14ac:dyDescent="0.3">
      <c r="A43">
        <v>14593</v>
      </c>
      <c r="B43" s="31">
        <v>42185</v>
      </c>
      <c r="C43">
        <v>-3.7265856E-2</v>
      </c>
      <c r="D43">
        <v>-1.9259269999999998E-2</v>
      </c>
      <c r="E43">
        <v>201506</v>
      </c>
      <c r="F43">
        <v>-1.53</v>
      </c>
      <c r="G43">
        <v>0</v>
      </c>
      <c r="I43">
        <f t="shared" si="0"/>
        <v>-1.9259269999999998E-2</v>
      </c>
    </row>
    <row r="44" spans="1:9" x14ac:dyDescent="0.3">
      <c r="A44">
        <v>14593</v>
      </c>
      <c r="B44" s="31">
        <v>42216</v>
      </c>
      <c r="C44">
        <v>-3.2888177999999997E-2</v>
      </c>
      <c r="D44">
        <v>1.2094819999999999E-2</v>
      </c>
      <c r="E44">
        <v>201507</v>
      </c>
      <c r="F44">
        <v>1.54</v>
      </c>
      <c r="G44">
        <v>0</v>
      </c>
      <c r="I44">
        <f t="shared" si="0"/>
        <v>1.2094819999999999E-2</v>
      </c>
    </row>
    <row r="45" spans="1:9" x14ac:dyDescent="0.3">
      <c r="A45">
        <v>14593</v>
      </c>
      <c r="B45" s="31">
        <v>42247</v>
      </c>
      <c r="C45">
        <v>-6.6117070999999999E-2</v>
      </c>
      <c r="D45">
        <v>-5.99955E-2</v>
      </c>
      <c r="E45">
        <v>201508</v>
      </c>
      <c r="F45">
        <v>-6.04</v>
      </c>
      <c r="G45">
        <v>0</v>
      </c>
      <c r="I45">
        <f t="shared" si="0"/>
        <v>-5.99955E-2</v>
      </c>
    </row>
    <row r="46" spans="1:9" x14ac:dyDescent="0.3">
      <c r="A46">
        <v>14593</v>
      </c>
      <c r="B46" s="31">
        <v>42277</v>
      </c>
      <c r="C46">
        <v>-2.1816239000000001E-2</v>
      </c>
      <c r="D46">
        <v>-3.3737820000000002E-2</v>
      </c>
      <c r="E46">
        <v>201509</v>
      </c>
      <c r="F46">
        <v>-3.08</v>
      </c>
      <c r="G46">
        <v>0</v>
      </c>
      <c r="I46">
        <f t="shared" si="0"/>
        <v>-3.3737820000000002E-2</v>
      </c>
    </row>
    <row r="47" spans="1:9" x14ac:dyDescent="0.3">
      <c r="A47">
        <v>14593</v>
      </c>
      <c r="B47" s="31">
        <v>42307</v>
      </c>
      <c r="C47">
        <v>8.3408855000000004E-2</v>
      </c>
      <c r="D47">
        <v>7.3962630000000001E-2</v>
      </c>
      <c r="E47">
        <v>201510</v>
      </c>
      <c r="F47">
        <v>7.75</v>
      </c>
      <c r="G47">
        <v>0</v>
      </c>
      <c r="I47">
        <f t="shared" si="0"/>
        <v>7.3962630000000001E-2</v>
      </c>
    </row>
    <row r="48" spans="1:9" x14ac:dyDescent="0.3">
      <c r="A48">
        <v>14593</v>
      </c>
      <c r="B48" s="31">
        <v>42338</v>
      </c>
      <c r="C48">
        <v>-5.6903509999999997E-3</v>
      </c>
      <c r="D48">
        <v>2.4417499999999999E-3</v>
      </c>
      <c r="E48">
        <v>201511</v>
      </c>
      <c r="F48">
        <v>0.56000000000000005</v>
      </c>
      <c r="G48">
        <v>0</v>
      </c>
      <c r="I48">
        <f t="shared" si="0"/>
        <v>2.4417499999999999E-3</v>
      </c>
    </row>
    <row r="49" spans="1:9" x14ac:dyDescent="0.3">
      <c r="A49">
        <v>14593</v>
      </c>
      <c r="B49" s="31">
        <v>42369</v>
      </c>
      <c r="C49">
        <v>-0.11022824000000001</v>
      </c>
      <c r="D49">
        <v>-2.225719E-2</v>
      </c>
      <c r="E49">
        <v>201512</v>
      </c>
      <c r="F49">
        <v>-2.17</v>
      </c>
      <c r="G49">
        <v>0.01</v>
      </c>
      <c r="I49">
        <f t="shared" si="0"/>
        <v>-2.2357189999999999E-2</v>
      </c>
    </row>
    <row r="50" spans="1:9" x14ac:dyDescent="0.3">
      <c r="A50">
        <v>14593</v>
      </c>
      <c r="B50" s="31">
        <v>42398</v>
      </c>
      <c r="C50">
        <v>-7.5242311000000006E-2</v>
      </c>
      <c r="D50">
        <v>-5.7035490000000001E-2</v>
      </c>
      <c r="E50">
        <v>201601</v>
      </c>
      <c r="F50">
        <v>-5.77</v>
      </c>
      <c r="G50">
        <v>0.01</v>
      </c>
      <c r="I50">
        <f t="shared" si="0"/>
        <v>-5.7135490000000004E-2</v>
      </c>
    </row>
    <row r="51" spans="1:9" x14ac:dyDescent="0.3">
      <c r="A51">
        <v>14593</v>
      </c>
      <c r="B51" s="31">
        <v>42429</v>
      </c>
      <c r="C51">
        <v>-1.3354630000000001E-3</v>
      </c>
      <c r="D51">
        <v>6.8212999999999998E-4</v>
      </c>
      <c r="E51">
        <v>201602</v>
      </c>
      <c r="F51">
        <v>-7.0000000000000007E-2</v>
      </c>
      <c r="G51">
        <v>0.02</v>
      </c>
      <c r="I51">
        <f t="shared" si="0"/>
        <v>4.8212999999999999E-4</v>
      </c>
    </row>
    <row r="52" spans="1:9" x14ac:dyDescent="0.3">
      <c r="A52">
        <v>14593</v>
      </c>
      <c r="B52" s="31">
        <v>42460</v>
      </c>
      <c r="C52">
        <v>0.127210617</v>
      </c>
      <c r="D52">
        <v>7.0459750000000002E-2</v>
      </c>
      <c r="E52">
        <v>201603</v>
      </c>
      <c r="F52">
        <v>6.96</v>
      </c>
      <c r="G52">
        <v>0.02</v>
      </c>
      <c r="I52">
        <f t="shared" si="0"/>
        <v>7.0259749999999996E-2</v>
      </c>
    </row>
    <row r="53" spans="1:9" x14ac:dyDescent="0.3">
      <c r="A53">
        <v>14593</v>
      </c>
      <c r="B53" s="31">
        <v>42489</v>
      </c>
      <c r="C53">
        <v>-0.13992109899999999</v>
      </c>
      <c r="D53">
        <v>1.1798950000000001E-2</v>
      </c>
      <c r="E53">
        <v>201604</v>
      </c>
      <c r="F53">
        <v>0.92</v>
      </c>
      <c r="G53">
        <v>0.01</v>
      </c>
      <c r="I53">
        <f t="shared" si="0"/>
        <v>1.1698950000000001E-2</v>
      </c>
    </row>
    <row r="54" spans="1:9" x14ac:dyDescent="0.3">
      <c r="A54">
        <v>14593</v>
      </c>
      <c r="B54" s="31">
        <v>42521</v>
      </c>
      <c r="C54">
        <v>7.1367643999999994E-2</v>
      </c>
      <c r="D54">
        <v>1.429558E-2</v>
      </c>
      <c r="E54">
        <v>201605</v>
      </c>
      <c r="F54">
        <v>1.78</v>
      </c>
      <c r="G54">
        <v>0.01</v>
      </c>
      <c r="I54">
        <f t="shared" si="0"/>
        <v>1.4195580000000001E-2</v>
      </c>
    </row>
    <row r="55" spans="1:9" x14ac:dyDescent="0.3">
      <c r="A55">
        <v>14593</v>
      </c>
      <c r="B55" s="31">
        <v>42551</v>
      </c>
      <c r="C55">
        <v>-4.2659744999999999E-2</v>
      </c>
      <c r="D55">
        <v>3.1225900000000002E-3</v>
      </c>
      <c r="E55">
        <v>201606</v>
      </c>
      <c r="F55">
        <v>-0.05</v>
      </c>
      <c r="G55">
        <v>0.02</v>
      </c>
      <c r="I55">
        <f t="shared" si="0"/>
        <v>2.9225900000000001E-3</v>
      </c>
    </row>
    <row r="56" spans="1:9" x14ac:dyDescent="0.3">
      <c r="A56">
        <v>14593</v>
      </c>
      <c r="B56" s="31">
        <v>42580</v>
      </c>
      <c r="C56">
        <v>9.0062767000000002E-2</v>
      </c>
      <c r="D56">
        <v>3.8740360000000001E-2</v>
      </c>
      <c r="E56">
        <v>201607</v>
      </c>
      <c r="F56">
        <v>3.95</v>
      </c>
      <c r="G56">
        <v>0.02</v>
      </c>
      <c r="I56">
        <f t="shared" si="0"/>
        <v>3.8540360000000003E-2</v>
      </c>
    </row>
    <row r="57" spans="1:9" x14ac:dyDescent="0.3">
      <c r="A57">
        <v>14593</v>
      </c>
      <c r="B57" s="31">
        <v>42613</v>
      </c>
      <c r="C57">
        <v>2.3606174000000001E-2</v>
      </c>
      <c r="D57">
        <v>2.7874000000000002E-3</v>
      </c>
      <c r="E57">
        <v>201608</v>
      </c>
      <c r="F57">
        <v>0.5</v>
      </c>
      <c r="G57">
        <v>0.02</v>
      </c>
      <c r="I57">
        <f t="shared" si="0"/>
        <v>2.5874000000000001E-3</v>
      </c>
    </row>
    <row r="58" spans="1:9" x14ac:dyDescent="0.3">
      <c r="A58">
        <v>14593</v>
      </c>
      <c r="B58" s="31">
        <v>42643</v>
      </c>
      <c r="C58">
        <v>6.5504282999999996E-2</v>
      </c>
      <c r="D58">
        <v>3.0160899999999999E-3</v>
      </c>
      <c r="E58">
        <v>201609</v>
      </c>
      <c r="F58">
        <v>0.25</v>
      </c>
      <c r="G58">
        <v>0.02</v>
      </c>
      <c r="I58">
        <f t="shared" si="0"/>
        <v>2.8160899999999998E-3</v>
      </c>
    </row>
    <row r="59" spans="1:9" x14ac:dyDescent="0.3">
      <c r="A59">
        <v>14593</v>
      </c>
      <c r="B59" s="31">
        <v>42674</v>
      </c>
      <c r="C59">
        <v>4.3343460000000002E-3</v>
      </c>
      <c r="D59">
        <v>-2.1589690000000002E-2</v>
      </c>
      <c r="E59">
        <v>201610</v>
      </c>
      <c r="F59">
        <v>-2.02</v>
      </c>
      <c r="G59">
        <v>0.02</v>
      </c>
      <c r="I59">
        <f t="shared" si="0"/>
        <v>-2.178969E-2</v>
      </c>
    </row>
    <row r="60" spans="1:9" x14ac:dyDescent="0.3">
      <c r="A60">
        <v>14593</v>
      </c>
      <c r="B60" s="31">
        <v>42704</v>
      </c>
      <c r="C60">
        <v>-2.1578336E-2</v>
      </c>
      <c r="D60">
        <v>4.0415380000000001E-2</v>
      </c>
      <c r="E60">
        <v>201611</v>
      </c>
      <c r="F60">
        <v>4.8600000000000003</v>
      </c>
      <c r="G60">
        <v>0.01</v>
      </c>
      <c r="I60">
        <f t="shared" si="0"/>
        <v>4.0315379999999998E-2</v>
      </c>
    </row>
    <row r="61" spans="1:9" x14ac:dyDescent="0.3">
      <c r="A61">
        <v>14593</v>
      </c>
      <c r="B61" s="31">
        <v>42734</v>
      </c>
      <c r="C61">
        <v>4.7955152000000001E-2</v>
      </c>
      <c r="D61">
        <v>1.877531E-2</v>
      </c>
      <c r="E61">
        <v>201612</v>
      </c>
      <c r="F61">
        <v>1.82</v>
      </c>
      <c r="G61">
        <v>0.03</v>
      </c>
      <c r="I61">
        <f t="shared" si="0"/>
        <v>1.8475309999999998E-2</v>
      </c>
    </row>
    <row r="62" spans="1:9" x14ac:dyDescent="0.3">
      <c r="A62">
        <v>14593</v>
      </c>
      <c r="B62" s="31">
        <v>42766</v>
      </c>
      <c r="C62">
        <v>4.7746494E-2</v>
      </c>
      <c r="D62">
        <v>2.2176589999999999E-2</v>
      </c>
      <c r="E62">
        <v>201701</v>
      </c>
      <c r="F62">
        <v>1.94</v>
      </c>
      <c r="G62">
        <v>0.04</v>
      </c>
      <c r="I62">
        <f t="shared" si="0"/>
        <v>2.1776589999999998E-2</v>
      </c>
    </row>
    <row r="63" spans="1:9" x14ac:dyDescent="0.3">
      <c r="A63">
        <v>14593</v>
      </c>
      <c r="B63" s="31">
        <v>42794</v>
      </c>
      <c r="C63">
        <v>0.13358060999999999</v>
      </c>
      <c r="D63">
        <v>3.2637659999999999E-2</v>
      </c>
      <c r="E63">
        <v>201702</v>
      </c>
      <c r="F63">
        <v>3.57</v>
      </c>
      <c r="G63">
        <v>0.04</v>
      </c>
      <c r="I63">
        <f t="shared" si="0"/>
        <v>3.2237660000000001E-2</v>
      </c>
    </row>
    <row r="64" spans="1:9" x14ac:dyDescent="0.3">
      <c r="A64">
        <v>14593</v>
      </c>
      <c r="B64" s="31">
        <v>42825</v>
      </c>
      <c r="C64">
        <v>4.8689670999999997E-2</v>
      </c>
      <c r="D64">
        <v>2.0887100000000001E-3</v>
      </c>
      <c r="E64">
        <v>201703</v>
      </c>
      <c r="F64">
        <v>0.17</v>
      </c>
      <c r="G64">
        <v>0.03</v>
      </c>
      <c r="I64">
        <f t="shared" si="0"/>
        <v>1.7887100000000002E-3</v>
      </c>
    </row>
    <row r="65" spans="1:9" x14ac:dyDescent="0.3">
      <c r="A65">
        <v>14593</v>
      </c>
      <c r="B65" s="31">
        <v>42853</v>
      </c>
      <c r="C65">
        <v>-6.9677000000000004E-5</v>
      </c>
      <c r="D65">
        <v>9.6119699999999992E-3</v>
      </c>
      <c r="E65">
        <v>201704</v>
      </c>
      <c r="F65">
        <v>1.0900000000000001</v>
      </c>
      <c r="G65">
        <v>0.05</v>
      </c>
      <c r="I65">
        <f t="shared" si="0"/>
        <v>9.1119699999999988E-3</v>
      </c>
    </row>
    <row r="66" spans="1:9" x14ac:dyDescent="0.3">
      <c r="A66">
        <v>14593</v>
      </c>
      <c r="B66" s="31">
        <v>42886</v>
      </c>
      <c r="C66">
        <v>6.7803695999999997E-2</v>
      </c>
      <c r="D66">
        <v>9.3397700000000007E-3</v>
      </c>
      <c r="E66">
        <v>201705</v>
      </c>
      <c r="F66">
        <v>1.06</v>
      </c>
      <c r="G66">
        <v>0.06</v>
      </c>
      <c r="I66">
        <f t="shared" si="0"/>
        <v>8.7397700000000009E-3</v>
      </c>
    </row>
    <row r="67" spans="1:9" x14ac:dyDescent="0.3">
      <c r="A67">
        <v>14593</v>
      </c>
      <c r="B67" s="31">
        <v>42916</v>
      </c>
      <c r="C67">
        <v>-5.7213869000000001E-2</v>
      </c>
      <c r="D67">
        <v>9.4598300000000007E-3</v>
      </c>
      <c r="E67">
        <v>201706</v>
      </c>
      <c r="F67">
        <v>0.78</v>
      </c>
      <c r="G67">
        <v>0.06</v>
      </c>
      <c r="I67">
        <f t="shared" ref="I67:I73" si="1">D67-G67/100</f>
        <v>8.8598300000000008E-3</v>
      </c>
    </row>
    <row r="68" spans="1:9" x14ac:dyDescent="0.3">
      <c r="A68">
        <v>14593</v>
      </c>
      <c r="B68" s="31">
        <v>42947</v>
      </c>
      <c r="C68">
        <v>3.2703731E-2</v>
      </c>
      <c r="D68">
        <v>2.0326549999999999E-2</v>
      </c>
      <c r="E68">
        <v>201707</v>
      </c>
      <c r="F68">
        <v>1.87</v>
      </c>
      <c r="G68">
        <v>7.0000000000000007E-2</v>
      </c>
      <c r="I68">
        <f t="shared" si="1"/>
        <v>1.962655E-2</v>
      </c>
    </row>
    <row r="69" spans="1:9" x14ac:dyDescent="0.3">
      <c r="A69">
        <v>14593</v>
      </c>
      <c r="B69" s="31">
        <v>42978</v>
      </c>
      <c r="C69">
        <v>0.106905162</v>
      </c>
      <c r="D69">
        <v>1.5911600000000001E-3</v>
      </c>
      <c r="E69">
        <v>201708</v>
      </c>
      <c r="F69">
        <v>0.16</v>
      </c>
      <c r="G69">
        <v>0.09</v>
      </c>
      <c r="I69">
        <f t="shared" si="1"/>
        <v>6.9116000000000012E-4</v>
      </c>
    </row>
    <row r="70" spans="1:9" x14ac:dyDescent="0.3">
      <c r="A70">
        <v>14593</v>
      </c>
      <c r="B70" s="31">
        <v>43007</v>
      </c>
      <c r="C70">
        <v>-6.0243931000000001E-2</v>
      </c>
      <c r="D70">
        <v>2.3704079999999999E-2</v>
      </c>
      <c r="E70">
        <v>201709</v>
      </c>
      <c r="F70">
        <v>2.5099999999999998</v>
      </c>
      <c r="G70">
        <v>0.09</v>
      </c>
      <c r="I70">
        <f t="shared" si="1"/>
        <v>2.2804079999999997E-2</v>
      </c>
    </row>
    <row r="71" spans="1:9" x14ac:dyDescent="0.3">
      <c r="A71">
        <v>14593</v>
      </c>
      <c r="B71" s="31">
        <v>43039</v>
      </c>
      <c r="C71">
        <v>9.6807673999999996E-2</v>
      </c>
      <c r="D71">
        <v>1.9263840000000001E-2</v>
      </c>
      <c r="E71">
        <v>201710</v>
      </c>
      <c r="F71">
        <v>2.25</v>
      </c>
      <c r="G71">
        <v>0.09</v>
      </c>
      <c r="I71">
        <f t="shared" si="1"/>
        <v>1.8363839999999999E-2</v>
      </c>
    </row>
    <row r="72" spans="1:9" x14ac:dyDescent="0.3">
      <c r="A72">
        <v>14593</v>
      </c>
      <c r="B72" s="31">
        <v>43069</v>
      </c>
      <c r="C72">
        <v>2.035029E-2</v>
      </c>
      <c r="D72">
        <v>2.726893E-2</v>
      </c>
      <c r="E72">
        <v>201711</v>
      </c>
      <c r="F72">
        <v>3.12</v>
      </c>
      <c r="G72">
        <v>0.08</v>
      </c>
      <c r="I72">
        <f t="shared" si="1"/>
        <v>2.6468930000000002E-2</v>
      </c>
    </row>
    <row r="73" spans="1:9" x14ac:dyDescent="0.3">
      <c r="A73">
        <v>14593</v>
      </c>
      <c r="B73" s="31">
        <v>43098</v>
      </c>
      <c r="C73">
        <v>-1.5245913999999999E-2</v>
      </c>
      <c r="D73">
        <v>1.216277E-2</v>
      </c>
      <c r="E73">
        <v>201712</v>
      </c>
      <c r="F73">
        <v>1.06</v>
      </c>
      <c r="G73">
        <v>0.09</v>
      </c>
      <c r="I73">
        <f t="shared" si="1"/>
        <v>1.126277E-2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High Level Thoughts</vt:lpstr>
      <vt:lpstr>Inputs and Assumptions</vt:lpstr>
      <vt:lpstr>Valuation</vt:lpstr>
      <vt:lpstr>Calculation Details</vt:lpstr>
      <vt:lpstr>WACC Calculation</vt:lpstr>
      <vt:lpstr>mrp data</vt:lpstr>
      <vt:lpstr>CalculatingBeta</vt:lpstr>
      <vt:lpstr>monthly beta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Marco Sammon</cp:lastModifiedBy>
  <cp:lastPrinted>2018-06-05T19:33:19Z</cp:lastPrinted>
  <dcterms:created xsi:type="dcterms:W3CDTF">2018-05-14T16:56:11Z</dcterms:created>
  <dcterms:modified xsi:type="dcterms:W3CDTF">2018-06-06T00:58:36Z</dcterms:modified>
</cp:coreProperties>
</file>