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ics" sheetId="1" state="visible" r:id="rId2"/>
    <sheet name="ics" sheetId="2" state="visible" r:id="rId3"/>
    <sheet name="Newsystem" sheetId="3" state="visible" r:id="rId4"/>
    <sheet name="icranges" sheetId="4" state="visible" r:id="rId5"/>
    <sheet name="midIcs" sheetId="5" state="visible" r:id="rId6"/>
    <sheet name="reducedsys" sheetId="6" state="visible" r:id="rId7"/>
    <sheet name="Sheet7" sheetId="7" state="visible" r:id="rId8"/>
    <sheet name="caip" sheetId="8" state="visible" r:id="rId9"/>
  </sheets>
  <definedNames>
    <definedName function="false" hidden="false" name="oszto" vbProcedure="false">ics!$T$3</definedName>
    <definedName function="false" hidden="false" name="VNa" vbProcedure="false">ics!$T$3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<sst xmlns="http://schemas.openxmlformats.org/spreadsheetml/2006/main" count="1273" uniqueCount="400">
  <si>
    <t xml:space="preserve">species</t>
  </si>
  <si>
    <t xml:space="preserve">minconc</t>
  </si>
  <si>
    <t xml:space="preserve">value</t>
  </si>
  <si>
    <t xml:space="preserve">maxconc</t>
  </si>
  <si>
    <t xml:space="preserve">dimension</t>
  </si>
  <si>
    <t xml:space="preserve">source</t>
  </si>
  <si>
    <t xml:space="preserve">AC</t>
  </si>
  <si>
    <t xml:space="preserve">nM</t>
  </si>
  <si>
    <t xml:space="preserve">iancu</t>
  </si>
  <si>
    <t xml:space="preserve">AC_Ga</t>
  </si>
  <si>
    <t xml:space="preserve">AC_Gaa</t>
  </si>
  <si>
    <t xml:space="preserve">AKT</t>
  </si>
  <si>
    <t xml:space="preserve">AKTa</t>
  </si>
  <si>
    <t xml:space="preserve">AMPK</t>
  </si>
  <si>
    <t xml:space="preserve">sontag, delle</t>
  </si>
  <si>
    <t xml:space="preserve">AMPKa</t>
  </si>
  <si>
    <t xml:space="preserve">ATG5</t>
  </si>
  <si>
    <t xml:space="preserve">Broadbent, smith</t>
  </si>
  <si>
    <t xml:space="preserve">ATG5_BCL2</t>
  </si>
  <si>
    <t xml:space="preserve">ATG5t</t>
  </si>
  <si>
    <t xml:space="preserve">AUT</t>
  </si>
  <si>
    <t xml:space="preserve">BCL2</t>
  </si>
  <si>
    <t xml:space="preserve">guess</t>
  </si>
  <si>
    <t xml:space="preserve">BCL2_Bax</t>
  </si>
  <si>
    <t xml:space="preserve">Bagci</t>
  </si>
  <si>
    <t xml:space="preserve">BCL2_PUMA</t>
  </si>
  <si>
    <t xml:space="preserve">BEC1</t>
  </si>
  <si>
    <t xml:space="preserve">BEC1_BCL2</t>
  </si>
  <si>
    <t xml:space="preserve">BEC1_UVG</t>
  </si>
  <si>
    <t xml:space="preserve">Bax</t>
  </si>
  <si>
    <t xml:space="preserve">Baxa</t>
  </si>
  <si>
    <t xml:space="preserve">Bid</t>
  </si>
  <si>
    <t xml:space="preserve">CCH</t>
  </si>
  <si>
    <t xml:space="preserve">Ca2er</t>
  </si>
  <si>
    <t xml:space="preserve">dolan</t>
  </si>
  <si>
    <t xml:space="preserve">Ca2ic</t>
  </si>
  <si>
    <t xml:space="preserve">https://www.cell.com/trends/biochemical-sciences/pdf/S0968-0004(16)30147-5.pdf</t>
  </si>
  <si>
    <t xml:space="preserve">CaMKKb</t>
  </si>
  <si>
    <t xml:space="preserve">CaMKKba</t>
  </si>
  <si>
    <t xml:space="preserve">Calpain</t>
  </si>
  <si>
    <t xml:space="preserve">Calpaina</t>
  </si>
  <si>
    <t xml:space="preserve">DAPK</t>
  </si>
  <si>
    <t xml:space="preserve">Tavassoly</t>
  </si>
  <si>
    <t xml:space="preserve">DAPKa</t>
  </si>
  <si>
    <t xml:space="preserve">DRAM</t>
  </si>
  <si>
    <t xml:space="preserve">EPAC</t>
  </si>
  <si>
    <t xml:space="preserve">EPACa</t>
  </si>
  <si>
    <t xml:space="preserve">E_signal</t>
  </si>
  <si>
    <t xml:space="preserve">GPCRa</t>
  </si>
  <si>
    <t xml:space="preserve">smith, https://www.ncbi.nlm.nih.gov/pmc/articles/PMC3372817/</t>
  </si>
  <si>
    <t xml:space="preserve">Ga</t>
  </si>
  <si>
    <t xml:space="preserve">tiveci,smith</t>
  </si>
  <si>
    <t xml:space="preserve">Gaa</t>
  </si>
  <si>
    <t xml:space="preserve">Gabc</t>
  </si>
  <si>
    <t xml:space="preserve">Gbc</t>
  </si>
  <si>
    <t xml:space="preserve">Glu_REF</t>
  </si>
  <si>
    <t xml:space="preserve">Glu_out</t>
  </si>
  <si>
    <t xml:space="preserve">IP3</t>
  </si>
  <si>
    <t xml:space="preserve">IP3R</t>
  </si>
  <si>
    <t xml:space="preserve">IP3R_BCL2</t>
  </si>
  <si>
    <t xml:space="preserve">IP3R_IP3</t>
  </si>
  <si>
    <t xml:space="preserve">MDM2</t>
  </si>
  <si>
    <t xml:space="preserve">P53a_BCL2</t>
  </si>
  <si>
    <t xml:space="preserve">PLCea</t>
  </si>
  <si>
    <t xml:space="preserve">PLCe</t>
  </si>
  <si>
    <t xml:space="preserve">wang,eungdarmong</t>
  </si>
  <si>
    <t xml:space="preserve">PIP2</t>
  </si>
  <si>
    <t xml:space="preserve">PKA</t>
  </si>
  <si>
    <t xml:space="preserve">nakano</t>
  </si>
  <si>
    <t xml:space="preserve">PKAa</t>
  </si>
  <si>
    <t xml:space="preserve">PKC</t>
  </si>
  <si>
    <t xml:space="preserve">PKC_Ca2ic</t>
  </si>
  <si>
    <t xml:space="preserve">PUMA</t>
  </si>
  <si>
    <t xml:space="preserve">bagci</t>
  </si>
  <si>
    <t xml:space="preserve">RAP</t>
  </si>
  <si>
    <t xml:space="preserve">REF</t>
  </si>
  <si>
    <t xml:space="preserve">To keep the matter balance we defined an auxilary variable</t>
  </si>
  <si>
    <t xml:space="preserve">RHEB</t>
  </si>
  <si>
    <t xml:space="preserve">RHEBa</t>
  </si>
  <si>
    <t xml:space="preserve">SERCA</t>
  </si>
  <si>
    <t xml:space="preserve">STV_signal</t>
  </si>
  <si>
    <t xml:space="preserve">TG</t>
  </si>
  <si>
    <t xml:space="preserve">TG_SERCA</t>
  </si>
  <si>
    <t xml:space="preserve">TSC</t>
  </si>
  <si>
    <t xml:space="preserve">TSCa</t>
  </si>
  <si>
    <t xml:space="preserve">ULK</t>
  </si>
  <si>
    <t xml:space="preserve">ULKa</t>
  </si>
  <si>
    <t xml:space="preserve">UVG</t>
  </si>
  <si>
    <t xml:space="preserve">UVG_Bax</t>
  </si>
  <si>
    <t xml:space="preserve">cAMP</t>
  </si>
  <si>
    <t xml:space="preserve">casp</t>
  </si>
  <si>
    <t xml:space="preserve">cytc</t>
  </si>
  <si>
    <t xml:space="preserve">cytcm</t>
  </si>
  <si>
    <t xml:space="preserve">dS</t>
  </si>
  <si>
    <t xml:space="preserve">mTOR</t>
  </si>
  <si>
    <t xml:space="preserve">dorvash</t>
  </si>
  <si>
    <t xml:space="preserve">mTOR_RAP</t>
  </si>
  <si>
    <t xml:space="preserve">mTORa</t>
  </si>
  <si>
    <t xml:space="preserve">p53</t>
  </si>
  <si>
    <t xml:space="preserve">chong, geva</t>
  </si>
  <si>
    <t xml:space="preserve">p53a</t>
  </si>
  <si>
    <t xml:space="preserve">phag</t>
  </si>
  <si>
    <t xml:space="preserve">preAUT</t>
  </si>
  <si>
    <t xml:space="preserve">procasp</t>
  </si>
  <si>
    <t xml:space="preserve">bagci,raychaudhuri</t>
  </si>
  <si>
    <t xml:space="preserve">tBid</t>
  </si>
  <si>
    <t xml:space="preserve">porcasp3</t>
  </si>
  <si>
    <t xml:space="preserve">Neumann</t>
  </si>
  <si>
    <t xml:space="preserve">procsp8</t>
  </si>
  <si>
    <t xml:space="preserve">11-64.477</t>
  </si>
  <si>
    <t xml:space="preserve">Kallenberger</t>
  </si>
  <si>
    <t xml:space="preserve">szerintem csoportosítsuk a fehérjék IC-jét</t>
  </si>
  <si>
    <t xml:space="preserve">v(dc3)</t>
  </si>
  <si>
    <t xml:space="preserve">Na</t>
  </si>
  <si>
    <t xml:space="preserve">caspase</t>
  </si>
  <si>
    <t xml:space="preserve">raychaudhuri</t>
  </si>
  <si>
    <t xml:space="preserve">0.1-50.0</t>
  </si>
  <si>
    <t xml:space="preserve">mol/cm3</t>
  </si>
  <si>
    <t xml:space="preserve">10.0-80.0</t>
  </si>
  <si>
    <t xml:space="preserve">0.1-100</t>
  </si>
  <si>
    <t xml:space="preserve">mol/l</t>
  </si>
  <si>
    <t xml:space="preserve">Ca2ex</t>
  </si>
  <si>
    <t xml:space="preserve">tiveci</t>
  </si>
  <si>
    <t xml:space="preserve">0.1-500</t>
  </si>
  <si>
    <t xml:space="preserve">nmol/l</t>
  </si>
  <si>
    <t xml:space="preserve">100-200</t>
  </si>
  <si>
    <t xml:space="preserve">lemon</t>
  </si>
  <si>
    <t xml:space="preserve">wang</t>
  </si>
  <si>
    <t xml:space="preserve">0.1-1000</t>
  </si>
  <si>
    <t xml:space="preserve">1000-2000</t>
  </si>
  <si>
    <t xml:space="preserve">eungdamrong</t>
  </si>
  <si>
    <t xml:space="preserve">Egyéb molekulák IC-je maradhat exakt érték</t>
  </si>
  <si>
    <t xml:space="preserve">Sonntag</t>
  </si>
  <si>
    <t xml:space="preserve">16-33</t>
  </si>
  <si>
    <t xml:space="preserve">hat</t>
  </si>
  <si>
    <t xml:space="preserve">IP</t>
  </si>
  <si>
    <t xml:space="preserve">10-200</t>
  </si>
  <si>
    <t xml:space="preserve">idk</t>
  </si>
  <si>
    <t xml:space="preserve">IP2</t>
  </si>
  <si>
    <t xml:space="preserve">dolan, lemon</t>
  </si>
  <si>
    <t xml:space="preserve">Ins</t>
  </si>
  <si>
    <t xml:space="preserve">https://www.ncbi.nlm.nih.gov/pmc/articles/PMC9070113/</t>
  </si>
  <si>
    <t xml:space="preserve">0.3-1.2</t>
  </si>
  <si>
    <t xml:space="preserve">clusterezés</t>
  </si>
  <si>
    <t xml:space="preserve">Gpr_basal</t>
  </si>
  <si>
    <t xml:space="preserve">smith</t>
  </si>
  <si>
    <t xml:space="preserve">min-max</t>
  </si>
  <si>
    <t xml:space="preserve">G</t>
  </si>
  <si>
    <t xml:space="preserve">100-205</t>
  </si>
  <si>
    <t xml:space="preserve">Gbg</t>
  </si>
  <si>
    <t xml:space="preserve">1.5-37.5</t>
  </si>
  <si>
    <t xml:space="preserve">dolan,eundamrong</t>
  </si>
  <si>
    <t xml:space="preserve">Átváltó</t>
  </si>
  <si>
    <t xml:space="preserve">2xserca</t>
  </si>
  <si>
    <t xml:space="preserve">db=</t>
  </si>
  <si>
    <t xml:space="preserve">nM=</t>
  </si>
  <si>
    <t xml:space="preserve">Iancu</t>
  </si>
  <si>
    <t xml:space="preserve">Nakano</t>
  </si>
  <si>
    <t xml:space="preserve">66-200</t>
  </si>
  <si>
    <t xml:space="preserve">shin</t>
  </si>
  <si>
    <t xml:space="preserve">4.0-10.0</t>
  </si>
  <si>
    <t xml:space="preserve">nullad rendű az nm/idő, átváltani</t>
  </si>
  <si>
    <t xml:space="preserve">4-17.0</t>
  </si>
  <si>
    <t xml:space="preserve">bagci,raychadhuri</t>
  </si>
  <si>
    <t xml:space="preserve">4-20.0</t>
  </si>
  <si>
    <t xml:space="preserve">sundarmaruthy</t>
  </si>
  <si>
    <t xml:space="preserve">kinases 100-300nM</t>
  </si>
  <si>
    <t xml:space="preserve">p53c</t>
  </si>
  <si>
    <t xml:space="preserve">chong</t>
  </si>
  <si>
    <t xml:space="preserve">geva</t>
  </si>
  <si>
    <t xml:space="preserve">1.0-10.0</t>
  </si>
  <si>
    <t xml:space="preserve">Ashraf</t>
  </si>
  <si>
    <t xml:space="preserve">calpain=PKC</t>
  </si>
  <si>
    <t xml:space="preserve">0.02-1</t>
  </si>
  <si>
    <t xml:space="preserve">eundamrong,wang</t>
  </si>
  <si>
    <t xml:space="preserve">Mdm2*</t>
  </si>
  <si>
    <t xml:space="preserve">Mdm2</t>
  </si>
  <si>
    <t xml:space="preserve">chong,geva</t>
  </si>
  <si>
    <t xml:space="preserve">chong2</t>
  </si>
  <si>
    <t xml:space="preserve">ugyan az a szerző, 2 cikk, lehet fordítva van a link</t>
  </si>
  <si>
    <t xml:space="preserve">ATF4</t>
  </si>
  <si>
    <t xml:space="preserve">1-1000</t>
  </si>
  <si>
    <t xml:space="preserve">mivel TF...</t>
  </si>
  <si>
    <t xml:space="preserve">PERK</t>
  </si>
  <si>
    <t xml:space="preserve">kináz szint</t>
  </si>
  <si>
    <t xml:space="preserve">JNK</t>
  </si>
  <si>
    <t xml:space="preserve">10-100</t>
  </si>
  <si>
    <t xml:space="preserve">sundaramurthy</t>
  </si>
  <si>
    <t xml:space="preserve">1-100</t>
  </si>
  <si>
    <t xml:space="preserve">100-300</t>
  </si>
  <si>
    <t xml:space="preserve">Broadbent</t>
  </si>
  <si>
    <t xml:space="preserve">250-750</t>
  </si>
  <si>
    <t xml:space="preserve">dalle</t>
  </si>
  <si>
    <t xml:space="preserve">varusai</t>
  </si>
  <si>
    <t xml:space="preserve">broadbent</t>
  </si>
  <si>
    <t xml:space="preserve">bidkhori</t>
  </si>
  <si>
    <t xml:space="preserve">ez tsc-mtor között</t>
  </si>
  <si>
    <t xml:space="preserve">PKC*</t>
  </si>
  <si>
    <t xml:space="preserve">muller</t>
  </si>
  <si>
    <t xml:space="preserve">Ezt az egyenletet kihagytam, PKC csinál autofagoszomát preautofagoszómából, de semmi más nem reakcióban nem szerepel. A reakcióban folyamatosan fogy és PKA* lesz belőle</t>
  </si>
  <si>
    <t xml:space="preserve">TFEB</t>
  </si>
  <si>
    <t xml:space="preserve">Dorvash-ban van rapamycin is!</t>
  </si>
  <si>
    <t xml:space="preserve">MAPK15</t>
  </si>
  <si>
    <t xml:space="preserve">PI3K</t>
  </si>
  <si>
    <t xml:space="preserve">40-200</t>
  </si>
  <si>
    <t xml:space="preserve">Bidkhori</t>
  </si>
  <si>
    <t xml:space="preserve">https://www.tandfonline.com/doi/full/10.1080/15548627.2018.1469590</t>
  </si>
  <si>
    <t xml:space="preserve">reactions</t>
  </si>
  <si>
    <t xml:space="preserve">A=k [mol/cm3,sec]</t>
  </si>
  <si>
    <t xml:space="preserve">n</t>
  </si>
  <si>
    <t xml:space="preserve">E</t>
  </si>
  <si>
    <t xml:space="preserve">k original [nM,min]</t>
  </si>
  <si>
    <t xml:space="preserve">m,sec</t>
  </si>
  <si>
    <t xml:space="preserve">log F</t>
  </si>
  <si>
    <t xml:space="preserve">AMPK+nS=&gt;AMPKa+nS</t>
  </si>
  <si>
    <t xml:space="preserve">AMPKa=&gt;AMPK</t>
  </si>
  <si>
    <t xml:space="preserve">AMPKa+mTORa=&gt;AMPKa+mTOR</t>
  </si>
  <si>
    <t xml:space="preserve">AMPKa+mTORa_ULKa+REF=&gt;AMPKa+mTOR+ULKa</t>
  </si>
  <si>
    <t xml:space="preserve">mTORa=&gt;mTOR</t>
  </si>
  <si>
    <t xml:space="preserve">mTORa+AMPKa=&gt;mTORa+AMPK</t>
  </si>
  <si>
    <t xml:space="preserve">ULK+mTORa=mTORa_ULK+REF</t>
  </si>
  <si>
    <t xml:space="preserve">REV / 0.00028 0 0 /</t>
  </si>
  <si>
    <t xml:space="preserve">ULKa+mTORa=mTORa_ULK+REF</t>
  </si>
  <si>
    <t xml:space="preserve">REV / 0.000275 0 0 /</t>
  </si>
  <si>
    <t xml:space="preserve">AMPKa+ULK=&gt;AMPKa+ULKa</t>
  </si>
  <si>
    <t xml:space="preserve">ULKa+REF=&gt;ULKa+phag</t>
  </si>
  <si>
    <t xml:space="preserve">AMPKa+TSC=&gt;AMPKa+TSCa</t>
  </si>
  <si>
    <t xml:space="preserve">RHEBa+TSCa=&gt;RHEB+TSCa</t>
  </si>
  <si>
    <t xml:space="preserve">RHEBa+mTOR=&gt;RHEBa+mTORa</t>
  </si>
  <si>
    <t xml:space="preserve">RHEB=&gt;RHEBa</t>
  </si>
  <si>
    <t xml:space="preserve">ULKa=&gt;ULK</t>
  </si>
  <si>
    <t xml:space="preserve">AMPKa+ULKa=&gt;AMPK+ULKa</t>
  </si>
  <si>
    <t xml:space="preserve">phag+BEC1=&gt;preAUT+BEC1</t>
  </si>
  <si>
    <t xml:space="preserve">phag+BEC1_UVG=&gt;preAUT+BEC1_UVG</t>
  </si>
  <si>
    <t xml:space="preserve">BEC1+UVG=BEC1_UVG+REF</t>
  </si>
  <si>
    <t xml:space="preserve">REF=&gt;BEC1</t>
  </si>
  <si>
    <t xml:space="preserve">phag=&gt;REF</t>
  </si>
  <si>
    <t xml:space="preserve">ATG5+phag=&gt;ATG5+AUT</t>
  </si>
  <si>
    <t xml:space="preserve">AUT=&gt;REF</t>
  </si>
  <si>
    <t xml:space="preserve">AUT+nS=&gt;AUT+REF</t>
  </si>
  <si>
    <t xml:space="preserve">AUT+eS=&gt;AUT+REF</t>
  </si>
  <si>
    <t xml:space="preserve">AUT+dS=&gt;AUT+REF</t>
  </si>
  <si>
    <t xml:space="preserve">REF=&gt;phag</t>
  </si>
  <si>
    <t xml:space="preserve">eS+PERK=&gt;PERKa+REF</t>
  </si>
  <si>
    <t xml:space="preserve">ATF4a=&gt;phag</t>
  </si>
  <si>
    <t xml:space="preserve">PERKa+ATF4=&gt;PERK+ATF4a</t>
  </si>
  <si>
    <t xml:space="preserve">preAUT=&gt;REF</t>
  </si>
  <si>
    <t xml:space="preserve">dS+DAPK=&gt;dS+DAPKa</t>
  </si>
  <si>
    <t xml:space="preserve">DAPKa=&gt;DAPK</t>
  </si>
  <si>
    <t xml:space="preserve">EPACa+PLCe=&gt;EPACa+PLCea</t>
  </si>
  <si>
    <t xml:space="preserve">PLCea=&gt;PLCe</t>
  </si>
  <si>
    <t xml:space="preserve">PLCea+PIP2=&gt;PLCea+IP3</t>
  </si>
  <si>
    <t xml:space="preserve">Ca2er+IP3R_IP3=&gt;Ca2ic+IP3R_IP3</t>
  </si>
  <si>
    <t xml:space="preserve">Ca2ic+SERCA=&gt;Ca2er+SERCA</t>
  </si>
  <si>
    <t xml:space="preserve">IP3R+IP3=IP3R_IP3+REF</t>
  </si>
  <si>
    <t xml:space="preserve">REV / 0.00025666666666666665 0 0 /</t>
  </si>
  <si>
    <t xml:space="preserve">IP3=&gt;PIP2</t>
  </si>
  <si>
    <t xml:space="preserve">IP3R_IP3+phag=&gt;IP3R_IP3+REF</t>
  </si>
  <si>
    <t xml:space="preserve">Ca2ic+CaMKKb=&gt;Ca2ic+CaMKKba</t>
  </si>
  <si>
    <t xml:space="preserve">CaMKKba+REF=&gt;Ca2ic+CaMKKb</t>
  </si>
  <si>
    <t xml:space="preserve">AMPK+CaMKKba=&gt;AMPKa+CaMKKba</t>
  </si>
  <si>
    <t xml:space="preserve">IP3R+BCL2=IP3R_BCL2+REF</t>
  </si>
  <si>
    <t xml:space="preserve">REV / 0.00025333333333333333 0 0 /</t>
  </si>
  <si>
    <t xml:space="preserve">BEC1+BCL2=BEC1_BCL2+REF</t>
  </si>
  <si>
    <t xml:space="preserve">BCL2p=&gt;BCL2</t>
  </si>
  <si>
    <t xml:space="preserve">Ca2ic+Calpain=&gt;Ca2ic+Calpaina</t>
  </si>
  <si>
    <t xml:space="preserve">Calpaina=&gt;Calpain</t>
  </si>
  <si>
    <t xml:space="preserve">Calpaina+Ga=&gt;Gaa+Calpaina</t>
  </si>
  <si>
    <t xml:space="preserve">Calpaina+ATG5=&gt;Calpaina+ATG5t</t>
  </si>
  <si>
    <t xml:space="preserve">ATG5t+BCL2=ATG5_BCL2+REF</t>
  </si>
  <si>
    <t xml:space="preserve">REV / 7.833333333333333e-08 0 0 /</t>
  </si>
  <si>
    <t xml:space="preserve">Calpaina+Bid=&gt;Calpaina+tBid</t>
  </si>
  <si>
    <t xml:space="preserve">tBid+cytcmito=&gt;cytc+tBid</t>
  </si>
  <si>
    <t xml:space="preserve">Calpaina+BEC1=&gt;Calpaina+REF</t>
  </si>
  <si>
    <t xml:space="preserve">AC+Gaa=AC_Gaa+REF</t>
  </si>
  <si>
    <t xml:space="preserve">AC_Gaa+REF=&gt;AC_Gaa+cAMP</t>
  </si>
  <si>
    <t xml:space="preserve">cAMP=&gt;REF</t>
  </si>
  <si>
    <t xml:space="preserve">cAMP+EPAC=&gt;cAMP+EPACa</t>
  </si>
  <si>
    <t xml:space="preserve">EPACa=&gt;EPAC</t>
  </si>
  <si>
    <t xml:space="preserve">Gaa=&gt;Ga</t>
  </si>
  <si>
    <t xml:space="preserve">Gabg+GPCRa+REF=&gt;Ga+Gbg+GPCRa</t>
  </si>
  <si>
    <t xml:space="preserve">Ga+Gbg=&gt;Gabg+REF</t>
  </si>
  <si>
    <t xml:space="preserve">BCL2+Bax=BCL2_Bax+REF</t>
  </si>
  <si>
    <t xml:space="preserve">REV / 0.00031666666666666665 0 0 /</t>
  </si>
  <si>
    <t xml:space="preserve">Bax+p53m=&gt;Baxa+p53m</t>
  </si>
  <si>
    <t xml:space="preserve">Baxa=&gt;Bax</t>
  </si>
  <si>
    <t xml:space="preserve">Bax=&gt;REF</t>
  </si>
  <si>
    <t xml:space="preserve">UVG+Bax=UVG_Bax+REF</t>
  </si>
  <si>
    <t xml:space="preserve">REV / 2.5666666666666666e-05 0 0 /</t>
  </si>
  <si>
    <t xml:space="preserve">cytc+caspase=&gt;cytc+caspasea</t>
  </si>
  <si>
    <t xml:space="preserve">Bid+caspasea=&gt;tBid+caspasea</t>
  </si>
  <si>
    <t xml:space="preserve">tBid=&gt;REF</t>
  </si>
  <si>
    <t xml:space="preserve">REF=&gt;Bid</t>
  </si>
  <si>
    <t xml:space="preserve">JNKa+caspase=&gt;JNKa+caspasea</t>
  </si>
  <si>
    <t xml:space="preserve">REF+dS=&gt;dS+p53c</t>
  </si>
  <si>
    <t xml:space="preserve">ITT VAGYOK</t>
  </si>
  <si>
    <t xml:space="preserve">p53c=&gt;REF</t>
  </si>
  <si>
    <t xml:space="preserve">p53c=p53a</t>
  </si>
  <si>
    <t xml:space="preserve">Nem kell sztem</t>
  </si>
  <si>
    <t xml:space="preserve">REV / 0.0003 0 0 /</t>
  </si>
  <si>
    <t xml:space="preserve">REF+p53a=&gt;p53a+Mdm2</t>
  </si>
  <si>
    <t xml:space="preserve">p53c+Mdm2=&gt;p53m+Mdm2</t>
  </si>
  <si>
    <t xml:space="preserve">REF+p53a=&gt;p53a+Bax</t>
  </si>
  <si>
    <t xml:space="preserve">p53m+BCL2=p53_BCL2+REF</t>
  </si>
  <si>
    <t xml:space="preserve">REV / 1.6666666666666668e-07 0 0 /</t>
  </si>
  <si>
    <t xml:space="preserve">Mdm2=&gt;REF</t>
  </si>
  <si>
    <t xml:space="preserve">REF+p53a=&gt;p53a+DRAM</t>
  </si>
  <si>
    <t xml:space="preserve">DRAM=&gt;REF</t>
  </si>
  <si>
    <t xml:space="preserve">DRAM+preAUT=&gt;DRAM+AUT</t>
  </si>
  <si>
    <t xml:space="preserve">p53c+AMPKa=&gt;p53c+AMPK</t>
  </si>
  <si>
    <t xml:space="preserve">REF+p53a=&gt;p53a+PUMA</t>
  </si>
  <si>
    <t xml:space="preserve">PUMA+BCL2=PUMA_BCL2+REF</t>
  </si>
  <si>
    <t xml:space="preserve">REV / 0.0008333333333333334 0 0 /</t>
  </si>
  <si>
    <t xml:space="preserve">PUMA=&gt;REF</t>
  </si>
  <si>
    <t xml:space="preserve">cytcmito+Baxa=&gt;cytc+Baxa</t>
  </si>
  <si>
    <t xml:space="preserve">cytc=&gt;REF</t>
  </si>
  <si>
    <t xml:space="preserve">mTORa+TFEBi=&gt;mTORa+TFEB</t>
  </si>
  <si>
    <t xml:space="preserve">phag+TFEB=&gt;AUT+TFEB</t>
  </si>
  <si>
    <t xml:space="preserve">TFEB=&gt;TFEBi</t>
  </si>
  <si>
    <t xml:space="preserve">Insulin+PI3K=&gt;Insulin+PI3Ka</t>
  </si>
  <si>
    <t xml:space="preserve">PI3Ka=&gt;PI3K</t>
  </si>
  <si>
    <t xml:space="preserve">AKT+PI3Ka=&gt;AKTa+PI3K</t>
  </si>
  <si>
    <t xml:space="preserve">AKTa=&gt;AKT</t>
  </si>
  <si>
    <t xml:space="preserve">AKTa+TSCa=&gt;AKTa+TSC</t>
  </si>
  <si>
    <t xml:space="preserve">AKTa+mTORa_ULKa+REF=&gt;AKTa+mTOR+ULKa</t>
  </si>
  <si>
    <t xml:space="preserve">JNKa+BCL2=&gt;JNKa+BCL2p</t>
  </si>
  <si>
    <t xml:space="preserve">JNKa+BEC1_BCL2+REF=&gt;JNKa+BEC1+BCL2p</t>
  </si>
  <si>
    <t xml:space="preserve">DAPKa+BEC1_BCL2+REF=&gt;DAPKa+BEC1+BCL2</t>
  </si>
  <si>
    <t xml:space="preserve">eS+JNK=&gt;eS+JNKa</t>
  </si>
  <si>
    <t xml:space="preserve">JNKa=&gt;JNK</t>
  </si>
  <si>
    <t xml:space="preserve">nS+MAPK15=&gt;nS+MAPK15a</t>
  </si>
  <si>
    <t xml:space="preserve">MAPK15a=&gt;MAPK15</t>
  </si>
  <si>
    <t xml:space="preserve">PKAa+MAPK15a=&gt;PKA+MAPK15a</t>
  </si>
  <si>
    <t xml:space="preserve">PKA=&gt;PKAa</t>
  </si>
  <si>
    <t xml:space="preserve">PKAa+phag=&gt;PKAa+REF</t>
  </si>
  <si>
    <t xml:space="preserve">REF=&gt;ATG5</t>
  </si>
  <si>
    <t xml:space="preserve">ATG5t=&gt;REF</t>
  </si>
  <si>
    <t xml:space="preserve">ATG5=&gt;REF</t>
  </si>
  <si>
    <t xml:space="preserve">RAP+mTOR=&gt;mTOR_RAP+REF</t>
  </si>
  <si>
    <t xml:space="preserve">RAP+mTORa=&gt;mTOR_RAP+REF</t>
  </si>
  <si>
    <t xml:space="preserve">CCH+PCLe=&gt;PLCea+REF</t>
  </si>
  <si>
    <t xml:space="preserve">TG+SERCAa=TG_SERCA+REF</t>
  </si>
  <si>
    <t xml:space="preserve">REV / 0.000325 0 0 /</t>
  </si>
  <si>
    <t xml:space="preserve">TUN=&gt;eS</t>
  </si>
  <si>
    <t xml:space="preserve">IDK</t>
  </si>
  <si>
    <t xml:space="preserve">!Apoptosis modile</t>
  </si>
  <si>
    <t xml:space="preserve">IDE még vissza kell térnem, p53 háttér</t>
  </si>
  <si>
    <t xml:space="preserve">p53=&gt;REF</t>
  </si>
  <si>
    <t xml:space="preserve">REF=&gt;p53</t>
  </si>
  <si>
    <t xml:space="preserve">dS+p53=&gt;p53a+dS</t>
  </si>
  <si>
    <t xml:space="preserve">p53a+REF=&gt;MDM2+p53a</t>
  </si>
  <si>
    <t xml:space="preserve">MDM2=&gt;REF</t>
  </si>
  <si>
    <t xml:space="preserve">MDM2+p53a=&gt;MDM2+REF</t>
  </si>
  <si>
    <t xml:space="preserve">p53a+Bax=&gt;Baxa+p53a</t>
  </si>
  <si>
    <t xml:space="preserve">p53a+REF=&gt;p53a+Bax</t>
  </si>
  <si>
    <t xml:space="preserve">p53a+BCL2=P53a_BCL2+REF</t>
  </si>
  <si>
    <t xml:space="preserve">Baxa+cytcm=&gt;Baxa+cytc</t>
  </si>
  <si>
    <t xml:space="preserve">tBid+cytcm=&gt;tBid+cytc</t>
  </si>
  <si>
    <t xml:space="preserve">cytc+procasp=&gt;cytc+casp</t>
  </si>
  <si>
    <t xml:space="preserve">casp+procasp=&gt;2casp</t>
  </si>
  <si>
    <t xml:space="preserve">casp+Bid=&gt;tBid+casp</t>
  </si>
  <si>
    <t xml:space="preserve">p53a+AMPKa=&gt;p53a+AMPK</t>
  </si>
  <si>
    <t xml:space="preserve">PUMA+BCL2=BCL2_PUMA+REF</t>
  </si>
  <si>
    <t xml:space="preserve">!Ca and Inostiol module</t>
  </si>
  <si>
    <t xml:space="preserve">TG+SERCA=TG_SERCA+REF</t>
  </si>
  <si>
    <t xml:space="preserve">BCL2_bax egyenletből</t>
  </si>
  <si>
    <t xml:space="preserve">CCH+PLCe=&gt;PLCea+REF</t>
  </si>
  <si>
    <t xml:space="preserve">EPAC egyenlettel azonos</t>
  </si>
  <si>
    <t xml:space="preserve">Gabc+GPCRa+REF=&gt;Gaa+Gbc+GPCRa</t>
  </si>
  <si>
    <t xml:space="preserve">Ga+Gbc=&gt;Gabc+REF</t>
  </si>
  <si>
    <t xml:space="preserve">!mTOR module</t>
  </si>
  <si>
    <t xml:space="preserve">RAP+mTOR=mTOR_RAP+REF</t>
  </si>
  <si>
    <t xml:space="preserve">BCL_bax</t>
  </si>
  <si>
    <t xml:space="preserve">RAP+mTORa=mTOR_RAP+REF</t>
  </si>
  <si>
    <t xml:space="preserve">Nyilván ledobja összeset</t>
  </si>
  <si>
    <t xml:space="preserve">!Autophagy module</t>
  </si>
  <si>
    <t xml:space="preserve">BEC1a+UVG=BEC1_UVG+REF</t>
  </si>
  <si>
    <t xml:space="preserve">!Modified</t>
  </si>
  <si>
    <t xml:space="preserve">PKC_Ca2ic+PLCea=&gt;PLCe+PKC_Ca2ic</t>
  </si>
  <si>
    <t xml:space="preserve">EPAC ból</t>
  </si>
  <si>
    <t xml:space="preserve">PKC+Ca2ic=&gt;PKC_Ca2ic+REF</t>
  </si>
  <si>
    <t xml:space="preserve">Camkk</t>
  </si>
  <si>
    <t xml:space="preserve">cAMP+PKA=&gt;PKAa+cAMP</t>
  </si>
  <si>
    <t xml:space="preserve">mTORa+ULKa=&gt;mTORa+ULK</t>
  </si>
  <si>
    <t xml:space="preserve">ULKa+mTORa=&gt;mTOR+ULKa</t>
  </si>
  <si>
    <t xml:space="preserve">AMPKa+ULK=&gt;ULKa+AMPKa</t>
  </si>
  <si>
    <t xml:space="preserve">ULKa+AMPKa=&gt;AMPK+ULKa</t>
  </si>
  <si>
    <t xml:space="preserve">!Nutrein stress in the function of glucose in medium</t>
  </si>
  <si>
    <t xml:space="preserve">!Glu_out=Glu_REF</t>
  </si>
  <si>
    <t xml:space="preserve">REV / 0.0002005 0 0 /</t>
  </si>
  <si>
    <t xml:space="preserve">!Glu_REF=&gt;REF</t>
  </si>
  <si>
    <t xml:space="preserve">!STV_signal+Glu_out=&gt;E_signal+Glu_out</t>
  </si>
  <si>
    <t xml:space="preserve">!E_signal=&gt;nS</t>
  </si>
  <si>
    <t xml:space="preserve">!STV_signal=&gt;nS</t>
  </si>
  <si>
    <t xml:space="preserve">!BEC1+ULKa=&gt;BEC1a+ULKa</t>
  </si>
  <si>
    <t xml:space="preserve">From ULKa +AMPK</t>
  </si>
  <si>
    <t xml:space="preserve">!Old energy signaling</t>
  </si>
  <si>
    <t xml:space="preserve">nS</t>
  </si>
  <si>
    <t xml:space="preserve">PKCa+PLCea=&gt;PLCe+PKCa</t>
  </si>
  <si>
    <t xml:space="preserve">EPACból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</si>
</sst>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mmm\-yy"/>
    <numFmt numFmtId="167" formatCode="d\-mmm"/>
  </numFmts>
  <fonts count="11">
    <font>
      <sz val="12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B050"/>
      <name val="Calibri"/>
      <family val="2"/>
      <charset val="1"/>
    </font>
    <font>
      <sz val="12"/>
      <color rgb="FF00B0F0"/>
      <name val="Calibri"/>
      <family val="2"/>
      <charset val="1"/>
    </font>
    <font>
      <sz val="10"/>
      <color rgb="FF000000"/>
      <name val="Sans"/>
      <family val="0"/>
      <charset val="1"/>
    </font>
    <font>
      <sz val="12"/>
      <color rgb="FF000000"/>
      <name val="FreeSerif"/>
      <family val="1"/>
      <charset val="1"/>
    </font>
    <font>
      <sz val="10"/>
      <color rgb="FF000000"/>
      <name val="FreeSerif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E59EDD"/>
        <bgColor rgb="FFCC99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81D41A"/>
      </patternFill>
    </fill>
    <fill>
      <patternFill patternType="solid">
        <fgColor rgb="FFF6C6AD"/>
        <bgColor rgb="FFE59EDD"/>
      </patternFill>
    </fill>
    <fill>
      <patternFill patternType="solid">
        <fgColor rgb="FFE8A202"/>
        <bgColor rgb="FFFFCC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6D"/>
      <rgbColor rgb="FF99CCFF"/>
      <rgbColor rgb="FFE59EDD"/>
      <rgbColor rgb="FFCC99FF"/>
      <rgbColor rgb="FFF6C6AD"/>
      <rgbColor rgb="FF3366FF"/>
      <rgbColor rgb="FF33CCCC"/>
      <rgbColor rgb="FF81D41A"/>
      <rgbColor rgb="FFFFCC00"/>
      <rgbColor rgb="FFE8A202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372817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2858442/" TargetMode="External"/><Relationship Id="rId2" Type="http://schemas.openxmlformats.org/officeDocument/2006/relationships/hyperlink" Target="https://www.ncbi.nlm.nih.gov/pmc/articles/PMC2858442/" TargetMode="External"/><Relationship Id="rId3" Type="http://schemas.openxmlformats.org/officeDocument/2006/relationships/hyperlink" Target="https://www.ncbi.nlm.nih.gov/pmc/articles/PMC4208692/" TargetMode="External"/><Relationship Id="rId4" Type="http://schemas.openxmlformats.org/officeDocument/2006/relationships/hyperlink" Target="https://pubmed.ncbi.nlm.nih.gov/16339882/" TargetMode="External"/><Relationship Id="rId5" Type="http://schemas.openxmlformats.org/officeDocument/2006/relationships/hyperlink" Target="https://pubmed.ncbi.nlm.nih.gov/15833443/" TargetMode="External"/><Relationship Id="rId6" Type="http://schemas.openxmlformats.org/officeDocument/2006/relationships/hyperlink" Target="https://pubmed.ncbi.nlm.nih.gov/24806937/" TargetMode="External"/><Relationship Id="rId7" Type="http://schemas.openxmlformats.org/officeDocument/2006/relationships/hyperlink" Target="https://pubmed.ncbi.nlm.nih.gov/12782119/" TargetMode="External"/><Relationship Id="rId8" Type="http://schemas.openxmlformats.org/officeDocument/2006/relationships/hyperlink" Target="https://pubmed.ncbi.nlm.nih.gov/17188305/" TargetMode="External"/><Relationship Id="rId9" Type="http://schemas.openxmlformats.org/officeDocument/2006/relationships/hyperlink" Target="https://pubmed.ncbi.nlm.nih.gov/17098795/" TargetMode="External"/><Relationship Id="rId10" Type="http://schemas.openxmlformats.org/officeDocument/2006/relationships/hyperlink" Target="https://pubmed.ncbi.nlm.nih.gov/22452783/" TargetMode="External"/><Relationship Id="rId11" Type="http://schemas.openxmlformats.org/officeDocument/2006/relationships/hyperlink" Target="https://www.ncbi.nlm.nih.gov/pmc/articles/PMC9070113/" TargetMode="External"/><Relationship Id="rId12" Type="http://schemas.openxmlformats.org/officeDocument/2006/relationships/hyperlink" Target="https://pubmed.ncbi.nlm.nih.gov/19285552/" TargetMode="External"/><Relationship Id="rId13" Type="http://schemas.openxmlformats.org/officeDocument/2006/relationships/hyperlink" Target="https://pubmed.ncbi.nlm.nih.gov/17293406/" TargetMode="External"/><Relationship Id="rId14" Type="http://schemas.openxmlformats.org/officeDocument/2006/relationships/hyperlink" Target="https://pubmed.ncbi.nlm.nih.gov/20169176/" TargetMode="External"/><Relationship Id="rId15" Type="http://schemas.openxmlformats.org/officeDocument/2006/relationships/hyperlink" Target="https://pubmed.ncbi.nlm.nih.gov/27527217/" TargetMode="External"/><Relationship Id="rId16" Type="http://schemas.openxmlformats.org/officeDocument/2006/relationships/hyperlink" Target="https://pubmed.ncbi.nlm.nih.gov/26928575/" TargetMode="External"/><Relationship Id="rId17" Type="http://schemas.openxmlformats.org/officeDocument/2006/relationships/hyperlink" Target="https://pubmed.ncbi.nlm.nih.gov/23502249/" TargetMode="External"/><Relationship Id="rId18" Type="http://schemas.openxmlformats.org/officeDocument/2006/relationships/hyperlink" Target="https://www.sciencedirect.com/science/article/abs/pii/S0022519318305551" TargetMode="External"/><Relationship Id="rId19" Type="http://schemas.openxmlformats.org/officeDocument/2006/relationships/hyperlink" Target="https://pubmed.ncbi.nlm.nih.gov/16773083/" TargetMode="External"/><Relationship Id="rId20" Type="http://schemas.openxmlformats.org/officeDocument/2006/relationships/hyperlink" Target="https://link.springer.com/chapter/10.1007/978-3-030-17938-0_6" TargetMode="External"/><Relationship Id="rId21" Type="http://schemas.openxmlformats.org/officeDocument/2006/relationships/hyperlink" Target="https://pubmed.ncbi.nlm.nih.gov/25433195/" TargetMode="External"/><Relationship Id="rId22" Type="http://schemas.openxmlformats.org/officeDocument/2006/relationships/hyperlink" Target="https://www.ncbi.nlm.nih.gov/pmc/articles/PMC2646859/" TargetMode="External"/><Relationship Id="rId23" Type="http://schemas.openxmlformats.org/officeDocument/2006/relationships/hyperlink" Target="https://www.ncbi.nlm.nih.gov/pmc/articles/PMC4429580/" TargetMode="External"/><Relationship Id="rId24" Type="http://schemas.openxmlformats.org/officeDocument/2006/relationships/hyperlink" Target="https://pubmed.ncbi.nlm.nih.gov/37115157/" TargetMode="External"/><Relationship Id="rId25" Type="http://schemas.openxmlformats.org/officeDocument/2006/relationships/hyperlink" Target="https://pubmed.ncbi.nlm.nih.gov/22457331/" TargetMode="External"/><Relationship Id="rId26" Type="http://schemas.openxmlformats.org/officeDocument/2006/relationships/hyperlink" Target="https://pubmed.ncbi.nlm.nih.gov/29330362/" TargetMode="External"/><Relationship Id="rId27" Type="http://schemas.openxmlformats.org/officeDocument/2006/relationships/hyperlink" Target="https://pubmed.ncbi.nlm.nih.gov/23133538/" TargetMode="External"/><Relationship Id="rId28" Type="http://schemas.openxmlformats.org/officeDocument/2006/relationships/hyperlink" Target="https://pubmed.ncbi.nlm.nih.gov/18171696/" TargetMode="External"/><Relationship Id="rId29" Type="http://schemas.openxmlformats.org/officeDocument/2006/relationships/hyperlink" Target="https://pubmed.ncbi.nlm.nih.gov/31493485/" TargetMode="External"/><Relationship Id="rId30" Type="http://schemas.openxmlformats.org/officeDocument/2006/relationships/hyperlink" Target="https://www.tandfonline.com/doi/full/10.1080/15548627.2018.1469590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372817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37281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78" activeCellId="0" sqref="A78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3" min="2" style="0" width="9.01"/>
    <col collapsed="false" customWidth="true" hidden="false" outlineLevel="0" max="5" min="4" style="0" width="9.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f aca="false">C2</f>
        <v>200</v>
      </c>
      <c r="C2" s="0" t="n">
        <v>200</v>
      </c>
      <c r="D2" s="0" t="n">
        <f aca="false">C2</f>
        <v>200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f aca="false">C3</f>
        <v>0</v>
      </c>
      <c r="C3" s="0" t="n">
        <v>0</v>
      </c>
      <c r="D3" s="0" t="n">
        <f aca="false">C3</f>
        <v>0</v>
      </c>
      <c r="E3" s="0" t="s">
        <v>7</v>
      </c>
    </row>
    <row r="4" customFormat="false" ht="15" hidden="false" customHeight="false" outlineLevel="0" collapsed="false">
      <c r="A4" s="0" t="s">
        <v>10</v>
      </c>
      <c r="B4" s="0" t="n">
        <f aca="false">C4</f>
        <v>0</v>
      </c>
      <c r="C4" s="0" t="n">
        <v>0</v>
      </c>
      <c r="D4" s="0" t="n">
        <f aca="false">C4</f>
        <v>0</v>
      </c>
      <c r="E4" s="0" t="s">
        <v>7</v>
      </c>
    </row>
    <row r="5" customFormat="false" ht="15" hidden="false" customHeight="false" outlineLevel="0" collapsed="false">
      <c r="A5" s="0" t="s">
        <v>11</v>
      </c>
      <c r="B5" s="0" t="n">
        <f aca="false">C5</f>
        <v>0</v>
      </c>
      <c r="C5" s="0" t="n">
        <v>0</v>
      </c>
      <c r="D5" s="0" t="n">
        <f aca="false">C5</f>
        <v>0</v>
      </c>
      <c r="E5" s="0" t="s">
        <v>7</v>
      </c>
    </row>
    <row r="6" customFormat="false" ht="15" hidden="false" customHeight="false" outlineLevel="0" collapsed="false">
      <c r="A6" s="0" t="s">
        <v>12</v>
      </c>
      <c r="B6" s="0" t="n">
        <f aca="false">C6</f>
        <v>100</v>
      </c>
      <c r="C6" s="0" t="n">
        <v>100</v>
      </c>
      <c r="D6" s="0" t="n">
        <f aca="false">C6</f>
        <v>100</v>
      </c>
      <c r="E6" s="0" t="s">
        <v>7</v>
      </c>
    </row>
    <row r="7" customFormat="false" ht="15" hidden="false" customHeight="false" outlineLevel="0" collapsed="false">
      <c r="A7" s="0" t="s">
        <v>13</v>
      </c>
      <c r="B7" s="0" t="n">
        <f aca="false">C7</f>
        <v>375</v>
      </c>
      <c r="C7" s="0" t="n">
        <v>375</v>
      </c>
      <c r="D7" s="0" t="n">
        <f aca="false">C7</f>
        <v>375</v>
      </c>
      <c r="E7" s="0" t="s">
        <v>7</v>
      </c>
      <c r="F7" s="0" t="s">
        <v>14</v>
      </c>
    </row>
    <row r="8" customFormat="false" ht="15" hidden="false" customHeight="false" outlineLevel="0" collapsed="false">
      <c r="A8" s="0" t="s">
        <v>15</v>
      </c>
      <c r="B8" s="0" t="n">
        <f aca="false">C8</f>
        <v>0</v>
      </c>
      <c r="C8" s="0" t="n">
        <v>0</v>
      </c>
      <c r="D8" s="0" t="n">
        <f aca="false">C8</f>
        <v>0</v>
      </c>
      <c r="E8" s="0" t="s">
        <v>7</v>
      </c>
    </row>
    <row r="9" customFormat="false" ht="15" hidden="false" customHeight="false" outlineLevel="0" collapsed="false">
      <c r="A9" s="0" t="s">
        <v>16</v>
      </c>
      <c r="B9" s="0" t="n">
        <f aca="false">C9</f>
        <v>200</v>
      </c>
      <c r="C9" s="0" t="n">
        <v>200</v>
      </c>
      <c r="D9" s="0" t="n">
        <f aca="false">C9</f>
        <v>200</v>
      </c>
      <c r="E9" s="0" t="s">
        <v>7</v>
      </c>
      <c r="F9" s="0" t="s">
        <v>17</v>
      </c>
    </row>
    <row r="10" customFormat="false" ht="15" hidden="false" customHeight="false" outlineLevel="0" collapsed="false">
      <c r="A10" s="0" t="s">
        <v>18</v>
      </c>
      <c r="B10" s="0" t="n">
        <f aca="false">C10</f>
        <v>0</v>
      </c>
      <c r="C10" s="0" t="n">
        <v>0</v>
      </c>
      <c r="D10" s="0" t="n">
        <f aca="false">C10</f>
        <v>0</v>
      </c>
      <c r="E10" s="0" t="s">
        <v>7</v>
      </c>
    </row>
    <row r="11" customFormat="false" ht="15" hidden="false" customHeight="false" outlineLevel="0" collapsed="false">
      <c r="A11" s="0" t="s">
        <v>19</v>
      </c>
      <c r="B11" s="0" t="n">
        <f aca="false">C11</f>
        <v>30</v>
      </c>
      <c r="C11" s="0" t="n">
        <v>30</v>
      </c>
      <c r="D11" s="0" t="n">
        <f aca="false">C11</f>
        <v>30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20</v>
      </c>
      <c r="B12" s="0" t="n">
        <f aca="false">C12</f>
        <v>0</v>
      </c>
      <c r="C12" s="0" t="n">
        <v>0</v>
      </c>
      <c r="D12" s="0" t="n">
        <f aca="false">C12</f>
        <v>0</v>
      </c>
      <c r="E12" s="0" t="s">
        <v>7</v>
      </c>
    </row>
    <row r="13" customFormat="false" ht="15" hidden="false" customHeight="false" outlineLevel="0" collapsed="false">
      <c r="A13" s="0" t="s">
        <v>21</v>
      </c>
      <c r="B13" s="0" t="n">
        <f aca="false">C13</f>
        <v>50</v>
      </c>
      <c r="C13" s="0" t="n">
        <v>50</v>
      </c>
      <c r="D13" s="0" t="n">
        <f aca="false">C13</f>
        <v>50</v>
      </c>
      <c r="E13" s="0" t="s">
        <v>7</v>
      </c>
      <c r="F13" s="0" t="s">
        <v>22</v>
      </c>
    </row>
    <row r="14" customFormat="false" ht="15" hidden="false" customHeight="false" outlineLevel="0" collapsed="false">
      <c r="A14" s="0" t="s">
        <v>23</v>
      </c>
      <c r="B14" s="0" t="n">
        <f aca="false">C14</f>
        <v>20</v>
      </c>
      <c r="C14" s="0" t="n">
        <v>20</v>
      </c>
      <c r="D14" s="0" t="n">
        <f aca="false">C14</f>
        <v>20</v>
      </c>
      <c r="E14" s="0" t="s">
        <v>7</v>
      </c>
      <c r="F14" s="0" t="s">
        <v>24</v>
      </c>
    </row>
    <row r="15" customFormat="false" ht="15" hidden="false" customHeight="false" outlineLevel="0" collapsed="false">
      <c r="A15" s="0" t="s">
        <v>25</v>
      </c>
      <c r="B15" s="0" t="n">
        <f aca="false">C15</f>
        <v>50</v>
      </c>
      <c r="C15" s="0" t="n">
        <v>50</v>
      </c>
      <c r="D15" s="0" t="n">
        <f aca="false">C15</f>
        <v>50</v>
      </c>
      <c r="E15" s="0" t="s">
        <v>7</v>
      </c>
      <c r="F15" s="0" t="s">
        <v>24</v>
      </c>
    </row>
    <row r="16" customFormat="false" ht="15" hidden="false" customHeight="false" outlineLevel="0" collapsed="false">
      <c r="A16" s="0" t="s">
        <v>26</v>
      </c>
      <c r="B16" s="0" t="n">
        <f aca="false">C16</f>
        <v>100</v>
      </c>
      <c r="C16" s="0" t="n">
        <v>100</v>
      </c>
      <c r="D16" s="0" t="n">
        <f aca="false">C16</f>
        <v>100</v>
      </c>
      <c r="E16" s="0" t="s">
        <v>7</v>
      </c>
      <c r="F16" s="0" t="s">
        <v>24</v>
      </c>
    </row>
    <row r="17" customFormat="false" ht="15" hidden="false" customHeight="false" outlineLevel="0" collapsed="false">
      <c r="A17" s="0" t="s">
        <v>27</v>
      </c>
      <c r="B17" s="0" t="n">
        <f aca="false">C17</f>
        <v>0</v>
      </c>
      <c r="C17" s="0" t="n">
        <v>0</v>
      </c>
      <c r="D17" s="0" t="n">
        <f aca="false">C17</f>
        <v>0</v>
      </c>
      <c r="E17" s="0" t="s">
        <v>7</v>
      </c>
      <c r="F17" s="0" t="s">
        <v>24</v>
      </c>
    </row>
    <row r="18" customFormat="false" ht="15" hidden="false" customHeight="false" outlineLevel="0" collapsed="false">
      <c r="A18" s="0" t="s">
        <v>28</v>
      </c>
      <c r="B18" s="0" t="n">
        <f aca="false">C18</f>
        <v>0</v>
      </c>
      <c r="C18" s="0" t="n">
        <v>0</v>
      </c>
      <c r="D18" s="0" t="n">
        <f aca="false">C18</f>
        <v>0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29</v>
      </c>
      <c r="B19" s="0" t="n">
        <f aca="false">C19</f>
        <v>20</v>
      </c>
      <c r="C19" s="0" t="n">
        <v>20</v>
      </c>
      <c r="D19" s="0" t="n">
        <f aca="false">C19</f>
        <v>20</v>
      </c>
      <c r="E19" s="0" t="s">
        <v>7</v>
      </c>
      <c r="F19" s="0" t="s">
        <v>24</v>
      </c>
    </row>
    <row r="20" customFormat="false" ht="15" hidden="false" customHeight="false" outlineLevel="0" collapsed="false">
      <c r="A20" s="0" t="s">
        <v>30</v>
      </c>
      <c r="B20" s="0" t="n">
        <f aca="false">C20</f>
        <v>0</v>
      </c>
      <c r="C20" s="0" t="n">
        <v>0</v>
      </c>
      <c r="D20" s="0" t="n">
        <f aca="false">C20</f>
        <v>0</v>
      </c>
      <c r="E20" s="0" t="s">
        <v>7</v>
      </c>
      <c r="F20" s="0" t="s">
        <v>24</v>
      </c>
    </row>
    <row r="21" customFormat="false" ht="15" hidden="false" customHeight="false" outlineLevel="0" collapsed="false">
      <c r="A21" s="0" t="s">
        <v>31</v>
      </c>
      <c r="B21" s="0" t="n">
        <f aca="false">C21</f>
        <v>20</v>
      </c>
      <c r="C21" s="0" t="n">
        <v>20</v>
      </c>
      <c r="D21" s="0" t="n">
        <f aca="false">C21</f>
        <v>20</v>
      </c>
      <c r="E21" s="0" t="s">
        <v>7</v>
      </c>
      <c r="F21" s="0" t="s">
        <v>24</v>
      </c>
    </row>
    <row r="22" s="1" customFormat="true" ht="15" hidden="false" customHeight="false" outlineLevel="0" collapsed="false">
      <c r="A22" s="1" t="s">
        <v>32</v>
      </c>
      <c r="B22" s="0" t="n">
        <f aca="false">C22</f>
        <v>0</v>
      </c>
      <c r="C22" s="1" t="n">
        <v>0</v>
      </c>
      <c r="D22" s="0" t="n">
        <f aca="false">C22</f>
        <v>0</v>
      </c>
      <c r="E22" s="1" t="s">
        <v>7</v>
      </c>
    </row>
    <row r="23" customFormat="false" ht="15" hidden="false" customHeight="false" outlineLevel="0" collapsed="false">
      <c r="A23" s="0" t="s">
        <v>33</v>
      </c>
      <c r="B23" s="0" t="n">
        <f aca="false">C23</f>
        <v>1000</v>
      </c>
      <c r="C23" s="0" t="n">
        <v>1000</v>
      </c>
      <c r="D23" s="0" t="n">
        <f aca="false">C23</f>
        <v>1000</v>
      </c>
      <c r="E23" s="0" t="s">
        <v>7</v>
      </c>
      <c r="F23" s="0" t="s">
        <v>34</v>
      </c>
    </row>
    <row r="24" customFormat="false" ht="15" hidden="false" customHeight="false" outlineLevel="0" collapsed="false">
      <c r="A24" s="0" t="s">
        <v>35</v>
      </c>
      <c r="B24" s="0" t="n">
        <f aca="false">C24</f>
        <v>100</v>
      </c>
      <c r="C24" s="0" t="n">
        <v>100</v>
      </c>
      <c r="D24" s="0" t="n">
        <f aca="false">C24</f>
        <v>100</v>
      </c>
      <c r="E24" s="0" t="s">
        <v>7</v>
      </c>
      <c r="F24" s="0" t="s">
        <v>36</v>
      </c>
    </row>
    <row r="25" customFormat="false" ht="15" hidden="false" customHeight="false" outlineLevel="0" collapsed="false">
      <c r="A25" s="0" t="s">
        <v>37</v>
      </c>
      <c r="B25" s="0" t="n">
        <f aca="false">C25</f>
        <v>100</v>
      </c>
      <c r="C25" s="0" t="n">
        <v>100</v>
      </c>
      <c r="D25" s="0" t="n">
        <f aca="false">C25</f>
        <v>100</v>
      </c>
      <c r="E25" s="0" t="s">
        <v>7</v>
      </c>
      <c r="F25" s="0" t="s">
        <v>34</v>
      </c>
    </row>
    <row r="26" customFormat="false" ht="15" hidden="false" customHeight="false" outlineLevel="0" collapsed="false">
      <c r="A26" s="0" t="s">
        <v>38</v>
      </c>
      <c r="B26" s="0" t="n">
        <f aca="false">C26</f>
        <v>0</v>
      </c>
      <c r="C26" s="0" t="n">
        <v>0</v>
      </c>
      <c r="D26" s="0" t="n">
        <f aca="false">C26</f>
        <v>0</v>
      </c>
      <c r="E26" s="0" t="s">
        <v>7</v>
      </c>
      <c r="F26" s="0" t="s">
        <v>34</v>
      </c>
    </row>
    <row r="27" customFormat="false" ht="15" hidden="false" customHeight="false" outlineLevel="0" collapsed="false">
      <c r="A27" s="0" t="s">
        <v>39</v>
      </c>
      <c r="B27" s="0" t="n">
        <f aca="false">C27</f>
        <v>20</v>
      </c>
      <c r="C27" s="0" t="n">
        <v>20</v>
      </c>
      <c r="D27" s="0" t="n">
        <f aca="false">C27</f>
        <v>20</v>
      </c>
      <c r="E27" s="0" t="s">
        <v>7</v>
      </c>
    </row>
    <row r="28" customFormat="false" ht="15" hidden="false" customHeight="false" outlineLevel="0" collapsed="false">
      <c r="A28" s="0" t="s">
        <v>40</v>
      </c>
      <c r="B28" s="0" t="n">
        <f aca="false">C28</f>
        <v>0</v>
      </c>
      <c r="C28" s="0" t="n">
        <v>0</v>
      </c>
      <c r="D28" s="0" t="n">
        <f aca="false">C28</f>
        <v>0</v>
      </c>
      <c r="E28" s="0" t="s">
        <v>7</v>
      </c>
    </row>
    <row r="29" customFormat="false" ht="15" hidden="false" customHeight="false" outlineLevel="0" collapsed="false">
      <c r="A29" s="0" t="s">
        <v>41</v>
      </c>
      <c r="B29" s="0" t="n">
        <f aca="false">C29</f>
        <v>100</v>
      </c>
      <c r="C29" s="0" t="n">
        <v>100</v>
      </c>
      <c r="D29" s="0" t="n">
        <f aca="false">C29</f>
        <v>100</v>
      </c>
      <c r="E29" s="0" t="s">
        <v>7</v>
      </c>
      <c r="F29" s="0" t="s">
        <v>42</v>
      </c>
    </row>
    <row r="30" customFormat="false" ht="15" hidden="false" customHeight="false" outlineLevel="0" collapsed="false">
      <c r="A30" s="0" t="s">
        <v>43</v>
      </c>
      <c r="B30" s="0" t="n">
        <f aca="false">C30</f>
        <v>0</v>
      </c>
      <c r="C30" s="0" t="n">
        <v>0</v>
      </c>
      <c r="D30" s="0" t="n">
        <f aca="false">C30</f>
        <v>0</v>
      </c>
      <c r="E30" s="0" t="s">
        <v>7</v>
      </c>
    </row>
    <row r="31" customFormat="false" ht="15" hidden="false" customHeight="false" outlineLevel="0" collapsed="false">
      <c r="A31" s="0" t="s">
        <v>44</v>
      </c>
      <c r="B31" s="0" t="n">
        <f aca="false">C31</f>
        <v>0</v>
      </c>
      <c r="C31" s="0" t="n">
        <v>0</v>
      </c>
      <c r="D31" s="0" t="n">
        <f aca="false">C31</f>
        <v>0</v>
      </c>
      <c r="E31" s="0" t="s">
        <v>7</v>
      </c>
    </row>
    <row r="32" customFormat="false" ht="15" hidden="false" customHeight="false" outlineLevel="0" collapsed="false">
      <c r="A32" s="0" t="s">
        <v>45</v>
      </c>
      <c r="B32" s="0" t="n">
        <f aca="false">C32</f>
        <v>10</v>
      </c>
      <c r="C32" s="0" t="n">
        <v>10</v>
      </c>
      <c r="D32" s="0" t="n">
        <f aca="false">C32</f>
        <v>10</v>
      </c>
      <c r="E32" s="0" t="s">
        <v>7</v>
      </c>
    </row>
    <row r="33" customFormat="false" ht="15" hidden="false" customHeight="false" outlineLevel="0" collapsed="false">
      <c r="A33" s="0" t="s">
        <v>46</v>
      </c>
      <c r="B33" s="0" t="n">
        <f aca="false">C33</f>
        <v>0</v>
      </c>
      <c r="C33" s="0" t="n">
        <v>0</v>
      </c>
      <c r="D33" s="0" t="n">
        <f aca="false">C33</f>
        <v>0</v>
      </c>
      <c r="E33" s="0" t="s">
        <v>7</v>
      </c>
    </row>
    <row r="34" s="1" customFormat="true" ht="15" hidden="false" customHeight="false" outlineLevel="0" collapsed="false">
      <c r="A34" s="1" t="s">
        <v>47</v>
      </c>
      <c r="B34" s="0" t="n">
        <f aca="false">C34</f>
        <v>0</v>
      </c>
      <c r="C34" s="1" t="n">
        <v>0</v>
      </c>
      <c r="D34" s="0" t="n">
        <f aca="false">C34</f>
        <v>0</v>
      </c>
      <c r="E34" s="1" t="s">
        <v>7</v>
      </c>
    </row>
    <row r="35" customFormat="false" ht="15.65" hidden="false" customHeight="false" outlineLevel="0" collapsed="false">
      <c r="A35" s="0" t="s">
        <v>48</v>
      </c>
      <c r="B35" s="0" t="n">
        <f aca="false">C35</f>
        <v>10</v>
      </c>
      <c r="C35" s="0" t="n">
        <v>10</v>
      </c>
      <c r="D35" s="0" t="n">
        <f aca="false">C35</f>
        <v>10</v>
      </c>
      <c r="E35" s="0" t="s">
        <v>7</v>
      </c>
      <c r="F35" s="0" t="s">
        <v>49</v>
      </c>
    </row>
    <row r="36" customFormat="false" ht="15" hidden="false" customHeight="false" outlineLevel="0" collapsed="false">
      <c r="A36" s="0" t="s">
        <v>50</v>
      </c>
      <c r="B36" s="0" t="n">
        <f aca="false">C36</f>
        <v>10</v>
      </c>
      <c r="C36" s="0" t="n">
        <v>10</v>
      </c>
      <c r="D36" s="0" t="n">
        <f aca="false">C36</f>
        <v>10</v>
      </c>
      <c r="E36" s="0" t="s">
        <v>7</v>
      </c>
      <c r="F36" s="0" t="s">
        <v>51</v>
      </c>
    </row>
    <row r="37" customFormat="false" ht="15" hidden="false" customHeight="false" outlineLevel="0" collapsed="false">
      <c r="A37" s="0" t="s">
        <v>52</v>
      </c>
      <c r="B37" s="0" t="n">
        <f aca="false">C37</f>
        <v>0</v>
      </c>
      <c r="C37" s="0" t="n">
        <v>0</v>
      </c>
      <c r="D37" s="0" t="n">
        <f aca="false">C37</f>
        <v>0</v>
      </c>
      <c r="E37" s="0" t="s">
        <v>7</v>
      </c>
    </row>
    <row r="38" customFormat="false" ht="15" hidden="false" customHeight="false" outlineLevel="0" collapsed="false">
      <c r="A38" s="0" t="s">
        <v>53</v>
      </c>
      <c r="B38" s="0" t="n">
        <f aca="false">C38</f>
        <v>0</v>
      </c>
      <c r="C38" s="0" t="n">
        <v>0</v>
      </c>
      <c r="D38" s="0" t="n">
        <f aca="false">C38</f>
        <v>0</v>
      </c>
      <c r="E38" s="0" t="s">
        <v>7</v>
      </c>
    </row>
    <row r="39" customFormat="false" ht="15" hidden="false" customHeight="false" outlineLevel="0" collapsed="false">
      <c r="A39" s="0" t="s">
        <v>54</v>
      </c>
      <c r="B39" s="0" t="n">
        <f aca="false">C39</f>
        <v>10</v>
      </c>
      <c r="C39" s="0" t="n">
        <v>10</v>
      </c>
      <c r="D39" s="0" t="n">
        <f aca="false">C39</f>
        <v>10</v>
      </c>
      <c r="E39" s="0" t="s">
        <v>7</v>
      </c>
    </row>
    <row r="40" customFormat="false" ht="15" hidden="false" customHeight="false" outlineLevel="0" collapsed="false">
      <c r="A40" s="0" t="s">
        <v>55</v>
      </c>
      <c r="B40" s="0" t="n">
        <f aca="false">C40</f>
        <v>0</v>
      </c>
      <c r="C40" s="0" t="n">
        <v>0</v>
      </c>
      <c r="D40" s="0" t="n">
        <f aca="false">C40</f>
        <v>0</v>
      </c>
      <c r="E40" s="0" t="s">
        <v>7</v>
      </c>
    </row>
    <row r="41" s="1" customFormat="true" ht="15" hidden="false" customHeight="false" outlineLevel="0" collapsed="false">
      <c r="A41" s="1" t="s">
        <v>56</v>
      </c>
      <c r="B41" s="0" t="n">
        <f aca="false">C41</f>
        <v>0</v>
      </c>
      <c r="C41" s="1" t="n">
        <v>0</v>
      </c>
      <c r="D41" s="0" t="n">
        <f aca="false">C41</f>
        <v>0</v>
      </c>
      <c r="E41" s="1" t="s">
        <v>7</v>
      </c>
    </row>
    <row r="42" customFormat="false" ht="15" hidden="false" customHeight="false" outlineLevel="0" collapsed="false">
      <c r="A42" s="0" t="s">
        <v>57</v>
      </c>
      <c r="B42" s="0" t="n">
        <f aca="false">C42</f>
        <v>130</v>
      </c>
      <c r="C42" s="0" t="n">
        <v>130</v>
      </c>
      <c r="D42" s="0" t="n">
        <f aca="false">C42</f>
        <v>130</v>
      </c>
      <c r="E42" s="0" t="s">
        <v>7</v>
      </c>
      <c r="F42" s="0" t="s">
        <v>34</v>
      </c>
    </row>
    <row r="43" customFormat="false" ht="15" hidden="false" customHeight="false" outlineLevel="0" collapsed="false">
      <c r="A43" s="0" t="s">
        <v>58</v>
      </c>
      <c r="B43" s="0" t="n">
        <f aca="false">C43</f>
        <v>10</v>
      </c>
      <c r="C43" s="0" t="n">
        <v>10</v>
      </c>
      <c r="D43" s="0" t="n">
        <f aca="false">C43</f>
        <v>10</v>
      </c>
      <c r="E43" s="0" t="s">
        <v>7</v>
      </c>
      <c r="F43" s="0" t="s">
        <v>34</v>
      </c>
    </row>
    <row r="44" customFormat="false" ht="15" hidden="false" customHeight="false" outlineLevel="0" collapsed="false">
      <c r="A44" s="0" t="s">
        <v>59</v>
      </c>
      <c r="B44" s="0" t="n">
        <f aca="false">C44</f>
        <v>0</v>
      </c>
      <c r="C44" s="0" t="n">
        <v>0</v>
      </c>
      <c r="D44" s="0" t="n">
        <f aca="false">C44</f>
        <v>0</v>
      </c>
    </row>
    <row r="45" customFormat="false" ht="15" hidden="false" customHeight="false" outlineLevel="0" collapsed="false">
      <c r="A45" s="0" t="s">
        <v>60</v>
      </c>
      <c r="B45" s="0" t="n">
        <f aca="false">C45</f>
        <v>0</v>
      </c>
      <c r="C45" s="0" t="n">
        <v>0</v>
      </c>
      <c r="D45" s="0" t="n">
        <f aca="false">C45</f>
        <v>0</v>
      </c>
    </row>
    <row r="46" customFormat="false" ht="15" hidden="false" customHeight="false" outlineLevel="0" collapsed="false">
      <c r="A46" s="0" t="s">
        <v>61</v>
      </c>
      <c r="B46" s="0" t="n">
        <f aca="false">C46</f>
        <v>0</v>
      </c>
      <c r="C46" s="0" t="n">
        <v>0</v>
      </c>
      <c r="D46" s="0" t="n">
        <f aca="false">C46</f>
        <v>0</v>
      </c>
      <c r="E46" s="0" t="s">
        <v>7</v>
      </c>
    </row>
    <row r="47" customFormat="false" ht="15" hidden="false" customHeight="false" outlineLevel="0" collapsed="false">
      <c r="A47" s="0" t="s">
        <v>62</v>
      </c>
      <c r="B47" s="0" t="n">
        <f aca="false">C47</f>
        <v>0</v>
      </c>
      <c r="C47" s="0" t="n">
        <v>0</v>
      </c>
      <c r="D47" s="0" t="n">
        <f aca="false">C47</f>
        <v>0</v>
      </c>
      <c r="E47" s="0" t="s">
        <v>7</v>
      </c>
    </row>
    <row r="48" customFormat="false" ht="15" hidden="false" customHeight="false" outlineLevel="0" collapsed="false">
      <c r="A48" s="0" t="s">
        <v>63</v>
      </c>
      <c r="B48" s="0" t="n">
        <f aca="false">C48</f>
        <v>0</v>
      </c>
      <c r="C48" s="0" t="n">
        <v>0</v>
      </c>
      <c r="D48" s="0" t="n">
        <f aca="false">C48</f>
        <v>0</v>
      </c>
      <c r="E48" s="0" t="s">
        <v>7</v>
      </c>
      <c r="F48" s="0" t="s">
        <v>34</v>
      </c>
    </row>
    <row r="49" customFormat="false" ht="15" hidden="false" customHeight="false" outlineLevel="0" collapsed="false">
      <c r="A49" s="0" t="s">
        <v>64</v>
      </c>
      <c r="B49" s="0" t="n">
        <f aca="false">C49</f>
        <v>10</v>
      </c>
      <c r="C49" s="0" t="n">
        <v>10</v>
      </c>
      <c r="D49" s="0" t="n">
        <f aca="false">C49</f>
        <v>10</v>
      </c>
      <c r="E49" s="0" t="s">
        <v>7</v>
      </c>
      <c r="F49" s="0" t="s">
        <v>65</v>
      </c>
    </row>
    <row r="50" customFormat="false" ht="15" hidden="false" customHeight="false" outlineLevel="0" collapsed="false">
      <c r="A50" s="0" t="s">
        <v>66</v>
      </c>
      <c r="B50" s="0" t="n">
        <f aca="false">C50</f>
        <v>500</v>
      </c>
      <c r="C50" s="0" t="n">
        <v>500</v>
      </c>
      <c r="D50" s="0" t="n">
        <f aca="false">C50</f>
        <v>500</v>
      </c>
      <c r="E50" s="0" t="s">
        <v>7</v>
      </c>
      <c r="F50" s="0" t="s">
        <v>34</v>
      </c>
    </row>
    <row r="51" customFormat="false" ht="15" hidden="false" customHeight="false" outlineLevel="0" collapsed="false">
      <c r="A51" s="0" t="s">
        <v>67</v>
      </c>
      <c r="B51" s="0" t="n">
        <f aca="false">C51</f>
        <v>150</v>
      </c>
      <c r="C51" s="0" t="n">
        <v>150</v>
      </c>
      <c r="D51" s="0" t="n">
        <f aca="false">C51</f>
        <v>150</v>
      </c>
      <c r="E51" s="0" t="s">
        <v>7</v>
      </c>
      <c r="F51" s="0" t="s">
        <v>68</v>
      </c>
    </row>
    <row r="52" customFormat="false" ht="15" hidden="false" customHeight="false" outlineLevel="0" collapsed="false">
      <c r="A52" s="0" t="s">
        <v>69</v>
      </c>
      <c r="B52" s="0" t="n">
        <f aca="false">C52</f>
        <v>0</v>
      </c>
      <c r="C52" s="2" t="n">
        <v>0</v>
      </c>
      <c r="D52" s="0" t="n">
        <f aca="false">C52</f>
        <v>0</v>
      </c>
      <c r="E52" s="0" t="s">
        <v>7</v>
      </c>
    </row>
    <row r="53" customFormat="false" ht="15" hidden="false" customHeight="false" outlineLevel="0" collapsed="false">
      <c r="A53" s="0" t="s">
        <v>70</v>
      </c>
      <c r="B53" s="0" t="n">
        <f aca="false">C53</f>
        <v>10</v>
      </c>
      <c r="C53" s="2" t="n">
        <v>10</v>
      </c>
      <c r="D53" s="0" t="n">
        <f aca="false">C53</f>
        <v>10</v>
      </c>
      <c r="E53" s="0" t="s">
        <v>7</v>
      </c>
      <c r="F53" s="0" t="s">
        <v>34</v>
      </c>
    </row>
    <row r="54" customFormat="false" ht="15" hidden="false" customHeight="false" outlineLevel="0" collapsed="false">
      <c r="A54" s="0" t="s">
        <v>71</v>
      </c>
      <c r="B54" s="0" t="n">
        <f aca="false">C54</f>
        <v>0</v>
      </c>
      <c r="C54" s="2" t="n">
        <v>0</v>
      </c>
      <c r="D54" s="0" t="n">
        <f aca="false">C54</f>
        <v>0</v>
      </c>
      <c r="E54" s="0" t="s">
        <v>7</v>
      </c>
      <c r="F54" s="0" t="s">
        <v>34</v>
      </c>
    </row>
    <row r="55" customFormat="false" ht="15" hidden="false" customHeight="false" outlineLevel="0" collapsed="false">
      <c r="A55" s="0" t="s">
        <v>72</v>
      </c>
      <c r="B55" s="0" t="n">
        <f aca="false">C55</f>
        <v>0</v>
      </c>
      <c r="C55" s="0" t="n">
        <v>0</v>
      </c>
      <c r="D55" s="0" t="n">
        <f aca="false">C55</f>
        <v>0</v>
      </c>
      <c r="E55" s="0" t="s">
        <v>7</v>
      </c>
      <c r="F55" s="0" t="s">
        <v>73</v>
      </c>
    </row>
    <row r="56" s="1" customFormat="true" ht="15" hidden="false" customHeight="false" outlineLevel="0" collapsed="false">
      <c r="A56" s="1" t="s">
        <v>74</v>
      </c>
      <c r="B56" s="0" t="n">
        <f aca="false">C56</f>
        <v>0</v>
      </c>
      <c r="C56" s="1" t="n">
        <v>0</v>
      </c>
      <c r="D56" s="0" t="n">
        <f aca="false">C56</f>
        <v>0</v>
      </c>
      <c r="E56" s="1" t="s">
        <v>7</v>
      </c>
    </row>
    <row r="57" customFormat="false" ht="15" hidden="false" customHeight="false" outlineLevel="0" collapsed="false">
      <c r="A57" s="0" t="s">
        <v>75</v>
      </c>
      <c r="B57" s="0" t="n">
        <f aca="false">C57</f>
        <v>1000000000000</v>
      </c>
      <c r="C57" s="3" t="n">
        <v>1000000000000</v>
      </c>
      <c r="D57" s="0" t="n">
        <f aca="false">C57</f>
        <v>1000000000000</v>
      </c>
      <c r="E57" s="0" t="s">
        <v>7</v>
      </c>
      <c r="F57" s="0" t="s">
        <v>76</v>
      </c>
    </row>
    <row r="58" customFormat="false" ht="15" hidden="false" customHeight="false" outlineLevel="0" collapsed="false">
      <c r="A58" s="0" t="s">
        <v>77</v>
      </c>
      <c r="B58" s="0" t="n">
        <f aca="false">C58</f>
        <v>0</v>
      </c>
      <c r="C58" s="0" t="n">
        <v>0</v>
      </c>
      <c r="D58" s="0" t="n">
        <f aca="false">C58</f>
        <v>0</v>
      </c>
      <c r="E58" s="0" t="s">
        <v>7</v>
      </c>
    </row>
    <row r="59" customFormat="false" ht="15" hidden="false" customHeight="false" outlineLevel="0" collapsed="false">
      <c r="A59" s="0" t="s">
        <v>78</v>
      </c>
      <c r="B59" s="0" t="n">
        <f aca="false">C59</f>
        <v>300</v>
      </c>
      <c r="C59" s="0" t="n">
        <v>300</v>
      </c>
      <c r="D59" s="0" t="n">
        <f aca="false">C59</f>
        <v>300</v>
      </c>
      <c r="E59" s="0" t="s">
        <v>7</v>
      </c>
    </row>
    <row r="60" customFormat="false" ht="15" hidden="false" customHeight="false" outlineLevel="0" collapsed="false">
      <c r="A60" s="0" t="s">
        <v>79</v>
      </c>
      <c r="B60" s="0" t="n">
        <f aca="false">C60</f>
        <v>100</v>
      </c>
      <c r="C60" s="0" t="n">
        <v>100</v>
      </c>
      <c r="D60" s="0" t="n">
        <f aca="false">C60</f>
        <v>100</v>
      </c>
      <c r="E60" s="0" t="s">
        <v>7</v>
      </c>
      <c r="F60" s="0" t="s">
        <v>34</v>
      </c>
    </row>
    <row r="61" s="1" customFormat="true" ht="15" hidden="false" customHeight="false" outlineLevel="0" collapsed="false">
      <c r="A61" s="1" t="s">
        <v>80</v>
      </c>
      <c r="B61" s="0" t="n">
        <f aca="false">C61</f>
        <v>0</v>
      </c>
      <c r="C61" s="1" t="n">
        <v>0</v>
      </c>
      <c r="D61" s="0" t="n">
        <f aca="false">C61</f>
        <v>0</v>
      </c>
      <c r="E61" s="1" t="s">
        <v>7</v>
      </c>
    </row>
    <row r="62" s="1" customFormat="true" ht="15" hidden="false" customHeight="false" outlineLevel="0" collapsed="false">
      <c r="A62" s="1" t="s">
        <v>81</v>
      </c>
      <c r="B62" s="0" t="n">
        <f aca="false">C62</f>
        <v>0</v>
      </c>
      <c r="C62" s="1" t="n">
        <v>0</v>
      </c>
      <c r="D62" s="0" t="n">
        <f aca="false">C62</f>
        <v>0</v>
      </c>
      <c r="E62" s="1" t="s">
        <v>7</v>
      </c>
    </row>
    <row r="63" customFormat="false" ht="15" hidden="false" customHeight="false" outlineLevel="0" collapsed="false">
      <c r="A63" s="0" t="s">
        <v>82</v>
      </c>
      <c r="B63" s="0" t="n">
        <f aca="false">C63</f>
        <v>0</v>
      </c>
      <c r="C63" s="0" t="n">
        <v>0</v>
      </c>
      <c r="D63" s="0" t="n">
        <f aca="false">C63</f>
        <v>0</v>
      </c>
      <c r="E63" s="0" t="s">
        <v>7</v>
      </c>
    </row>
    <row r="64" customFormat="false" ht="15" hidden="false" customHeight="false" outlineLevel="0" collapsed="false">
      <c r="A64" s="0" t="s">
        <v>83</v>
      </c>
      <c r="B64" s="0" t="n">
        <f aca="false">C64</f>
        <v>225</v>
      </c>
      <c r="C64" s="0" t="n">
        <v>225</v>
      </c>
      <c r="D64" s="0" t="n">
        <f aca="false">C64</f>
        <v>225</v>
      </c>
      <c r="E64" s="0" t="s">
        <v>7</v>
      </c>
      <c r="F64" s="0" t="s">
        <v>14</v>
      </c>
    </row>
    <row r="65" customFormat="false" ht="15" hidden="false" customHeight="false" outlineLevel="0" collapsed="false">
      <c r="A65" s="0" t="s">
        <v>84</v>
      </c>
      <c r="B65" s="0" t="n">
        <f aca="false">C65</f>
        <v>0</v>
      </c>
      <c r="C65" s="0" t="n">
        <v>0</v>
      </c>
      <c r="D65" s="0" t="n">
        <f aca="false">C65</f>
        <v>0</v>
      </c>
      <c r="E65" s="0" t="s">
        <v>7</v>
      </c>
    </row>
    <row r="66" customFormat="false" ht="15" hidden="false" customHeight="false" outlineLevel="0" collapsed="false">
      <c r="A66" s="0" t="s">
        <v>85</v>
      </c>
      <c r="B66" s="0" t="n">
        <f aca="false">C66</f>
        <v>70</v>
      </c>
      <c r="C66" s="0" t="n">
        <v>70</v>
      </c>
      <c r="D66" s="0" t="n">
        <f aca="false">C66</f>
        <v>70</v>
      </c>
      <c r="E66" s="0" t="s">
        <v>7</v>
      </c>
      <c r="F66" s="0" t="s">
        <v>17</v>
      </c>
    </row>
    <row r="67" customFormat="false" ht="15" hidden="false" customHeight="false" outlineLevel="0" collapsed="false">
      <c r="A67" s="0" t="s">
        <v>86</v>
      </c>
      <c r="B67" s="0" t="n">
        <f aca="false">C67</f>
        <v>0</v>
      </c>
      <c r="C67" s="0" t="n">
        <v>0</v>
      </c>
      <c r="D67" s="0" t="n">
        <f aca="false">C67</f>
        <v>0</v>
      </c>
      <c r="E67" s="0" t="s">
        <v>7</v>
      </c>
    </row>
    <row r="68" customFormat="false" ht="15" hidden="false" customHeight="false" outlineLevel="0" collapsed="false">
      <c r="A68" s="0" t="s">
        <v>87</v>
      </c>
      <c r="B68" s="0" t="n">
        <f aca="false">C68</f>
        <v>100</v>
      </c>
      <c r="C68" s="0" t="n">
        <v>100</v>
      </c>
      <c r="D68" s="0" t="n">
        <f aca="false">C68</f>
        <v>100</v>
      </c>
      <c r="E68" s="0" t="s">
        <v>7</v>
      </c>
    </row>
    <row r="69" customFormat="false" ht="15" hidden="false" customHeight="false" outlineLevel="0" collapsed="false">
      <c r="A69" s="0" t="s">
        <v>88</v>
      </c>
      <c r="B69" s="0" t="n">
        <f aca="false">C69</f>
        <v>0</v>
      </c>
      <c r="C69" s="0" t="n">
        <v>0</v>
      </c>
      <c r="D69" s="0" t="n">
        <f aca="false">C69</f>
        <v>0</v>
      </c>
      <c r="E69" s="0" t="s">
        <v>7</v>
      </c>
    </row>
    <row r="70" customFormat="false" ht="15" hidden="false" customHeight="false" outlineLevel="0" collapsed="false">
      <c r="A70" s="0" t="s">
        <v>89</v>
      </c>
      <c r="B70" s="0" t="n">
        <f aca="false">C70</f>
        <v>0</v>
      </c>
      <c r="C70" s="0" t="n">
        <v>0</v>
      </c>
      <c r="D70" s="0" t="n">
        <f aca="false">C70</f>
        <v>0</v>
      </c>
      <c r="E70" s="0" t="s">
        <v>7</v>
      </c>
    </row>
    <row r="71" customFormat="false" ht="15" hidden="false" customHeight="false" outlineLevel="0" collapsed="false">
      <c r="A71" s="0" t="s">
        <v>90</v>
      </c>
      <c r="B71" s="0" t="n">
        <f aca="false">C71</f>
        <v>0</v>
      </c>
      <c r="C71" s="0" t="n">
        <v>0</v>
      </c>
      <c r="D71" s="0" t="n">
        <f aca="false">C71</f>
        <v>0</v>
      </c>
      <c r="E71" s="0" t="s">
        <v>7</v>
      </c>
    </row>
    <row r="72" customFormat="false" ht="15" hidden="false" customHeight="false" outlineLevel="0" collapsed="false">
      <c r="A72" s="0" t="s">
        <v>91</v>
      </c>
      <c r="B72" s="0" t="n">
        <f aca="false">C72</f>
        <v>0</v>
      </c>
      <c r="C72" s="0" t="n">
        <v>0</v>
      </c>
      <c r="D72" s="0" t="n">
        <f aca="false">C72</f>
        <v>0</v>
      </c>
      <c r="E72" s="0" t="s">
        <v>7</v>
      </c>
      <c r="F72" s="0" t="s">
        <v>73</v>
      </c>
    </row>
    <row r="73" customFormat="false" ht="15" hidden="false" customHeight="false" outlineLevel="0" collapsed="false">
      <c r="A73" s="0" t="s">
        <v>92</v>
      </c>
      <c r="B73" s="0" t="n">
        <f aca="false">C73</f>
        <v>20</v>
      </c>
      <c r="C73" s="0" t="n">
        <v>20</v>
      </c>
      <c r="D73" s="0" t="n">
        <f aca="false">C73</f>
        <v>20</v>
      </c>
      <c r="E73" s="0" t="s">
        <v>7</v>
      </c>
      <c r="F73" s="0" t="s">
        <v>73</v>
      </c>
    </row>
    <row r="74" s="1" customFormat="true" ht="15" hidden="false" customHeight="false" outlineLevel="0" collapsed="false">
      <c r="A74" s="1" t="s">
        <v>93</v>
      </c>
      <c r="B74" s="0" t="n">
        <f aca="false">C74</f>
        <v>0</v>
      </c>
      <c r="C74" s="1" t="n">
        <v>0</v>
      </c>
      <c r="D74" s="0" t="n">
        <f aca="false">C74</f>
        <v>0</v>
      </c>
      <c r="E74" s="1" t="s">
        <v>7</v>
      </c>
    </row>
    <row r="75" customFormat="false" ht="15" hidden="false" customHeight="false" outlineLevel="0" collapsed="false">
      <c r="A75" s="0" t="s">
        <v>94</v>
      </c>
      <c r="B75" s="0" t="n">
        <f aca="false">C75</f>
        <v>0</v>
      </c>
      <c r="C75" s="0" t="n">
        <v>0</v>
      </c>
      <c r="D75" s="0" t="n">
        <f aca="false">C75</f>
        <v>0</v>
      </c>
      <c r="E75" s="0" t="s">
        <v>7</v>
      </c>
      <c r="F75" s="0" t="s">
        <v>95</v>
      </c>
    </row>
    <row r="76" customFormat="false" ht="15" hidden="false" customHeight="false" outlineLevel="0" collapsed="false">
      <c r="A76" s="0" t="s">
        <v>96</v>
      </c>
      <c r="B76" s="0" t="n">
        <f aca="false">C76</f>
        <v>0</v>
      </c>
      <c r="C76" s="0" t="n">
        <v>0</v>
      </c>
      <c r="D76" s="0" t="n">
        <f aca="false">C76</f>
        <v>0</v>
      </c>
      <c r="E76" s="0" t="s">
        <v>7</v>
      </c>
      <c r="F76" s="0" t="s">
        <v>95</v>
      </c>
    </row>
    <row r="77" customFormat="false" ht="15" hidden="false" customHeight="false" outlineLevel="0" collapsed="false">
      <c r="A77" s="0" t="s">
        <v>97</v>
      </c>
      <c r="B77" s="0" t="n">
        <f aca="false">C77</f>
        <v>375</v>
      </c>
      <c r="C77" s="0" t="n">
        <v>375</v>
      </c>
      <c r="D77" s="0" t="n">
        <f aca="false">C77</f>
        <v>375</v>
      </c>
      <c r="E77" s="0" t="s">
        <v>7</v>
      </c>
      <c r="F77" s="0" t="s">
        <v>95</v>
      </c>
    </row>
    <row r="78" customFormat="false" ht="15" hidden="false" customHeight="false" outlineLevel="0" collapsed="false">
      <c r="A78" s="0" t="s">
        <v>98</v>
      </c>
      <c r="B78" s="0" t="n">
        <f aca="false">C78</f>
        <v>25</v>
      </c>
      <c r="C78" s="0" t="n">
        <v>25</v>
      </c>
      <c r="D78" s="0" t="n">
        <f aca="false">C78</f>
        <v>25</v>
      </c>
      <c r="E78" s="0" t="s">
        <v>7</v>
      </c>
      <c r="F78" s="0" t="s">
        <v>99</v>
      </c>
    </row>
    <row r="79" customFormat="false" ht="15" hidden="false" customHeight="false" outlineLevel="0" collapsed="false">
      <c r="A79" s="0" t="s">
        <v>100</v>
      </c>
      <c r="B79" s="0" t="n">
        <f aca="false">C79</f>
        <v>0</v>
      </c>
      <c r="C79" s="0" t="n">
        <v>0</v>
      </c>
      <c r="D79" s="0" t="n">
        <f aca="false">C79</f>
        <v>0</v>
      </c>
      <c r="E79" s="0" t="s">
        <v>7</v>
      </c>
    </row>
    <row r="80" customFormat="false" ht="15" hidden="false" customHeight="false" outlineLevel="0" collapsed="false">
      <c r="A80" s="0" t="s">
        <v>101</v>
      </c>
      <c r="B80" s="0" t="n">
        <f aca="false">C80</f>
        <v>0</v>
      </c>
      <c r="C80" s="0" t="n">
        <v>0</v>
      </c>
      <c r="D80" s="0" t="n">
        <f aca="false">C80</f>
        <v>0</v>
      </c>
      <c r="E80" s="0" t="s">
        <v>7</v>
      </c>
    </row>
    <row r="81" customFormat="false" ht="15" hidden="false" customHeight="false" outlineLevel="0" collapsed="false">
      <c r="A81" s="0" t="s">
        <v>102</v>
      </c>
      <c r="B81" s="0" t="n">
        <f aca="false">C81</f>
        <v>0</v>
      </c>
      <c r="C81" s="0" t="n">
        <v>0</v>
      </c>
      <c r="D81" s="0" t="n">
        <f aca="false">C81</f>
        <v>0</v>
      </c>
      <c r="E81" s="0" t="s">
        <v>7</v>
      </c>
    </row>
    <row r="82" customFormat="false" ht="15" hidden="false" customHeight="false" outlineLevel="0" collapsed="false">
      <c r="A82" s="0" t="s">
        <v>103</v>
      </c>
      <c r="B82" s="0" t="n">
        <f aca="false">C82</f>
        <v>24</v>
      </c>
      <c r="C82" s="0" t="n">
        <v>24</v>
      </c>
      <c r="D82" s="0" t="n">
        <f aca="false">C82</f>
        <v>24</v>
      </c>
      <c r="E82" s="0" t="s">
        <v>7</v>
      </c>
      <c r="F82" s="0" t="s">
        <v>104</v>
      </c>
    </row>
    <row r="83" customFormat="false" ht="15" hidden="false" customHeight="false" outlineLevel="0" collapsed="false">
      <c r="A83" s="0" t="s">
        <v>105</v>
      </c>
      <c r="B83" s="0" t="n">
        <f aca="false">C83</f>
        <v>0</v>
      </c>
      <c r="C83" s="0" t="n">
        <v>0</v>
      </c>
      <c r="D83" s="0" t="n">
        <f aca="false">C83</f>
        <v>0</v>
      </c>
      <c r="E83" s="0" t="s">
        <v>7</v>
      </c>
    </row>
    <row r="1048576" customFormat="false" ht="12.8" hidden="false" customHeight="false" outlineLevel="0" collapsed="false"/>
  </sheetData>
  <hyperlinks>
    <hyperlink ref="F35" r:id="rId1" display="smith, https://www.ncbi.nlm.nih.gov/pmc/articles/PMC3372817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07421875" defaultRowHeight="15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4" width="12.44"/>
    <col collapsed="false" customWidth="true" hidden="false" outlineLevel="0" max="9" min="8" style="0" width="12.11"/>
    <col collapsed="false" customWidth="true" hidden="false" outlineLevel="0" max="11" min="11" style="0" width="12.11"/>
    <col collapsed="false" customWidth="true" hidden="false" outlineLevel="0" max="16" min="16" style="0" width="12.11"/>
    <col collapsed="false" customWidth="true" hidden="false" outlineLevel="0" max="18" min="18" style="0" width="12.11"/>
  </cols>
  <sheetData>
    <row r="1" customFormat="false" ht="15.65" hidden="false" customHeight="false" outlineLevel="0" collapsed="false">
      <c r="A1" s="5" t="s">
        <v>106</v>
      </c>
      <c r="B1" s="6" t="n">
        <v>1.4434</v>
      </c>
      <c r="C1" s="5" t="s">
        <v>7</v>
      </c>
      <c r="D1" s="7" t="s">
        <v>107</v>
      </c>
    </row>
    <row r="2" customFormat="false" ht="15.65" hidden="false" customHeight="false" outlineLevel="0" collapsed="false">
      <c r="A2" s="5" t="s">
        <v>108</v>
      </c>
      <c r="B2" s="6" t="s">
        <v>109</v>
      </c>
      <c r="C2" s="5" t="s">
        <v>7</v>
      </c>
      <c r="D2" s="7" t="s">
        <v>107</v>
      </c>
      <c r="E2" s="7" t="s">
        <v>110</v>
      </c>
      <c r="G2" s="0" t="s">
        <v>111</v>
      </c>
      <c r="R2" s="0" t="s">
        <v>112</v>
      </c>
      <c r="S2" s="0" t="s">
        <v>113</v>
      </c>
    </row>
    <row r="3" customFormat="false" ht="15.65" hidden="false" customHeight="false" outlineLevel="0" collapsed="false">
      <c r="A3" s="5" t="s">
        <v>114</v>
      </c>
      <c r="B3" s="6" t="n">
        <v>24</v>
      </c>
      <c r="C3" s="5" t="s">
        <v>7</v>
      </c>
      <c r="D3" s="7" t="s">
        <v>73</v>
      </c>
      <c r="E3" s="0" t="s">
        <v>115</v>
      </c>
      <c r="G3" s="8" t="s">
        <v>116</v>
      </c>
      <c r="H3" s="0" t="s">
        <v>7</v>
      </c>
      <c r="P3" s="0" t="n">
        <f aca="false">200/(R3*S3)</f>
        <v>6.66666666666667E-014</v>
      </c>
      <c r="Q3" s="0" t="s">
        <v>117</v>
      </c>
      <c r="R3" s="0" t="n">
        <f aca="false">5*10^(-9)</f>
        <v>5E-009</v>
      </c>
      <c r="S3" s="0" t="n">
        <f aca="false">6*10^(23)</f>
        <v>6E+023</v>
      </c>
      <c r="T3" s="0" t="n">
        <f aca="false">R3*S3</f>
        <v>3000000000000000</v>
      </c>
    </row>
    <row r="4" customFormat="false" ht="15" hidden="false" customHeight="false" outlineLevel="0" collapsed="false">
      <c r="A4" s="5" t="s">
        <v>114</v>
      </c>
      <c r="B4" s="9" t="s">
        <v>118</v>
      </c>
      <c r="C4" s="5" t="s">
        <v>7</v>
      </c>
      <c r="G4" s="0" t="s">
        <v>119</v>
      </c>
      <c r="H4" s="0" t="s">
        <v>7</v>
      </c>
      <c r="P4" s="0" t="n">
        <f aca="false">P3*1000</f>
        <v>6.66666666666667E-011</v>
      </c>
      <c r="Q4" s="0" t="s">
        <v>120</v>
      </c>
    </row>
    <row r="5" customFormat="false" ht="15.65" hidden="false" customHeight="false" outlineLevel="0" collapsed="false">
      <c r="A5" s="0" t="s">
        <v>121</v>
      </c>
      <c r="B5" s="4" t="n">
        <f aca="false">2*10^6</f>
        <v>2000000</v>
      </c>
      <c r="C5" s="0" t="s">
        <v>7</v>
      </c>
      <c r="D5" s="7" t="s">
        <v>122</v>
      </c>
      <c r="G5" s="0" t="s">
        <v>123</v>
      </c>
      <c r="H5" s="0" t="s">
        <v>7</v>
      </c>
      <c r="P5" s="0" t="n">
        <f aca="false">P4*10^9</f>
        <v>0.0666666666666667</v>
      </c>
      <c r="Q5" s="0" t="s">
        <v>124</v>
      </c>
    </row>
    <row r="6" customFormat="false" ht="15.65" hidden="false" customHeight="false" outlineLevel="0" collapsed="false">
      <c r="A6" s="0" t="s">
        <v>35</v>
      </c>
      <c r="B6" s="4" t="s">
        <v>125</v>
      </c>
      <c r="C6" s="0" t="s">
        <v>7</v>
      </c>
      <c r="D6" s="7" t="s">
        <v>34</v>
      </c>
      <c r="E6" s="7" t="s">
        <v>126</v>
      </c>
      <c r="F6" s="7" t="s">
        <v>127</v>
      </c>
      <c r="G6" s="0" t="s">
        <v>128</v>
      </c>
      <c r="H6" s="0" t="s">
        <v>7</v>
      </c>
    </row>
    <row r="7" customFormat="false" ht="15.65" hidden="false" customHeight="false" outlineLevel="0" collapsed="false">
      <c r="A7" s="0" t="s">
        <v>33</v>
      </c>
      <c r="B7" s="4" t="s">
        <v>129</v>
      </c>
      <c r="C7" s="0" t="s">
        <v>7</v>
      </c>
      <c r="D7" s="0" t="s">
        <v>127</v>
      </c>
      <c r="E7" s="7" t="s">
        <v>130</v>
      </c>
      <c r="G7" s="0" t="s">
        <v>131</v>
      </c>
    </row>
    <row r="8" customFormat="false" ht="15.65" hidden="false" customHeight="false" outlineLevel="0" collapsed="false">
      <c r="A8" s="0" t="s">
        <v>13</v>
      </c>
      <c r="B8" s="4" t="n">
        <v>250</v>
      </c>
      <c r="C8" s="0" t="s">
        <v>7</v>
      </c>
      <c r="D8" s="7" t="s">
        <v>132</v>
      </c>
    </row>
    <row r="9" customFormat="false" ht="15" hidden="false" customHeight="false" outlineLevel="0" collapsed="false">
      <c r="A9" s="0" t="s">
        <v>66</v>
      </c>
      <c r="B9" s="4" t="s">
        <v>133</v>
      </c>
      <c r="C9" s="0" t="s">
        <v>7</v>
      </c>
      <c r="D9" s="0" t="s">
        <v>34</v>
      </c>
      <c r="E9" s="0" t="s">
        <v>126</v>
      </c>
      <c r="F9" s="0" t="s">
        <v>134</v>
      </c>
    </row>
    <row r="10" customFormat="false" ht="15" hidden="false" customHeight="false" outlineLevel="0" collapsed="false">
      <c r="A10" s="10" t="s">
        <v>135</v>
      </c>
      <c r="B10" s="4" t="s">
        <v>136</v>
      </c>
      <c r="C10" s="10" t="s">
        <v>7</v>
      </c>
      <c r="D10" s="10" t="s">
        <v>137</v>
      </c>
      <c r="E10" s="10"/>
    </row>
    <row r="11" customFormat="false" ht="15" hidden="false" customHeight="false" outlineLevel="0" collapsed="false">
      <c r="A11" s="10" t="s">
        <v>138</v>
      </c>
      <c r="B11" s="4" t="s">
        <v>136</v>
      </c>
      <c r="C11" s="10" t="s">
        <v>7</v>
      </c>
      <c r="D11" s="10" t="s">
        <v>137</v>
      </c>
      <c r="E11" s="10"/>
    </row>
    <row r="12" customFormat="false" ht="15" hidden="false" customHeight="false" outlineLevel="0" collapsed="false">
      <c r="A12" s="0" t="s">
        <v>57</v>
      </c>
      <c r="B12" s="4" t="s">
        <v>136</v>
      </c>
      <c r="C12" s="0" t="s">
        <v>7</v>
      </c>
      <c r="D12" s="0" t="s">
        <v>139</v>
      </c>
    </row>
    <row r="13" customFormat="false" ht="15.65" hidden="false" customHeight="false" outlineLevel="0" collapsed="false">
      <c r="A13" s="0" t="s">
        <v>140</v>
      </c>
      <c r="B13" s="4" t="n">
        <v>1000</v>
      </c>
      <c r="C13" s="0" t="s">
        <v>7</v>
      </c>
      <c r="D13" s="7" t="s">
        <v>141</v>
      </c>
    </row>
    <row r="14" customFormat="false" ht="15" hidden="false" customHeight="false" outlineLevel="0" collapsed="false">
      <c r="A14" s="0" t="s">
        <v>58</v>
      </c>
      <c r="B14" s="4" t="s">
        <v>142</v>
      </c>
      <c r="C14" s="0" t="s">
        <v>7</v>
      </c>
      <c r="D14" s="0" t="s">
        <v>139</v>
      </c>
      <c r="I14" s="0" t="s">
        <v>143</v>
      </c>
    </row>
    <row r="15" customFormat="false" ht="15.65" hidden="false" customHeight="false" outlineLevel="0" collapsed="false">
      <c r="A15" s="0" t="s">
        <v>144</v>
      </c>
      <c r="B15" s="4" t="n">
        <f aca="false">14/VNa*10^9</f>
        <v>4.66666666666667E-006</v>
      </c>
      <c r="C15" s="0" t="s">
        <v>7</v>
      </c>
      <c r="D15" s="7" t="s">
        <v>145</v>
      </c>
      <c r="E15" s="0" t="s">
        <v>126</v>
      </c>
      <c r="I15" s="0" t="s">
        <v>146</v>
      </c>
    </row>
    <row r="16" customFormat="false" ht="15" hidden="false" customHeight="false" outlineLevel="0" collapsed="false">
      <c r="A16" s="0" t="s">
        <v>147</v>
      </c>
      <c r="B16" s="4" t="n">
        <f aca="false">10^5/VNa*10^9</f>
        <v>0.0333333333333333</v>
      </c>
      <c r="C16" s="0" t="s">
        <v>7</v>
      </c>
      <c r="D16" s="0" t="s">
        <v>145</v>
      </c>
      <c r="E16" s="0" t="s">
        <v>126</v>
      </c>
    </row>
    <row r="17" customFormat="false" ht="15" hidden="false" customHeight="false" outlineLevel="0" collapsed="false">
      <c r="A17" s="0" t="s">
        <v>50</v>
      </c>
      <c r="B17" s="4" t="s">
        <v>148</v>
      </c>
      <c r="C17" s="0" t="s">
        <v>7</v>
      </c>
      <c r="D17" s="0" t="s">
        <v>51</v>
      </c>
    </row>
    <row r="18" customFormat="false" ht="15" hidden="false" customHeight="false" outlineLevel="0" collapsed="false">
      <c r="A18" s="0" t="s">
        <v>149</v>
      </c>
      <c r="B18" s="4" t="n">
        <v>205</v>
      </c>
      <c r="C18" s="0" t="s">
        <v>7</v>
      </c>
      <c r="D18" s="0" t="s">
        <v>145</v>
      </c>
    </row>
    <row r="19" customFormat="false" ht="15" hidden="false" customHeight="false" outlineLevel="0" collapsed="false">
      <c r="A19" s="11" t="s">
        <v>48</v>
      </c>
      <c r="B19" s="12" t="n">
        <v>205</v>
      </c>
      <c r="C19" s="11" t="s">
        <v>7</v>
      </c>
      <c r="D19" s="11" t="s">
        <v>145</v>
      </c>
    </row>
    <row r="20" customFormat="false" ht="15" hidden="false" customHeight="false" outlineLevel="0" collapsed="false">
      <c r="A20" s="0" t="s">
        <v>79</v>
      </c>
      <c r="B20" s="4" t="s">
        <v>150</v>
      </c>
      <c r="C20" s="0" t="s">
        <v>7</v>
      </c>
      <c r="D20" s="0" t="s">
        <v>151</v>
      </c>
      <c r="G20" s="0" t="s">
        <v>152</v>
      </c>
    </row>
    <row r="21" customFormat="false" ht="15" hidden="false" customHeight="false" outlineLevel="0" collapsed="false">
      <c r="A21" s="0" t="s">
        <v>37</v>
      </c>
      <c r="B21" s="4" t="n">
        <v>100</v>
      </c>
      <c r="C21" s="0" t="s">
        <v>7</v>
      </c>
      <c r="D21" s="0" t="s">
        <v>34</v>
      </c>
      <c r="E21" s="0" t="s">
        <v>153</v>
      </c>
      <c r="F21" s="4" t="s">
        <v>154</v>
      </c>
      <c r="G21" s="13"/>
    </row>
    <row r="22" customFormat="false" ht="15.65" hidden="false" customHeight="false" outlineLevel="0" collapsed="false">
      <c r="A22" s="0" t="s">
        <v>89</v>
      </c>
      <c r="B22" s="4" t="n">
        <v>1</v>
      </c>
      <c r="C22" s="0" t="s">
        <v>7</v>
      </c>
      <c r="D22" s="7" t="s">
        <v>8</v>
      </c>
      <c r="E22" s="7" t="s">
        <v>68</v>
      </c>
      <c r="F22" s="4" t="s">
        <v>155</v>
      </c>
      <c r="G22" s="13" t="n">
        <f aca="false">G21/VNa*10^9</f>
        <v>0</v>
      </c>
    </row>
    <row r="23" customFormat="false" ht="15" hidden="false" customHeight="false" outlineLevel="0" collapsed="false">
      <c r="A23" s="0" t="s">
        <v>6</v>
      </c>
      <c r="B23" s="4" t="n">
        <v>0.5</v>
      </c>
      <c r="C23" s="0" t="s">
        <v>7</v>
      </c>
      <c r="D23" s="0" t="s">
        <v>156</v>
      </c>
    </row>
    <row r="24" customFormat="false" ht="15" hidden="false" customHeight="false" outlineLevel="0" collapsed="false">
      <c r="A24" s="0" t="s">
        <v>67</v>
      </c>
      <c r="B24" s="4" t="n">
        <v>64.572</v>
      </c>
      <c r="C24" s="0" t="s">
        <v>7</v>
      </c>
      <c r="D24" s="0" t="s">
        <v>157</v>
      </c>
    </row>
    <row r="25" customFormat="false" ht="15.65" hidden="false" customHeight="false" outlineLevel="0" collapsed="false">
      <c r="A25" s="0" t="s">
        <v>11</v>
      </c>
      <c r="B25" s="4" t="s">
        <v>158</v>
      </c>
      <c r="C25" s="0" t="s">
        <v>7</v>
      </c>
      <c r="D25" s="7" t="s">
        <v>159</v>
      </c>
      <c r="E25" s="7" t="s">
        <v>134</v>
      </c>
    </row>
    <row r="26" customFormat="false" ht="15.65" hidden="false" customHeight="false" outlineLevel="0" collapsed="false">
      <c r="A26" s="0" t="s">
        <v>31</v>
      </c>
      <c r="B26" s="14" t="s">
        <v>160</v>
      </c>
      <c r="C26" s="0" t="s">
        <v>7</v>
      </c>
      <c r="D26" s="7" t="s">
        <v>115</v>
      </c>
      <c r="E26" s="0" t="s">
        <v>73</v>
      </c>
      <c r="F26" s="0" t="s">
        <v>161</v>
      </c>
    </row>
    <row r="27" customFormat="false" ht="15" hidden="false" customHeight="false" outlineLevel="0" collapsed="false">
      <c r="A27" s="0" t="s">
        <v>29</v>
      </c>
      <c r="B27" s="4" t="s">
        <v>162</v>
      </c>
      <c r="C27" s="0" t="s">
        <v>7</v>
      </c>
      <c r="D27" s="0" t="s">
        <v>163</v>
      </c>
    </row>
    <row r="28" customFormat="false" ht="15" hidden="false" customHeight="false" outlineLevel="0" collapsed="false">
      <c r="A28" s="0" t="s">
        <v>21</v>
      </c>
      <c r="B28" s="4" t="s">
        <v>164</v>
      </c>
      <c r="C28" s="0" t="s">
        <v>7</v>
      </c>
      <c r="D28" s="0" t="s">
        <v>163</v>
      </c>
    </row>
    <row r="29" customFormat="false" ht="15" hidden="false" customHeight="false" outlineLevel="0" collapsed="false">
      <c r="A29" s="0" t="s">
        <v>91</v>
      </c>
      <c r="B29" s="4" t="s">
        <v>164</v>
      </c>
      <c r="C29" s="0" t="s">
        <v>7</v>
      </c>
      <c r="D29" s="0" t="s">
        <v>163</v>
      </c>
      <c r="F29" s="0" t="s">
        <v>165</v>
      </c>
      <c r="G29" s="0" t="s">
        <v>166</v>
      </c>
    </row>
    <row r="30" customFormat="false" ht="15.65" hidden="false" customHeight="false" outlineLevel="0" collapsed="false">
      <c r="A30" s="0" t="s">
        <v>167</v>
      </c>
      <c r="B30" s="4" t="n">
        <v>25.8</v>
      </c>
      <c r="C30" s="0" t="s">
        <v>7</v>
      </c>
      <c r="D30" s="7" t="s">
        <v>168</v>
      </c>
      <c r="E30" s="7" t="s">
        <v>169</v>
      </c>
    </row>
    <row r="31" customFormat="false" ht="15" hidden="false" customHeight="false" outlineLevel="0" collapsed="false">
      <c r="A31" s="0" t="s">
        <v>105</v>
      </c>
      <c r="B31" s="4" t="n">
        <v>0</v>
      </c>
      <c r="C31" s="0" t="s">
        <v>7</v>
      </c>
      <c r="D31" s="0" t="s">
        <v>73</v>
      </c>
    </row>
    <row r="32" customFormat="false" ht="15" hidden="false" customHeight="false" outlineLevel="0" collapsed="false">
      <c r="A32" s="10" t="s">
        <v>45</v>
      </c>
      <c r="B32" s="15" t="s">
        <v>170</v>
      </c>
      <c r="C32" s="10" t="s">
        <v>7</v>
      </c>
      <c r="D32" s="10" t="s">
        <v>22</v>
      </c>
    </row>
    <row r="33" customFormat="false" ht="15.65" hidden="false" customHeight="false" outlineLevel="0" collapsed="false">
      <c r="A33" s="0" t="s">
        <v>39</v>
      </c>
      <c r="B33" s="4" t="n">
        <v>20</v>
      </c>
      <c r="C33" s="0" t="s">
        <v>7</v>
      </c>
      <c r="D33" s="7" t="s">
        <v>171</v>
      </c>
      <c r="E33" s="0" t="s">
        <v>172</v>
      </c>
    </row>
    <row r="34" customFormat="false" ht="15" hidden="false" customHeight="false" outlineLevel="0" collapsed="false">
      <c r="A34" s="0" t="s">
        <v>64</v>
      </c>
      <c r="B34" s="4" t="s">
        <v>173</v>
      </c>
      <c r="C34" s="0" t="s">
        <v>7</v>
      </c>
      <c r="D34" s="0" t="s">
        <v>174</v>
      </c>
    </row>
    <row r="35" customFormat="false" ht="15" hidden="false" customHeight="false" outlineLevel="0" collapsed="false">
      <c r="A35" s="0" t="s">
        <v>175</v>
      </c>
      <c r="B35" s="4" t="n">
        <v>15</v>
      </c>
      <c r="C35" s="0" t="s">
        <v>7</v>
      </c>
      <c r="D35" s="0" t="s">
        <v>168</v>
      </c>
    </row>
    <row r="36" customFormat="false" ht="15" hidden="false" customHeight="false" outlineLevel="0" collapsed="false">
      <c r="A36" s="0" t="s">
        <v>176</v>
      </c>
      <c r="B36" s="4" t="n">
        <v>150</v>
      </c>
      <c r="C36" s="0" t="s">
        <v>7</v>
      </c>
      <c r="D36" s="0" t="s">
        <v>177</v>
      </c>
    </row>
    <row r="37" customFormat="false" ht="15.65" hidden="false" customHeight="false" outlineLevel="0" collapsed="false">
      <c r="A37" s="0" t="s">
        <v>72</v>
      </c>
      <c r="B37" s="4" t="n">
        <v>6</v>
      </c>
      <c r="C37" s="0" t="s">
        <v>7</v>
      </c>
      <c r="D37" s="7" t="s">
        <v>178</v>
      </c>
      <c r="E37" s="0" t="s">
        <v>179</v>
      </c>
    </row>
    <row r="38" customFormat="false" ht="15" hidden="false" customHeight="false" outlineLevel="0" collapsed="false">
      <c r="A38" s="10" t="s">
        <v>180</v>
      </c>
      <c r="B38" s="16" t="s">
        <v>181</v>
      </c>
      <c r="C38" s="10" t="s">
        <v>7</v>
      </c>
      <c r="D38" s="10" t="s">
        <v>182</v>
      </c>
      <c r="E38" s="10" t="s">
        <v>22</v>
      </c>
    </row>
    <row r="39" customFormat="false" ht="15" hidden="false" customHeight="false" outlineLevel="0" collapsed="false">
      <c r="A39" s="10" t="s">
        <v>183</v>
      </c>
      <c r="B39" s="16" t="n">
        <v>100</v>
      </c>
      <c r="C39" s="10" t="s">
        <v>7</v>
      </c>
      <c r="D39" s="10" t="s">
        <v>184</v>
      </c>
      <c r="E39" s="10" t="s">
        <v>22</v>
      </c>
    </row>
    <row r="40" customFormat="false" ht="15.65" hidden="false" customHeight="false" outlineLevel="0" collapsed="false">
      <c r="A40" s="0" t="s">
        <v>185</v>
      </c>
      <c r="B40" s="4" t="s">
        <v>186</v>
      </c>
      <c r="C40" s="0" t="s">
        <v>7</v>
      </c>
      <c r="D40" s="7" t="s">
        <v>187</v>
      </c>
    </row>
    <row r="41" customFormat="false" ht="15.65" hidden="false" customHeight="false" outlineLevel="0" collapsed="false">
      <c r="A41" s="0" t="s">
        <v>44</v>
      </c>
      <c r="B41" s="4" t="s">
        <v>186</v>
      </c>
      <c r="C41" s="0" t="s">
        <v>7</v>
      </c>
      <c r="D41" s="7" t="s">
        <v>42</v>
      </c>
    </row>
    <row r="42" customFormat="false" ht="15" hidden="false" customHeight="false" outlineLevel="0" collapsed="false">
      <c r="A42" s="0" t="s">
        <v>41</v>
      </c>
      <c r="B42" s="4" t="s">
        <v>186</v>
      </c>
      <c r="C42" s="0" t="s">
        <v>7</v>
      </c>
      <c r="D42" s="0" t="s">
        <v>42</v>
      </c>
    </row>
    <row r="43" customFormat="false" ht="15" hidden="false" customHeight="false" outlineLevel="0" collapsed="false">
      <c r="A43" s="17" t="s">
        <v>87</v>
      </c>
      <c r="B43" s="18" t="s">
        <v>188</v>
      </c>
      <c r="C43" s="17" t="s">
        <v>7</v>
      </c>
      <c r="D43" s="17" t="s">
        <v>22</v>
      </c>
      <c r="E43" s="10"/>
    </row>
    <row r="44" customFormat="false" ht="15" hidden="false" customHeight="false" outlineLevel="0" collapsed="false">
      <c r="A44" s="0" t="s">
        <v>26</v>
      </c>
      <c r="B44" s="4" t="s">
        <v>189</v>
      </c>
      <c r="C44" s="0" t="s">
        <v>7</v>
      </c>
      <c r="D44" s="0" t="s">
        <v>42</v>
      </c>
    </row>
    <row r="45" customFormat="false" ht="15.65" hidden="false" customHeight="false" outlineLevel="0" collapsed="false">
      <c r="A45" s="0" t="s">
        <v>16</v>
      </c>
      <c r="B45" s="4" t="n">
        <f aca="false">27000/VNa*10^9</f>
        <v>0.009</v>
      </c>
      <c r="C45" s="0" t="s">
        <v>7</v>
      </c>
      <c r="D45" s="7" t="s">
        <v>190</v>
      </c>
    </row>
    <row r="46" customFormat="false" ht="15.65" hidden="false" customHeight="false" outlineLevel="0" collapsed="false">
      <c r="A46" s="0" t="s">
        <v>83</v>
      </c>
      <c r="B46" s="4" t="s">
        <v>191</v>
      </c>
      <c r="C46" s="0" t="s">
        <v>7</v>
      </c>
      <c r="D46" s="7" t="s">
        <v>192</v>
      </c>
      <c r="E46" s="7" t="s">
        <v>193</v>
      </c>
      <c r="F46" s="0" t="s">
        <v>194</v>
      </c>
    </row>
    <row r="47" customFormat="false" ht="15.65" hidden="false" customHeight="false" outlineLevel="0" collapsed="false">
      <c r="A47" s="0" t="s">
        <v>11</v>
      </c>
      <c r="B47" s="4" t="n">
        <v>100</v>
      </c>
      <c r="C47" s="0" t="s">
        <v>7</v>
      </c>
      <c r="D47" s="7" t="s">
        <v>195</v>
      </c>
      <c r="E47" s="0" t="s">
        <v>193</v>
      </c>
    </row>
    <row r="48" customFormat="false" ht="15" hidden="false" customHeight="false" outlineLevel="0" collapsed="false">
      <c r="A48" s="10" t="s">
        <v>77</v>
      </c>
      <c r="B48" s="16" t="n">
        <v>300</v>
      </c>
      <c r="C48" s="10" t="s">
        <v>7</v>
      </c>
      <c r="D48" s="10" t="s">
        <v>196</v>
      </c>
      <c r="E48" s="10" t="s">
        <v>22</v>
      </c>
    </row>
    <row r="49" customFormat="false" ht="15.65" hidden="false" customHeight="false" outlineLevel="0" collapsed="false">
      <c r="A49" s="19" t="s">
        <v>197</v>
      </c>
      <c r="B49" s="20" t="n">
        <v>20</v>
      </c>
      <c r="C49" s="19" t="s">
        <v>7</v>
      </c>
      <c r="D49" s="21" t="s">
        <v>198</v>
      </c>
      <c r="E49" s="19" t="s">
        <v>199</v>
      </c>
    </row>
    <row r="50" customFormat="false" ht="15" hidden="false" customHeight="false" outlineLevel="0" collapsed="false">
      <c r="A50" s="0" t="s">
        <v>85</v>
      </c>
      <c r="B50" s="4" t="n">
        <f aca="false">3000/VNa*10^9</f>
        <v>0.001</v>
      </c>
      <c r="C50" s="0" t="s">
        <v>7</v>
      </c>
      <c r="D50" s="0" t="s">
        <v>190</v>
      </c>
    </row>
    <row r="51" customFormat="false" ht="15" hidden="false" customHeight="false" outlineLevel="0" collapsed="false">
      <c r="A51" s="10" t="s">
        <v>200</v>
      </c>
      <c r="B51" s="16" t="s">
        <v>186</v>
      </c>
      <c r="C51" s="10" t="s">
        <v>7</v>
      </c>
      <c r="D51" s="10" t="s">
        <v>22</v>
      </c>
      <c r="E51" s="10"/>
    </row>
    <row r="52" customFormat="false" ht="15.65" hidden="false" customHeight="false" outlineLevel="0" collapsed="false">
      <c r="A52" s="0" t="s">
        <v>94</v>
      </c>
      <c r="B52" s="4" t="n">
        <v>250</v>
      </c>
      <c r="C52" s="0" t="s">
        <v>7</v>
      </c>
      <c r="D52" s="0" t="s">
        <v>192</v>
      </c>
      <c r="E52" s="0" t="s">
        <v>193</v>
      </c>
      <c r="F52" s="7" t="s">
        <v>95</v>
      </c>
      <c r="G52" s="0" t="s">
        <v>201</v>
      </c>
    </row>
    <row r="53" customFormat="false" ht="15" hidden="false" customHeight="false" outlineLevel="0" collapsed="false">
      <c r="A53" s="0" t="s">
        <v>202</v>
      </c>
      <c r="B53" s="4" t="n">
        <v>360</v>
      </c>
      <c r="C53" s="0" t="s">
        <v>7</v>
      </c>
      <c r="D53" s="0" t="s">
        <v>198</v>
      </c>
    </row>
    <row r="54" customFormat="false" ht="15" hidden="false" customHeight="false" outlineLevel="0" collapsed="false">
      <c r="A54" s="0" t="s">
        <v>203</v>
      </c>
      <c r="B54" s="4" t="s">
        <v>204</v>
      </c>
      <c r="C54" s="0" t="s">
        <v>7</v>
      </c>
      <c r="D54" s="0" t="s">
        <v>205</v>
      </c>
    </row>
    <row r="55" customFormat="false" ht="15.65" hidden="false" customHeight="false" outlineLevel="0" collapsed="false">
      <c r="A55" s="0" t="s">
        <v>20</v>
      </c>
      <c r="B55" s="4" t="n">
        <f aca="false">P5</f>
        <v>0.0666666666666667</v>
      </c>
      <c r="C55" s="0" t="s">
        <v>7</v>
      </c>
      <c r="D55" s="7" t="s">
        <v>206</v>
      </c>
    </row>
  </sheetData>
  <hyperlinks>
    <hyperlink ref="D1" r:id="rId1" display="Neumann"/>
    <hyperlink ref="D2" r:id="rId2" display="Neumann"/>
    <hyperlink ref="E2" r:id="rId3" display="Kallenberger"/>
    <hyperlink ref="D3" r:id="rId4" display="bagci"/>
    <hyperlink ref="D5" r:id="rId5" display="tiveci"/>
    <hyperlink ref="D6" r:id="rId6" display="dolan"/>
    <hyperlink ref="E6" r:id="rId7" display="lemon"/>
    <hyperlink ref="F6" r:id="rId8" display="wang"/>
    <hyperlink ref="E7" r:id="rId9" display="eungdamrong"/>
    <hyperlink ref="D8" r:id="rId10" display="Sonntag"/>
    <hyperlink ref="D13" r:id="rId11" display="https://www.ncbi.nlm.nih.gov/pmc/articles/PMC9070113/"/>
    <hyperlink ref="D15" r:id="rId12" display="smith"/>
    <hyperlink ref="D22" r:id="rId13" display="iancu"/>
    <hyperlink ref="E22" r:id="rId14" display="nakano"/>
    <hyperlink ref="D25" r:id="rId15" display="shin"/>
    <hyperlink ref="E25" r:id="rId16" display="hat"/>
    <hyperlink ref="D26" r:id="rId17" display="raychaudhuri"/>
    <hyperlink ref="D30" r:id="rId18" display="chong"/>
    <hyperlink ref="E30" r:id="rId19" display="geva"/>
    <hyperlink ref="D33" r:id="rId20" display="Ashraf"/>
    <hyperlink ref="D37" r:id="rId21" display="chong2"/>
    <hyperlink ref="D40" r:id="rId22" display="sundaramurthy"/>
    <hyperlink ref="D41" r:id="rId23" display="Tavassoly"/>
    <hyperlink ref="D45" r:id="rId24" display="Broadbent"/>
    <hyperlink ref="D46" r:id="rId25" display="dalle"/>
    <hyperlink ref="E46" r:id="rId26" display="varusai"/>
    <hyperlink ref="D47" r:id="rId27" display="bidkhori"/>
    <hyperlink ref="D49" r:id="rId28" display="muller"/>
    <hyperlink ref="F52" r:id="rId29" display="dorvash"/>
    <hyperlink ref="D55" r:id="rId30" display="https://www.tandfonline.com/doi/full/10.1080/15548627.2018.146959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4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141" activeCellId="0" sqref="G141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35.56"/>
    <col collapsed="false" customWidth="true" hidden="false" outlineLevel="0" max="2" min="2" style="3" width="14"/>
    <col collapsed="false" customWidth="false" hidden="false" outlineLevel="0" max="4" min="3" style="3" width="8.34"/>
    <col collapsed="false" customWidth="true" hidden="false" outlineLevel="0" max="5" min="5" style="3" width="13.79"/>
    <col collapsed="false" customWidth="true" hidden="false" outlineLevel="0" max="6" min="6" style="3" width="10.22"/>
    <col collapsed="false" customWidth="true" hidden="false" outlineLevel="0" max="7" min="7" style="3" width="10"/>
  </cols>
  <sheetData>
    <row r="1" customFormat="false" ht="15" hidden="false" customHeight="false" outlineLevel="0" collapsed="false">
      <c r="A1" s="22" t="s">
        <v>207</v>
      </c>
      <c r="B1" s="23" t="s">
        <v>208</v>
      </c>
      <c r="C1" s="23" t="s">
        <v>209</v>
      </c>
      <c r="D1" s="23" t="s">
        <v>210</v>
      </c>
      <c r="E1" s="23" t="s">
        <v>211</v>
      </c>
      <c r="F1" s="23" t="s">
        <v>212</v>
      </c>
      <c r="G1" s="23" t="s">
        <v>213</v>
      </c>
      <c r="H1" s="22"/>
      <c r="I1" s="22"/>
    </row>
    <row r="2" customFormat="false" ht="15" hidden="false" customHeight="false" outlineLevel="0" collapsed="false">
      <c r="A2" s="22" t="s">
        <v>214</v>
      </c>
      <c r="B2" s="23" t="n">
        <v>2730000</v>
      </c>
      <c r="C2" s="23" t="n">
        <v>0</v>
      </c>
      <c r="D2" s="23" t="n">
        <v>0</v>
      </c>
      <c r="E2" s="23" t="n">
        <v>0.000164</v>
      </c>
      <c r="F2" s="23" t="n">
        <v>16700000000</v>
      </c>
      <c r="G2" s="23" t="n">
        <v>12</v>
      </c>
      <c r="H2" s="22"/>
      <c r="I2" s="22"/>
    </row>
    <row r="3" customFormat="false" ht="15" hidden="false" customHeight="false" outlineLevel="0" collapsed="false">
      <c r="A3" s="22" t="s">
        <v>215</v>
      </c>
      <c r="B3" s="23" t="n">
        <v>0.000265</v>
      </c>
      <c r="C3" s="23" t="n">
        <v>0</v>
      </c>
      <c r="D3" s="23" t="n">
        <v>0</v>
      </c>
      <c r="E3" s="23" t="n">
        <v>0.0159</v>
      </c>
      <c r="F3" s="23" t="n">
        <v>0.0167</v>
      </c>
      <c r="G3" s="23" t="n">
        <v>0</v>
      </c>
      <c r="H3" s="22"/>
      <c r="I3" s="22"/>
    </row>
    <row r="4" customFormat="false" ht="15" hidden="false" customHeight="false" outlineLevel="0" collapsed="false">
      <c r="A4" s="22" t="s">
        <v>216</v>
      </c>
      <c r="B4" s="23" t="n">
        <v>2780000</v>
      </c>
      <c r="C4" s="23" t="n">
        <v>0</v>
      </c>
      <c r="D4" s="23" t="n">
        <v>0</v>
      </c>
      <c r="E4" s="23" t="n">
        <v>0.000167</v>
      </c>
      <c r="F4" s="23" t="n">
        <v>16700000000</v>
      </c>
      <c r="G4" s="23" t="n">
        <v>12</v>
      </c>
      <c r="H4" s="22"/>
      <c r="I4" s="22"/>
    </row>
    <row r="5" customFormat="false" ht="15" hidden="false" customHeight="false" outlineLevel="0" collapsed="false">
      <c r="A5" s="22" t="s">
        <v>217</v>
      </c>
      <c r="B5" s="23" t="n">
        <v>2830000</v>
      </c>
      <c r="C5" s="23" t="n">
        <v>0</v>
      </c>
      <c r="D5" s="23" t="n">
        <v>0</v>
      </c>
      <c r="E5" s="23" t="n">
        <v>0.00017</v>
      </c>
      <c r="F5" s="23" t="n">
        <v>16700000000</v>
      </c>
      <c r="G5" s="23" t="n">
        <v>12</v>
      </c>
      <c r="H5" s="22"/>
      <c r="I5" s="22"/>
    </row>
    <row r="6" customFormat="false" ht="15" hidden="false" customHeight="false" outlineLevel="0" collapsed="false">
      <c r="A6" s="22" t="s">
        <v>218</v>
      </c>
      <c r="B6" s="23" t="n">
        <v>0.00028</v>
      </c>
      <c r="C6" s="23" t="n">
        <v>0</v>
      </c>
      <c r="D6" s="23" t="n">
        <v>0</v>
      </c>
      <c r="E6" s="23" t="n">
        <v>0.0168</v>
      </c>
      <c r="F6" s="23" t="n">
        <v>0.0167</v>
      </c>
      <c r="G6" s="23" t="n">
        <v>-5.3038E-016</v>
      </c>
      <c r="H6" s="22"/>
      <c r="I6" s="22"/>
    </row>
    <row r="7" customFormat="false" ht="15" hidden="false" customHeight="false" outlineLevel="0" collapsed="false">
      <c r="A7" s="22" t="s">
        <v>219</v>
      </c>
      <c r="B7" s="23" t="n">
        <v>2780000</v>
      </c>
      <c r="C7" s="23" t="n">
        <v>0</v>
      </c>
      <c r="D7" s="23" t="n">
        <v>0</v>
      </c>
      <c r="E7" s="23" t="n">
        <v>0.000167</v>
      </c>
      <c r="F7" s="23" t="n">
        <v>16700000000</v>
      </c>
      <c r="G7" s="23" t="n">
        <v>12</v>
      </c>
      <c r="H7" s="22"/>
      <c r="I7" s="22"/>
    </row>
    <row r="8" customFormat="false" ht="15" hidden="false" customHeight="false" outlineLevel="0" collapsed="false">
      <c r="A8" s="22" t="s">
        <v>220</v>
      </c>
      <c r="B8" s="23" t="n">
        <v>2650000</v>
      </c>
      <c r="C8" s="23" t="n">
        <v>0</v>
      </c>
      <c r="D8" s="23" t="n">
        <v>0</v>
      </c>
      <c r="E8" s="23" t="n">
        <v>0.000159</v>
      </c>
      <c r="F8" s="23" t="n">
        <v>16700000000</v>
      </c>
      <c r="G8" s="23" t="n">
        <v>12</v>
      </c>
      <c r="H8" s="22"/>
      <c r="I8" s="22"/>
    </row>
    <row r="9" customFormat="false" ht="15" hidden="false" customHeight="false" outlineLevel="0" collapsed="false">
      <c r="A9" s="22" t="s">
        <v>221</v>
      </c>
      <c r="B9" s="23"/>
      <c r="C9" s="23"/>
      <c r="D9" s="23"/>
      <c r="E9" s="23"/>
      <c r="F9" s="23" t="e">
        <f aca="false">#N/A</f>
        <v>#N/A</v>
      </c>
      <c r="G9" s="23" t="e">
        <f aca="false">#N/A</f>
        <v>#N/A</v>
      </c>
      <c r="H9" s="22" t="n">
        <v>0.0168</v>
      </c>
      <c r="I9" s="22" t="n">
        <v>0</v>
      </c>
    </row>
    <row r="10" customFormat="false" ht="15" hidden="false" customHeight="false" outlineLevel="0" collapsed="false">
      <c r="A10" s="22" t="s">
        <v>222</v>
      </c>
      <c r="B10" s="23" t="n">
        <v>2630000</v>
      </c>
      <c r="C10" s="23" t="n">
        <v>0</v>
      </c>
      <c r="D10" s="23" t="n">
        <v>0</v>
      </c>
      <c r="E10" s="23" t="n">
        <v>0.000158</v>
      </c>
      <c r="F10" s="23" t="n">
        <v>16700000000</v>
      </c>
      <c r="G10" s="23" t="n">
        <v>12</v>
      </c>
      <c r="H10" s="22"/>
      <c r="I10" s="22" t="n">
        <v>0</v>
      </c>
    </row>
    <row r="11" customFormat="false" ht="15" hidden="false" customHeight="false" outlineLevel="0" collapsed="false">
      <c r="A11" s="22" t="s">
        <v>223</v>
      </c>
      <c r="B11" s="23"/>
      <c r="C11" s="23"/>
      <c r="D11" s="23"/>
      <c r="E11" s="23"/>
      <c r="F11" s="23" t="e">
        <f aca="false">#N/A</f>
        <v>#N/A</v>
      </c>
      <c r="G11" s="23" t="e">
        <f aca="false">#N/A</f>
        <v>#N/A</v>
      </c>
      <c r="H11" s="22" t="n">
        <v>0.0165</v>
      </c>
      <c r="I11" s="22" t="n">
        <v>0</v>
      </c>
    </row>
    <row r="12" customFormat="false" ht="15" hidden="false" customHeight="false" outlineLevel="0" collapsed="false">
      <c r="A12" s="22" t="s">
        <v>224</v>
      </c>
      <c r="B12" s="23" t="n">
        <v>2770000</v>
      </c>
      <c r="C12" s="23" t="n">
        <v>0</v>
      </c>
      <c r="D12" s="23" t="n">
        <v>0</v>
      </c>
      <c r="E12" s="23" t="n">
        <v>0.000166</v>
      </c>
      <c r="F12" s="23" t="n">
        <v>16700000000</v>
      </c>
      <c r="G12" s="23" t="n">
        <v>12</v>
      </c>
      <c r="H12" s="22"/>
      <c r="I12" s="22" t="n">
        <v>0</v>
      </c>
    </row>
    <row r="13" customFormat="false" ht="15" hidden="false" customHeight="false" outlineLevel="0" collapsed="false">
      <c r="A13" s="22" t="s">
        <v>225</v>
      </c>
      <c r="B13" s="23" t="n">
        <v>0.000273</v>
      </c>
      <c r="C13" s="23" t="n">
        <v>0</v>
      </c>
      <c r="D13" s="23" t="n">
        <v>0</v>
      </c>
      <c r="E13" s="23" t="n">
        <v>0.0164</v>
      </c>
      <c r="F13" s="23" t="n">
        <v>0.0167</v>
      </c>
      <c r="G13" s="23" t="n">
        <v>-5.3038E-016</v>
      </c>
      <c r="H13" s="22"/>
      <c r="I13" s="22" t="n">
        <v>0</v>
      </c>
    </row>
    <row r="14" customFormat="false" ht="15" hidden="false" customHeight="false" outlineLevel="0" collapsed="false">
      <c r="A14" s="22" t="s">
        <v>226</v>
      </c>
      <c r="B14" s="23" t="n">
        <v>2850000</v>
      </c>
      <c r="C14" s="23" t="n">
        <v>0</v>
      </c>
      <c r="D14" s="23" t="n">
        <v>0</v>
      </c>
      <c r="E14" s="23" t="n">
        <v>0.000171</v>
      </c>
      <c r="F14" s="23" t="n">
        <v>16700000000</v>
      </c>
      <c r="G14" s="23" t="n">
        <v>12</v>
      </c>
      <c r="H14" s="22"/>
      <c r="I14" s="22" t="n">
        <v>0</v>
      </c>
    </row>
    <row r="15" customFormat="false" ht="15" hidden="false" customHeight="false" outlineLevel="0" collapsed="false">
      <c r="A15" s="22" t="s">
        <v>227</v>
      </c>
      <c r="B15" s="23" t="n">
        <v>28200000</v>
      </c>
      <c r="C15" s="23" t="n">
        <v>0</v>
      </c>
      <c r="D15" s="23" t="n">
        <v>0</v>
      </c>
      <c r="E15" s="23" t="n">
        <v>0.00169</v>
      </c>
      <c r="F15" s="23" t="n">
        <v>16700000000</v>
      </c>
      <c r="G15" s="23" t="n">
        <v>12</v>
      </c>
      <c r="H15" s="22"/>
      <c r="I15" s="22" t="n">
        <v>0</v>
      </c>
    </row>
    <row r="16" customFormat="false" ht="15" hidden="false" customHeight="false" outlineLevel="0" collapsed="false">
      <c r="A16" s="22" t="s">
        <v>228</v>
      </c>
      <c r="B16" s="23" t="n">
        <v>2830000</v>
      </c>
      <c r="C16" s="23" t="n">
        <v>0</v>
      </c>
      <c r="D16" s="23" t="n">
        <v>0</v>
      </c>
      <c r="E16" s="23" t="n">
        <v>0.00017</v>
      </c>
      <c r="F16" s="23" t="n">
        <v>16700000000</v>
      </c>
      <c r="G16" s="23" t="n">
        <v>12</v>
      </c>
      <c r="H16" s="22"/>
      <c r="I16" s="22" t="n">
        <v>0</v>
      </c>
    </row>
    <row r="17" customFormat="false" ht="15" hidden="false" customHeight="false" outlineLevel="0" collapsed="false">
      <c r="A17" s="22" t="s">
        <v>229</v>
      </c>
      <c r="B17" s="23" t="n">
        <v>0.00025</v>
      </c>
      <c r="C17" s="23" t="n">
        <v>0</v>
      </c>
      <c r="D17" s="23" t="n">
        <v>0</v>
      </c>
      <c r="E17" s="23" t="n">
        <v>0.015</v>
      </c>
      <c r="F17" s="23" t="n">
        <v>0.0167</v>
      </c>
      <c r="G17" s="23" t="n">
        <v>0</v>
      </c>
      <c r="H17" s="22"/>
      <c r="I17" s="22" t="n">
        <v>0</v>
      </c>
    </row>
    <row r="18" customFormat="false" ht="15" hidden="false" customHeight="false" outlineLevel="0" collapsed="false">
      <c r="A18" s="22" t="s">
        <v>230</v>
      </c>
      <c r="B18" s="23" t="n">
        <v>2.82E-005</v>
      </c>
      <c r="C18" s="23" t="n">
        <v>0</v>
      </c>
      <c r="D18" s="23" t="n">
        <v>0</v>
      </c>
      <c r="E18" s="23" t="n">
        <v>0.00169</v>
      </c>
      <c r="F18" s="23" t="n">
        <v>0.0167</v>
      </c>
      <c r="G18" s="23" t="n">
        <v>-1.01254E-015</v>
      </c>
      <c r="H18" s="22"/>
      <c r="I18" s="22" t="n">
        <v>0</v>
      </c>
    </row>
    <row r="19" customFormat="false" ht="15" hidden="false" customHeight="false" outlineLevel="0" collapsed="false">
      <c r="A19" s="22" t="s">
        <v>231</v>
      </c>
      <c r="B19" s="23" t="n">
        <v>2720000</v>
      </c>
      <c r="C19" s="23" t="n">
        <v>0</v>
      </c>
      <c r="D19" s="23" t="n">
        <v>0</v>
      </c>
      <c r="E19" s="23" t="n">
        <v>0.000163</v>
      </c>
      <c r="F19" s="23" t="n">
        <v>16700000000</v>
      </c>
      <c r="G19" s="23" t="n">
        <v>12</v>
      </c>
      <c r="H19" s="22"/>
      <c r="I19" s="22" t="n">
        <v>0</v>
      </c>
    </row>
    <row r="20" customFormat="false" ht="15" hidden="false" customHeight="false" outlineLevel="0" collapsed="false">
      <c r="A20" s="22" t="s">
        <v>232</v>
      </c>
      <c r="B20" s="23" t="n">
        <v>550000</v>
      </c>
      <c r="C20" s="23" t="n">
        <v>0</v>
      </c>
      <c r="D20" s="23" t="n">
        <v>0</v>
      </c>
      <c r="E20" s="23" t="n">
        <v>3.3E-005</v>
      </c>
      <c r="F20" s="23" t="n">
        <v>16700000000</v>
      </c>
      <c r="G20" s="23" t="n">
        <v>12</v>
      </c>
      <c r="H20" s="22"/>
      <c r="I20" s="22" t="n">
        <v>0</v>
      </c>
    </row>
    <row r="21" customFormat="false" ht="15" hidden="false" customHeight="false" outlineLevel="0" collapsed="false">
      <c r="A21" s="22" t="s">
        <v>233</v>
      </c>
      <c r="B21" s="23" t="n">
        <v>2770000</v>
      </c>
      <c r="C21" s="23" t="n">
        <v>0</v>
      </c>
      <c r="D21" s="23" t="n">
        <v>0</v>
      </c>
      <c r="E21" s="23" t="n">
        <v>0.000166</v>
      </c>
      <c r="F21" s="23" t="n">
        <v>16700000000</v>
      </c>
      <c r="G21" s="23" t="n">
        <v>12</v>
      </c>
      <c r="H21" s="22"/>
      <c r="I21" s="22" t="n">
        <v>0</v>
      </c>
    </row>
    <row r="22" customFormat="false" ht="15" hidden="false" customHeight="false" outlineLevel="0" collapsed="false">
      <c r="A22" s="22" t="s">
        <v>234</v>
      </c>
      <c r="B22" s="23" t="n">
        <v>2750000</v>
      </c>
      <c r="C22" s="23" t="n">
        <v>0</v>
      </c>
      <c r="D22" s="23" t="n">
        <v>0</v>
      </c>
      <c r="E22" s="23" t="n">
        <v>0.000165</v>
      </c>
      <c r="F22" s="23" t="n">
        <v>16700000000</v>
      </c>
      <c r="G22" s="23" t="n">
        <v>12</v>
      </c>
      <c r="H22" s="22"/>
      <c r="I22" s="22" t="n">
        <v>0</v>
      </c>
    </row>
    <row r="23" customFormat="false" ht="15" hidden="false" customHeight="false" outlineLevel="0" collapsed="false">
      <c r="A23" s="22" t="s">
        <v>221</v>
      </c>
      <c r="B23" s="23"/>
      <c r="C23" s="23"/>
      <c r="D23" s="23"/>
      <c r="E23" s="23"/>
      <c r="F23" s="23" t="e">
        <f aca="false">#N/A</f>
        <v>#N/A</v>
      </c>
      <c r="G23" s="23" t="e">
        <f aca="false">#N/A</f>
        <v>#N/A</v>
      </c>
      <c r="H23" s="22" t="n">
        <v>0.0168</v>
      </c>
      <c r="I23" s="22" t="n">
        <v>0</v>
      </c>
    </row>
    <row r="24" customFormat="false" ht="15" hidden="false" customHeight="false" outlineLevel="0" collapsed="false">
      <c r="A24" s="22" t="s">
        <v>235</v>
      </c>
      <c r="B24" s="23" t="n">
        <v>3.08E-018</v>
      </c>
      <c r="C24" s="23" t="n">
        <v>0</v>
      </c>
      <c r="D24" s="23" t="n">
        <v>0</v>
      </c>
      <c r="E24" s="23" t="n">
        <v>0.000185</v>
      </c>
      <c r="F24" s="23" t="n">
        <v>1.67E-014</v>
      </c>
      <c r="G24" s="23" t="n">
        <v>-12</v>
      </c>
      <c r="H24" s="22"/>
      <c r="I24" s="22" t="n">
        <v>0</v>
      </c>
    </row>
    <row r="25" customFormat="false" ht="15" hidden="false" customHeight="false" outlineLevel="0" collapsed="false">
      <c r="A25" s="22" t="s">
        <v>236</v>
      </c>
      <c r="B25" s="23" t="n">
        <v>2.8E-005</v>
      </c>
      <c r="C25" s="23" t="n">
        <v>0</v>
      </c>
      <c r="D25" s="23" t="n">
        <v>0</v>
      </c>
      <c r="E25" s="23" t="n">
        <v>0.00168</v>
      </c>
      <c r="F25" s="23" t="n">
        <v>0.0167</v>
      </c>
      <c r="G25" s="23" t="n">
        <v>0</v>
      </c>
      <c r="H25" s="22"/>
      <c r="I25" s="22" t="n">
        <v>0</v>
      </c>
    </row>
    <row r="26" customFormat="false" ht="15" hidden="false" customHeight="false" outlineLevel="0" collapsed="false">
      <c r="A26" s="22" t="s">
        <v>237</v>
      </c>
      <c r="B26" s="23" t="n">
        <v>277000000</v>
      </c>
      <c r="C26" s="23" t="n">
        <v>0</v>
      </c>
      <c r="D26" s="23" t="n">
        <v>0</v>
      </c>
      <c r="E26" s="23" t="n">
        <v>0.0166</v>
      </c>
      <c r="F26" s="23" t="n">
        <v>16700000000</v>
      </c>
      <c r="G26" s="23" t="n">
        <v>12</v>
      </c>
      <c r="H26" s="22"/>
      <c r="I26" s="22" t="n">
        <v>0</v>
      </c>
    </row>
    <row r="27" customFormat="false" ht="15" hidden="false" customHeight="false" outlineLevel="0" collapsed="false">
      <c r="A27" s="22" t="s">
        <v>238</v>
      </c>
      <c r="B27" s="23" t="n">
        <v>0.000278</v>
      </c>
      <c r="C27" s="23" t="n">
        <v>0</v>
      </c>
      <c r="D27" s="23" t="n">
        <v>0</v>
      </c>
      <c r="E27" s="23" t="n">
        <v>0.0167</v>
      </c>
      <c r="F27" s="23" t="n">
        <v>0.0167</v>
      </c>
      <c r="G27" s="23" t="n">
        <v>-4.82164E-016</v>
      </c>
      <c r="H27" s="22"/>
      <c r="I27" s="22" t="n">
        <v>0</v>
      </c>
    </row>
    <row r="28" customFormat="false" ht="15" hidden="false" customHeight="false" outlineLevel="0" collapsed="false">
      <c r="A28" s="22" t="s">
        <v>239</v>
      </c>
      <c r="B28" s="23" t="n">
        <v>283000000</v>
      </c>
      <c r="C28" s="23" t="n">
        <v>0</v>
      </c>
      <c r="D28" s="23" t="n">
        <v>0</v>
      </c>
      <c r="E28" s="23" t="n">
        <v>0.017</v>
      </c>
      <c r="F28" s="23" t="n">
        <v>16700000000</v>
      </c>
      <c r="G28" s="23" t="n">
        <v>12</v>
      </c>
      <c r="H28" s="22"/>
      <c r="I28" s="22" t="n">
        <v>0</v>
      </c>
    </row>
    <row r="29" customFormat="false" ht="15" hidden="false" customHeight="false" outlineLevel="0" collapsed="false">
      <c r="A29" s="22" t="s">
        <v>240</v>
      </c>
      <c r="B29" s="23" t="n">
        <v>283000000</v>
      </c>
      <c r="C29" s="23" t="n">
        <v>0</v>
      </c>
      <c r="D29" s="23" t="n">
        <v>0</v>
      </c>
      <c r="E29" s="23" t="n">
        <v>0.017</v>
      </c>
      <c r="F29" s="23" t="n">
        <v>16700000000</v>
      </c>
      <c r="G29" s="23" t="n">
        <v>12</v>
      </c>
      <c r="H29" s="22"/>
      <c r="I29" s="22" t="n">
        <v>0</v>
      </c>
    </row>
    <row r="30" customFormat="false" ht="15" hidden="false" customHeight="false" outlineLevel="0" collapsed="false">
      <c r="A30" s="22" t="s">
        <v>241</v>
      </c>
      <c r="B30" s="23" t="n">
        <v>283000000</v>
      </c>
      <c r="C30" s="23" t="n">
        <v>0</v>
      </c>
      <c r="D30" s="23" t="n">
        <v>0</v>
      </c>
      <c r="E30" s="23" t="n">
        <v>0.017</v>
      </c>
      <c r="F30" s="23" t="n">
        <v>16700000000</v>
      </c>
      <c r="G30" s="23" t="n">
        <v>12</v>
      </c>
      <c r="H30" s="22"/>
      <c r="I30" s="22" t="n">
        <v>0</v>
      </c>
    </row>
    <row r="31" customFormat="false" ht="15" hidden="false" customHeight="false" outlineLevel="0" collapsed="false">
      <c r="A31" s="22" t="s">
        <v>242</v>
      </c>
      <c r="B31" s="23" t="n">
        <v>2.83E-020</v>
      </c>
      <c r="C31" s="23" t="n">
        <v>0</v>
      </c>
      <c r="D31" s="23" t="n">
        <v>0</v>
      </c>
      <c r="E31" s="23" t="n">
        <v>1.7E-006</v>
      </c>
      <c r="F31" s="23" t="n">
        <v>1.67E-014</v>
      </c>
      <c r="G31" s="23" t="n">
        <v>-12</v>
      </c>
      <c r="H31" s="22"/>
      <c r="I31" s="22" t="n">
        <v>0</v>
      </c>
    </row>
    <row r="32" s="10" customFormat="true" ht="15" hidden="false" customHeight="false" outlineLevel="0" collapsed="false">
      <c r="A32" s="24" t="s">
        <v>243</v>
      </c>
      <c r="B32" s="25" t="n">
        <v>33300</v>
      </c>
      <c r="C32" s="25" t="n">
        <v>0</v>
      </c>
      <c r="D32" s="25" t="n">
        <v>0</v>
      </c>
      <c r="E32" s="25" t="n">
        <v>2E-006</v>
      </c>
      <c r="F32" s="25" t="n">
        <v>16700000000</v>
      </c>
      <c r="G32" s="25" t="n">
        <v>12</v>
      </c>
      <c r="H32" s="24"/>
      <c r="I32" s="24" t="n">
        <v>0</v>
      </c>
    </row>
    <row r="33" s="10" customFormat="true" ht="15" hidden="false" customHeight="false" outlineLevel="0" collapsed="false">
      <c r="A33" s="24" t="s">
        <v>244</v>
      </c>
      <c r="B33" s="25" t="n">
        <v>2.67E-006</v>
      </c>
      <c r="C33" s="25" t="n">
        <v>0</v>
      </c>
      <c r="D33" s="25" t="n">
        <v>0</v>
      </c>
      <c r="E33" s="25" t="n">
        <v>0.00016</v>
      </c>
      <c r="F33" s="25" t="n">
        <v>0.0167</v>
      </c>
      <c r="G33" s="25" t="n">
        <v>-1.10898E-015</v>
      </c>
      <c r="H33" s="24"/>
      <c r="I33" s="24" t="n">
        <v>0</v>
      </c>
    </row>
    <row r="34" s="10" customFormat="true" ht="15" hidden="false" customHeight="false" outlineLevel="0" collapsed="false">
      <c r="A34" s="24" t="s">
        <v>245</v>
      </c>
      <c r="B34" s="25" t="n">
        <v>233000000</v>
      </c>
      <c r="C34" s="25" t="n">
        <v>0</v>
      </c>
      <c r="D34" s="25" t="n">
        <v>0</v>
      </c>
      <c r="E34" s="25" t="n">
        <v>0.014</v>
      </c>
      <c r="F34" s="25" t="n">
        <v>16700000000</v>
      </c>
      <c r="G34" s="25" t="n">
        <v>12</v>
      </c>
      <c r="H34" s="24"/>
      <c r="I34" s="24" t="n">
        <v>0</v>
      </c>
    </row>
    <row r="35" customFormat="false" ht="15" hidden="false" customHeight="false" outlineLevel="0" collapsed="false">
      <c r="A35" s="22" t="s">
        <v>246</v>
      </c>
      <c r="B35" s="23" t="n">
        <v>2.75E-005</v>
      </c>
      <c r="C35" s="23" t="n">
        <v>0</v>
      </c>
      <c r="D35" s="23" t="n">
        <v>0</v>
      </c>
      <c r="E35" s="23" t="n">
        <v>0.00165</v>
      </c>
      <c r="F35" s="23" t="n">
        <v>0.0167</v>
      </c>
      <c r="G35" s="23" t="n">
        <v>0</v>
      </c>
      <c r="H35" s="22"/>
      <c r="I35" s="22" t="n">
        <v>0</v>
      </c>
    </row>
    <row r="36" customFormat="false" ht="15" hidden="false" customHeight="false" outlineLevel="0" collapsed="false">
      <c r="A36" s="22" t="s">
        <v>247</v>
      </c>
      <c r="B36" s="23" t="n">
        <v>10300000</v>
      </c>
      <c r="C36" s="23" t="n">
        <v>0</v>
      </c>
      <c r="D36" s="23" t="n">
        <v>0</v>
      </c>
      <c r="E36" s="23" t="n">
        <v>0.00062</v>
      </c>
      <c r="F36" s="23" t="n">
        <v>16700000000</v>
      </c>
      <c r="G36" s="23" t="n">
        <v>12</v>
      </c>
      <c r="H36" s="22"/>
      <c r="I36" s="22" t="n">
        <v>0</v>
      </c>
    </row>
    <row r="37" customFormat="false" ht="15" hidden="false" customHeight="false" outlineLevel="0" collapsed="false">
      <c r="A37" s="22" t="s">
        <v>248</v>
      </c>
      <c r="B37" s="23" t="n">
        <v>0.000297</v>
      </c>
      <c r="C37" s="23" t="n">
        <v>0</v>
      </c>
      <c r="D37" s="23" t="n">
        <v>0</v>
      </c>
      <c r="E37" s="23" t="n">
        <v>0.0178</v>
      </c>
      <c r="F37" s="23" t="n">
        <v>0.0167</v>
      </c>
      <c r="G37" s="23" t="n">
        <v>-1.01254E-015</v>
      </c>
      <c r="H37" s="22"/>
      <c r="I37" s="22" t="n">
        <v>0</v>
      </c>
    </row>
    <row r="38" customFormat="false" ht="15" hidden="false" customHeight="false" outlineLevel="0" collapsed="false">
      <c r="A38" s="22" t="s">
        <v>249</v>
      </c>
      <c r="B38" s="23" t="n">
        <v>253000000</v>
      </c>
      <c r="C38" s="23" t="n">
        <v>0</v>
      </c>
      <c r="D38" s="23" t="n">
        <v>0</v>
      </c>
      <c r="E38" s="23" t="n">
        <v>0.0152</v>
      </c>
      <c r="F38" s="23" t="n">
        <v>16700000000</v>
      </c>
      <c r="G38" s="23" t="n">
        <v>12</v>
      </c>
      <c r="H38" s="22"/>
      <c r="I38" s="22" t="n">
        <v>0</v>
      </c>
    </row>
    <row r="39" customFormat="false" ht="15" hidden="false" customHeight="false" outlineLevel="0" collapsed="false">
      <c r="A39" s="22" t="s">
        <v>250</v>
      </c>
      <c r="B39" s="23" t="n">
        <v>3.22E-006</v>
      </c>
      <c r="C39" s="23" t="n">
        <v>0</v>
      </c>
      <c r="D39" s="23" t="n">
        <v>0</v>
      </c>
      <c r="E39" s="23" t="n">
        <v>0.000193</v>
      </c>
      <c r="F39" s="23" t="n">
        <v>0.0167</v>
      </c>
      <c r="G39" s="23" t="n">
        <v>-9.16111E-016</v>
      </c>
      <c r="H39" s="22"/>
      <c r="I39" s="22" t="n">
        <v>0</v>
      </c>
    </row>
    <row r="40" customFormat="false" ht="15" hidden="false" customHeight="false" outlineLevel="0" collapsed="false">
      <c r="A40" s="22" t="s">
        <v>251</v>
      </c>
      <c r="B40" s="23" t="n">
        <v>333000000</v>
      </c>
      <c r="C40" s="23" t="n">
        <v>0</v>
      </c>
      <c r="D40" s="23" t="n">
        <v>0</v>
      </c>
      <c r="E40" s="23" t="n">
        <v>0.02</v>
      </c>
      <c r="F40" s="23" t="n">
        <v>16700000000</v>
      </c>
      <c r="G40" s="23" t="n">
        <v>12</v>
      </c>
      <c r="H40" s="22"/>
      <c r="I40" s="22" t="n">
        <v>0</v>
      </c>
    </row>
    <row r="41" customFormat="false" ht="15" hidden="false" customHeight="false" outlineLevel="0" collapsed="false">
      <c r="A41" s="22" t="s">
        <v>252</v>
      </c>
      <c r="B41" s="23" t="n">
        <v>265000000</v>
      </c>
      <c r="C41" s="23" t="n">
        <v>0</v>
      </c>
      <c r="D41" s="23" t="n">
        <v>0</v>
      </c>
      <c r="E41" s="23" t="n">
        <v>0.0159</v>
      </c>
      <c r="F41" s="23" t="n">
        <v>16700000000</v>
      </c>
      <c r="G41" s="23" t="n">
        <v>12</v>
      </c>
      <c r="H41" s="22"/>
      <c r="I41" s="22" t="n">
        <v>0</v>
      </c>
    </row>
    <row r="42" customFormat="false" ht="15" hidden="false" customHeight="false" outlineLevel="0" collapsed="false">
      <c r="A42" s="22" t="s">
        <v>253</v>
      </c>
      <c r="B42" s="23" t="n">
        <v>10300000</v>
      </c>
      <c r="C42" s="23" t="n">
        <v>0</v>
      </c>
      <c r="D42" s="23" t="n">
        <v>0</v>
      </c>
      <c r="E42" s="23" t="n">
        <v>0.00062</v>
      </c>
      <c r="F42" s="23" t="n">
        <v>16700000000</v>
      </c>
      <c r="G42" s="23" t="n">
        <v>12</v>
      </c>
      <c r="H42" s="22"/>
      <c r="I42" s="22" t="n">
        <v>0</v>
      </c>
    </row>
    <row r="43" customFormat="false" ht="15" hidden="false" customHeight="false" outlineLevel="0" collapsed="false">
      <c r="A43" s="22" t="s">
        <v>254</v>
      </c>
      <c r="B43" s="23" t="n">
        <v>2820000</v>
      </c>
      <c r="C43" s="23" t="n">
        <v>0</v>
      </c>
      <c r="D43" s="23" t="n">
        <v>0</v>
      </c>
      <c r="E43" s="23" t="n">
        <v>0.000169</v>
      </c>
      <c r="F43" s="23" t="n">
        <v>16700000000</v>
      </c>
      <c r="G43" s="23" t="n">
        <v>12</v>
      </c>
      <c r="H43" s="22"/>
      <c r="I43" s="22" t="n">
        <v>0</v>
      </c>
    </row>
    <row r="44" customFormat="false" ht="15" hidden="false" customHeight="false" outlineLevel="0" collapsed="false">
      <c r="A44" s="22" t="s">
        <v>255</v>
      </c>
      <c r="B44" s="23"/>
      <c r="C44" s="23"/>
      <c r="D44" s="23"/>
      <c r="E44" s="23"/>
      <c r="F44" s="23" t="e">
        <f aca="false">#N/A</f>
        <v>#N/A</v>
      </c>
      <c r="G44" s="23" t="e">
        <f aca="false">#N/A</f>
        <v>#N/A</v>
      </c>
      <c r="H44" s="22" t="n">
        <v>0.0154</v>
      </c>
      <c r="I44" s="22" t="n">
        <v>0</v>
      </c>
    </row>
    <row r="45" customFormat="false" ht="15" hidden="false" customHeight="false" outlineLevel="0" collapsed="false">
      <c r="A45" s="22" t="s">
        <v>256</v>
      </c>
      <c r="B45" s="23" t="n">
        <v>0.000283</v>
      </c>
      <c r="C45" s="23" t="n">
        <v>0</v>
      </c>
      <c r="D45" s="23" t="n">
        <v>0</v>
      </c>
      <c r="E45" s="23" t="n">
        <v>0.017</v>
      </c>
      <c r="F45" s="23" t="n">
        <v>0.0167</v>
      </c>
      <c r="G45" s="23" t="n">
        <v>-5.3038E-016</v>
      </c>
      <c r="H45" s="22"/>
      <c r="I45" s="22" t="n">
        <v>0</v>
      </c>
    </row>
    <row r="46" customFormat="false" ht="15" hidden="false" customHeight="false" outlineLevel="0" collapsed="false">
      <c r="A46" s="22" t="s">
        <v>257</v>
      </c>
      <c r="B46" s="23" t="n">
        <v>2330000</v>
      </c>
      <c r="C46" s="23" t="n">
        <v>0</v>
      </c>
      <c r="D46" s="23" t="n">
        <v>0</v>
      </c>
      <c r="E46" s="23" t="n">
        <v>0.00014</v>
      </c>
      <c r="F46" s="23" t="n">
        <v>16700000000</v>
      </c>
      <c r="G46" s="23" t="n">
        <v>12</v>
      </c>
      <c r="H46" s="22"/>
      <c r="I46" s="22" t="n">
        <v>0</v>
      </c>
    </row>
    <row r="47" customFormat="false" ht="15" hidden="false" customHeight="false" outlineLevel="0" collapsed="false">
      <c r="A47" s="22" t="s">
        <v>258</v>
      </c>
      <c r="B47" s="23" t="n">
        <v>278000</v>
      </c>
      <c r="C47" s="23" t="n">
        <v>0</v>
      </c>
      <c r="D47" s="23" t="n">
        <v>0</v>
      </c>
      <c r="E47" s="23" t="n">
        <v>1.67E-005</v>
      </c>
      <c r="F47" s="23" t="n">
        <v>16700000000</v>
      </c>
      <c r="G47" s="23" t="n">
        <v>12</v>
      </c>
      <c r="H47" s="22"/>
      <c r="I47" s="22" t="n">
        <v>0</v>
      </c>
    </row>
    <row r="48" customFormat="false" ht="15" hidden="false" customHeight="false" outlineLevel="0" collapsed="false">
      <c r="A48" s="22" t="s">
        <v>259</v>
      </c>
      <c r="B48" s="23" t="n">
        <v>0.000277</v>
      </c>
      <c r="C48" s="23" t="n">
        <v>0</v>
      </c>
      <c r="D48" s="23" t="n">
        <v>0</v>
      </c>
      <c r="E48" s="23" t="n">
        <v>0.0166</v>
      </c>
      <c r="F48" s="23" t="n">
        <v>0.0167</v>
      </c>
      <c r="G48" s="23" t="n">
        <v>-1.10898E-015</v>
      </c>
      <c r="H48" s="22"/>
      <c r="I48" s="22" t="n">
        <v>0</v>
      </c>
    </row>
    <row r="49" customFormat="false" ht="15" hidden="false" customHeight="false" outlineLevel="0" collapsed="false">
      <c r="A49" s="22" t="s">
        <v>260</v>
      </c>
      <c r="B49" s="23" t="n">
        <v>2750000</v>
      </c>
      <c r="C49" s="23" t="n">
        <v>0</v>
      </c>
      <c r="D49" s="23" t="n">
        <v>0</v>
      </c>
      <c r="E49" s="23" t="n">
        <v>0.000165</v>
      </c>
      <c r="F49" s="23" t="n">
        <v>16700000000</v>
      </c>
      <c r="G49" s="23" t="n">
        <v>12</v>
      </c>
      <c r="H49" s="22"/>
      <c r="I49" s="22" t="n">
        <v>0</v>
      </c>
    </row>
    <row r="50" customFormat="false" ht="15" hidden="false" customHeight="false" outlineLevel="0" collapsed="false">
      <c r="A50" s="22" t="s">
        <v>261</v>
      </c>
      <c r="B50" s="23" t="n">
        <v>2950000</v>
      </c>
      <c r="C50" s="23" t="n">
        <v>0</v>
      </c>
      <c r="D50" s="23" t="n">
        <v>0</v>
      </c>
      <c r="E50" s="23" t="n">
        <v>0.000177</v>
      </c>
      <c r="F50" s="23" t="n">
        <v>16700000000</v>
      </c>
      <c r="G50" s="23" t="n">
        <v>12</v>
      </c>
      <c r="H50" s="22"/>
      <c r="I50" s="22" t="n">
        <v>0</v>
      </c>
    </row>
    <row r="51" customFormat="false" ht="15" hidden="false" customHeight="false" outlineLevel="0" collapsed="false">
      <c r="A51" s="22" t="s">
        <v>262</v>
      </c>
      <c r="B51" s="23"/>
      <c r="C51" s="23"/>
      <c r="D51" s="23"/>
      <c r="E51" s="23"/>
      <c r="F51" s="23" t="e">
        <f aca="false">#N/A</f>
        <v>#N/A</v>
      </c>
      <c r="G51" s="23" t="e">
        <f aca="false">#N/A</f>
        <v>#N/A</v>
      </c>
      <c r="H51" s="22" t="n">
        <v>0.0152</v>
      </c>
      <c r="I51" s="22" t="n">
        <v>0</v>
      </c>
    </row>
    <row r="52" customFormat="false" ht="15" hidden="false" customHeight="false" outlineLevel="0" collapsed="false">
      <c r="A52" s="22" t="s">
        <v>263</v>
      </c>
      <c r="B52" s="23" t="n">
        <v>2830000</v>
      </c>
      <c r="C52" s="23" t="n">
        <v>0</v>
      </c>
      <c r="D52" s="23" t="n">
        <v>0</v>
      </c>
      <c r="E52" s="23" t="n">
        <v>0.00017</v>
      </c>
      <c r="F52" s="23" t="n">
        <v>16700000000</v>
      </c>
      <c r="G52" s="23" t="n">
        <v>12</v>
      </c>
      <c r="H52" s="22"/>
      <c r="I52" s="22" t="n">
        <v>0</v>
      </c>
    </row>
    <row r="53" customFormat="false" ht="15" hidden="false" customHeight="false" outlineLevel="0" collapsed="false">
      <c r="A53" s="22" t="s">
        <v>255</v>
      </c>
      <c r="B53" s="23"/>
      <c r="C53" s="23"/>
      <c r="D53" s="23"/>
      <c r="E53" s="23"/>
      <c r="F53" s="23" t="e">
        <f aca="false">#N/A</f>
        <v>#N/A</v>
      </c>
      <c r="G53" s="23" t="e">
        <f aca="false">#N/A</f>
        <v>#N/A</v>
      </c>
      <c r="H53" s="22" t="n">
        <v>0.0154</v>
      </c>
      <c r="I53" s="22" t="n">
        <v>0</v>
      </c>
    </row>
    <row r="54" customFormat="false" ht="15" hidden="false" customHeight="false" outlineLevel="0" collapsed="false">
      <c r="A54" s="22" t="s">
        <v>264</v>
      </c>
      <c r="B54" s="23" t="n">
        <v>0.00025</v>
      </c>
      <c r="C54" s="23" t="n">
        <v>0</v>
      </c>
      <c r="D54" s="23" t="n">
        <v>0</v>
      </c>
      <c r="E54" s="23" t="n">
        <v>0.015</v>
      </c>
      <c r="F54" s="23" t="n">
        <v>0.0167</v>
      </c>
      <c r="G54" s="23" t="n">
        <v>0</v>
      </c>
      <c r="H54" s="22"/>
      <c r="I54" s="22" t="n">
        <v>0</v>
      </c>
    </row>
    <row r="55" customFormat="false" ht="15" hidden="false" customHeight="false" outlineLevel="0" collapsed="false">
      <c r="A55" s="22" t="s">
        <v>265</v>
      </c>
      <c r="B55" s="23" t="n">
        <v>3130000</v>
      </c>
      <c r="C55" s="23" t="n">
        <v>0</v>
      </c>
      <c r="D55" s="23" t="n">
        <v>0</v>
      </c>
      <c r="E55" s="23" t="n">
        <v>0.000188</v>
      </c>
      <c r="F55" s="23" t="n">
        <v>16700000000</v>
      </c>
      <c r="G55" s="23" t="n">
        <v>12</v>
      </c>
      <c r="H55" s="22"/>
      <c r="I55" s="22" t="n">
        <v>0</v>
      </c>
    </row>
    <row r="56" customFormat="false" ht="15" hidden="false" customHeight="false" outlineLevel="0" collapsed="false">
      <c r="A56" s="22" t="s">
        <v>266</v>
      </c>
      <c r="B56" s="23" t="n">
        <v>0.000267</v>
      </c>
      <c r="C56" s="23" t="n">
        <v>0</v>
      </c>
      <c r="D56" s="23" t="n">
        <v>0</v>
      </c>
      <c r="E56" s="23" t="n">
        <v>0.016</v>
      </c>
      <c r="F56" s="23" t="n">
        <v>0.0167</v>
      </c>
      <c r="G56" s="23" t="n">
        <v>-1.10898E-015</v>
      </c>
      <c r="H56" s="22"/>
      <c r="I56" s="22" t="n">
        <v>0</v>
      </c>
    </row>
    <row r="57" customFormat="false" ht="15" hidden="false" customHeight="false" outlineLevel="0" collapsed="false">
      <c r="A57" s="22" t="s">
        <v>267</v>
      </c>
      <c r="B57" s="23" t="n">
        <v>3220000</v>
      </c>
      <c r="C57" s="23" t="n">
        <v>0</v>
      </c>
      <c r="D57" s="23" t="n">
        <v>0</v>
      </c>
      <c r="E57" s="23" t="n">
        <v>0.000193</v>
      </c>
      <c r="F57" s="23" t="n">
        <v>16700000000</v>
      </c>
      <c r="G57" s="23" t="n">
        <v>12</v>
      </c>
      <c r="H57" s="22"/>
      <c r="I57" s="22" t="n">
        <v>0</v>
      </c>
    </row>
    <row r="58" customFormat="false" ht="15" hidden="false" customHeight="false" outlineLevel="0" collapsed="false">
      <c r="A58" s="22" t="s">
        <v>268</v>
      </c>
      <c r="B58" s="23" t="n">
        <v>3330000</v>
      </c>
      <c r="C58" s="23" t="n">
        <v>0</v>
      </c>
      <c r="D58" s="23" t="n">
        <v>0</v>
      </c>
      <c r="E58" s="23" t="n">
        <v>0.0002</v>
      </c>
      <c r="F58" s="23" t="n">
        <v>16700000000</v>
      </c>
      <c r="G58" s="23" t="n">
        <v>12</v>
      </c>
      <c r="H58" s="22"/>
      <c r="I58" s="22" t="n">
        <v>0</v>
      </c>
    </row>
    <row r="59" customFormat="false" ht="15" hidden="false" customHeight="false" outlineLevel="0" collapsed="false">
      <c r="A59" s="22" t="s">
        <v>269</v>
      </c>
      <c r="B59" s="23" t="n">
        <v>3170000</v>
      </c>
      <c r="C59" s="23" t="n">
        <v>0</v>
      </c>
      <c r="D59" s="23" t="n">
        <v>0</v>
      </c>
      <c r="E59" s="23" t="n">
        <v>0.00019</v>
      </c>
      <c r="F59" s="23" t="n">
        <v>16700000000</v>
      </c>
      <c r="G59" s="23" t="n">
        <v>12</v>
      </c>
      <c r="H59" s="22"/>
      <c r="I59" s="22" t="n">
        <v>0</v>
      </c>
    </row>
    <row r="60" customFormat="false" ht="15" hidden="false" customHeight="false" outlineLevel="0" collapsed="false">
      <c r="A60" s="22" t="s">
        <v>270</v>
      </c>
      <c r="B60" s="23"/>
      <c r="C60" s="23"/>
      <c r="D60" s="23"/>
      <c r="E60" s="23"/>
      <c r="F60" s="23" t="e">
        <f aca="false">#N/A</f>
        <v>#N/A</v>
      </c>
      <c r="G60" s="23" t="e">
        <f aca="false">#N/A</f>
        <v>#N/A</v>
      </c>
      <c r="H60" s="22" t="n">
        <v>4.7E-006</v>
      </c>
      <c r="I60" s="22" t="n">
        <v>0</v>
      </c>
    </row>
    <row r="61" customFormat="false" ht="15" hidden="false" customHeight="false" outlineLevel="0" collapsed="false">
      <c r="A61" s="22" t="s">
        <v>271</v>
      </c>
      <c r="B61" s="23" t="n">
        <v>2800000</v>
      </c>
      <c r="C61" s="23" t="n">
        <v>0</v>
      </c>
      <c r="D61" s="23" t="n">
        <v>0</v>
      </c>
      <c r="E61" s="23" t="n">
        <v>0.000168</v>
      </c>
      <c r="F61" s="23" t="n">
        <v>16700000000</v>
      </c>
      <c r="G61" s="23" t="n">
        <v>12</v>
      </c>
      <c r="H61" s="22"/>
      <c r="I61" s="22" t="n">
        <v>0</v>
      </c>
    </row>
    <row r="62" customFormat="false" ht="15" hidden="false" customHeight="false" outlineLevel="0" collapsed="false">
      <c r="A62" s="22" t="s">
        <v>272</v>
      </c>
      <c r="B62" s="23" t="n">
        <v>0.000275</v>
      </c>
      <c r="C62" s="23" t="n">
        <v>0</v>
      </c>
      <c r="D62" s="23" t="n">
        <v>0</v>
      </c>
      <c r="E62" s="23"/>
      <c r="F62" s="23"/>
      <c r="G62" s="23"/>
      <c r="H62" s="22"/>
      <c r="I62" s="22"/>
    </row>
    <row r="63" customFormat="false" ht="15" hidden="false" customHeight="false" outlineLevel="0" collapsed="false">
      <c r="A63" s="22" t="s">
        <v>273</v>
      </c>
      <c r="B63" s="23" t="n">
        <v>933000</v>
      </c>
      <c r="C63" s="23" t="n">
        <v>0</v>
      </c>
      <c r="D63" s="23" t="n">
        <v>0</v>
      </c>
      <c r="E63" s="23" t="n">
        <v>5.6E-005</v>
      </c>
      <c r="F63" s="23" t="n">
        <v>16700000000</v>
      </c>
      <c r="G63" s="23" t="n">
        <v>12</v>
      </c>
      <c r="H63" s="22"/>
      <c r="I63" s="22" t="n">
        <v>0</v>
      </c>
    </row>
    <row r="64" customFormat="false" ht="15" hidden="false" customHeight="false" outlineLevel="0" collapsed="false">
      <c r="A64" s="22" t="s">
        <v>274</v>
      </c>
      <c r="B64" s="23" t="n">
        <v>2330000</v>
      </c>
      <c r="C64" s="23" t="n">
        <v>0</v>
      </c>
      <c r="D64" s="23" t="n">
        <v>0</v>
      </c>
      <c r="E64" s="23" t="n">
        <v>0.00014</v>
      </c>
      <c r="F64" s="23" t="n">
        <v>16700000000</v>
      </c>
      <c r="G64" s="23" t="n">
        <v>12</v>
      </c>
      <c r="H64" s="22"/>
      <c r="I64" s="22" t="n">
        <v>0</v>
      </c>
    </row>
    <row r="65" customFormat="false" ht="15" hidden="false" customHeight="false" outlineLevel="0" collapsed="false">
      <c r="A65" s="22" t="s">
        <v>262</v>
      </c>
      <c r="B65" s="23"/>
      <c r="C65" s="23"/>
      <c r="D65" s="23"/>
      <c r="E65" s="23"/>
      <c r="F65" s="23" t="e">
        <f aca="false">#N/A</f>
        <v>#N/A</v>
      </c>
      <c r="G65" s="23" t="e">
        <f aca="false">#N/A</f>
        <v>#N/A</v>
      </c>
      <c r="H65" s="22" t="n">
        <v>0.0152</v>
      </c>
      <c r="I65" s="22" t="n">
        <v>0</v>
      </c>
    </row>
    <row r="66" customFormat="false" ht="15" hidden="false" customHeight="false" outlineLevel="0" collapsed="false">
      <c r="A66" s="22" t="s">
        <v>275</v>
      </c>
      <c r="B66" s="23" t="n">
        <v>0.000333</v>
      </c>
      <c r="C66" s="23" t="n">
        <v>0</v>
      </c>
      <c r="D66" s="23" t="n">
        <v>0</v>
      </c>
      <c r="E66" s="23" t="n">
        <v>0.02</v>
      </c>
      <c r="F66" s="23" t="n">
        <v>0.0167</v>
      </c>
      <c r="G66" s="23" t="n">
        <v>-4.82164E-016</v>
      </c>
      <c r="H66" s="22"/>
      <c r="I66" s="22" t="n">
        <v>0</v>
      </c>
    </row>
    <row r="67" customFormat="false" ht="15" hidden="false" customHeight="false" outlineLevel="0" collapsed="false">
      <c r="A67" s="22" t="s">
        <v>276</v>
      </c>
      <c r="B67" s="23" t="n">
        <v>0.00139</v>
      </c>
      <c r="C67" s="23" t="n">
        <v>0</v>
      </c>
      <c r="D67" s="23" t="n">
        <v>0</v>
      </c>
      <c r="E67" s="23" t="n">
        <v>0.0833</v>
      </c>
      <c r="F67" s="23" t="n">
        <v>0.0167</v>
      </c>
      <c r="G67" s="23" t="n">
        <v>-1.10898E-015</v>
      </c>
      <c r="H67" s="22"/>
      <c r="I67" s="22" t="n">
        <v>0</v>
      </c>
    </row>
    <row r="68" customFormat="false" ht="15" hidden="false" customHeight="false" outlineLevel="0" collapsed="false">
      <c r="A68" s="22" t="s">
        <v>277</v>
      </c>
      <c r="B68" s="23" t="n">
        <v>3500000</v>
      </c>
      <c r="C68" s="23" t="n">
        <v>0</v>
      </c>
      <c r="D68" s="23" t="n">
        <v>0</v>
      </c>
      <c r="E68" s="23" t="n">
        <v>0.00021</v>
      </c>
      <c r="F68" s="23" t="n">
        <v>16700000000</v>
      </c>
      <c r="G68" s="23" t="n">
        <v>12</v>
      </c>
      <c r="H68" s="22"/>
      <c r="I68" s="22" t="n">
        <v>0</v>
      </c>
    </row>
    <row r="69" customFormat="false" ht="15" hidden="false" customHeight="false" outlineLevel="0" collapsed="false">
      <c r="A69" s="22" t="s">
        <v>278</v>
      </c>
      <c r="B69" s="23" t="n">
        <v>0.000313</v>
      </c>
      <c r="C69" s="23" t="n">
        <v>0</v>
      </c>
      <c r="D69" s="23" t="n">
        <v>0</v>
      </c>
      <c r="E69" s="23" t="n">
        <v>0.0188</v>
      </c>
      <c r="F69" s="23" t="n">
        <v>0.0167</v>
      </c>
      <c r="G69" s="23" t="n">
        <v>-4.82164E-016</v>
      </c>
      <c r="H69" s="22"/>
      <c r="I69" s="22" t="n">
        <v>0</v>
      </c>
    </row>
    <row r="70" customFormat="false" ht="15" hidden="false" customHeight="false" outlineLevel="0" collapsed="false">
      <c r="A70" s="22" t="s">
        <v>279</v>
      </c>
      <c r="B70" s="23" t="n">
        <v>0.000277</v>
      </c>
      <c r="C70" s="23" t="n">
        <v>0</v>
      </c>
      <c r="D70" s="23" t="n">
        <v>0</v>
      </c>
      <c r="E70" s="23" t="n">
        <v>0.0166</v>
      </c>
      <c r="F70" s="23" t="n">
        <v>0.0167</v>
      </c>
      <c r="G70" s="23" t="n">
        <v>-1.10898E-015</v>
      </c>
      <c r="H70" s="22"/>
      <c r="I70" s="22" t="n">
        <v>0</v>
      </c>
    </row>
    <row r="71" customFormat="false" ht="15" hidden="false" customHeight="false" outlineLevel="0" collapsed="false">
      <c r="A71" s="22" t="s">
        <v>280</v>
      </c>
      <c r="B71" s="23" t="n">
        <v>350000000</v>
      </c>
      <c r="C71" s="23" t="n">
        <v>0</v>
      </c>
      <c r="D71" s="23" t="n">
        <v>0</v>
      </c>
      <c r="E71" s="23" t="n">
        <v>0.021</v>
      </c>
      <c r="F71" s="23" t="n">
        <v>16700000000</v>
      </c>
      <c r="G71" s="23" t="n">
        <v>12</v>
      </c>
      <c r="H71" s="22"/>
      <c r="I71" s="22" t="n">
        <v>0</v>
      </c>
    </row>
    <row r="72" customFormat="false" ht="15" hidden="false" customHeight="false" outlineLevel="0" collapsed="false">
      <c r="A72" s="22" t="s">
        <v>281</v>
      </c>
      <c r="B72" s="23" t="n">
        <v>500000</v>
      </c>
      <c r="C72" s="23" t="n">
        <v>0</v>
      </c>
      <c r="D72" s="23" t="n">
        <v>0</v>
      </c>
      <c r="E72" s="23" t="n">
        <v>3E-005</v>
      </c>
      <c r="F72" s="23" t="n">
        <v>16700000000</v>
      </c>
      <c r="G72" s="23" t="n">
        <v>12</v>
      </c>
      <c r="H72" s="22"/>
      <c r="I72" s="22" t="n">
        <v>0</v>
      </c>
    </row>
    <row r="73" customFormat="false" ht="15" hidden="false" customHeight="false" outlineLevel="0" collapsed="false">
      <c r="A73" s="22" t="s">
        <v>282</v>
      </c>
      <c r="B73" s="23" t="n">
        <v>3500000</v>
      </c>
      <c r="C73" s="23" t="n">
        <v>0</v>
      </c>
      <c r="D73" s="23" t="n">
        <v>0</v>
      </c>
      <c r="E73" s="23" t="n">
        <v>0.00021</v>
      </c>
      <c r="F73" s="23" t="n">
        <v>16700000000</v>
      </c>
      <c r="G73" s="23" t="n">
        <v>12</v>
      </c>
      <c r="H73" s="22"/>
      <c r="I73" s="22" t="n">
        <v>0</v>
      </c>
    </row>
    <row r="74" customFormat="false" ht="15" hidden="false" customHeight="false" outlineLevel="0" collapsed="false">
      <c r="A74" s="22" t="s">
        <v>283</v>
      </c>
      <c r="B74" s="23"/>
      <c r="C74" s="23"/>
      <c r="D74" s="23"/>
      <c r="E74" s="23"/>
      <c r="F74" s="23" t="e">
        <f aca="false">#N/A</f>
        <v>#N/A</v>
      </c>
      <c r="G74" s="23" t="e">
        <f aca="false">#N/A</f>
        <v>#N/A</v>
      </c>
      <c r="H74" s="22" t="n">
        <v>0.019</v>
      </c>
      <c r="I74" s="22" t="n">
        <v>0</v>
      </c>
    </row>
    <row r="75" customFormat="false" ht="15" hidden="false" customHeight="false" outlineLevel="0" collapsed="false">
      <c r="A75" s="22" t="s">
        <v>284</v>
      </c>
      <c r="B75" s="23" t="n">
        <v>2780000</v>
      </c>
      <c r="C75" s="23" t="n">
        <v>0</v>
      </c>
      <c r="D75" s="23" t="n">
        <v>0</v>
      </c>
      <c r="E75" s="23" t="n">
        <v>0.000167</v>
      </c>
      <c r="F75" s="23" t="n">
        <v>16700000000</v>
      </c>
      <c r="G75" s="23" t="n">
        <v>12</v>
      </c>
      <c r="H75" s="22"/>
      <c r="I75" s="22" t="n">
        <v>0</v>
      </c>
    </row>
    <row r="76" customFormat="false" ht="15" hidden="false" customHeight="false" outlineLevel="0" collapsed="false">
      <c r="A76" s="22" t="s">
        <v>285</v>
      </c>
      <c r="B76" s="23" t="n">
        <v>0.0014</v>
      </c>
      <c r="C76" s="23" t="n">
        <v>0</v>
      </c>
      <c r="D76" s="23" t="n">
        <v>0</v>
      </c>
      <c r="E76" s="23" t="n">
        <v>0.084</v>
      </c>
      <c r="F76" s="23" t="n">
        <v>0.0167</v>
      </c>
      <c r="G76" s="23" t="n">
        <v>0</v>
      </c>
      <c r="H76" s="22"/>
      <c r="I76" s="22" t="n">
        <v>0</v>
      </c>
    </row>
    <row r="77" customFormat="false" ht="15" hidden="false" customHeight="false" outlineLevel="0" collapsed="false">
      <c r="A77" s="22" t="s">
        <v>286</v>
      </c>
      <c r="B77" s="23" t="n">
        <v>0.000283</v>
      </c>
      <c r="C77" s="23" t="n">
        <v>0</v>
      </c>
      <c r="D77" s="23" t="n">
        <v>0</v>
      </c>
      <c r="E77" s="23" t="n">
        <v>0.017</v>
      </c>
      <c r="F77" s="23" t="n">
        <v>0.0167</v>
      </c>
      <c r="G77" s="23" t="n">
        <v>-5.3038E-016</v>
      </c>
      <c r="H77" s="22"/>
      <c r="I77" s="22" t="n">
        <v>0</v>
      </c>
    </row>
    <row r="78" customFormat="false" ht="15" hidden="false" customHeight="false" outlineLevel="0" collapsed="false">
      <c r="A78" s="22" t="s">
        <v>287</v>
      </c>
      <c r="B78" s="23" t="n">
        <v>2600000</v>
      </c>
      <c r="C78" s="23" t="n">
        <v>0</v>
      </c>
      <c r="D78" s="23" t="n">
        <v>0</v>
      </c>
      <c r="E78" s="23" t="n">
        <v>0.000156</v>
      </c>
      <c r="F78" s="23" t="n">
        <v>16700000000</v>
      </c>
      <c r="G78" s="23" t="n">
        <v>12</v>
      </c>
      <c r="H78" s="22"/>
      <c r="I78" s="22" t="n">
        <v>0</v>
      </c>
    </row>
    <row r="79" customFormat="false" ht="15" hidden="false" customHeight="false" outlineLevel="0" collapsed="false">
      <c r="A79" s="22" t="s">
        <v>288</v>
      </c>
      <c r="B79" s="23"/>
      <c r="C79" s="23"/>
      <c r="D79" s="23"/>
      <c r="E79" s="23"/>
      <c r="F79" s="23" t="e">
        <f aca="false">#N/A</f>
        <v>#N/A</v>
      </c>
      <c r="G79" s="23" t="e">
        <f aca="false">#N/A</f>
        <v>#N/A</v>
      </c>
      <c r="H79" s="22" t="n">
        <v>0.00154</v>
      </c>
      <c r="I79" s="22" t="n">
        <v>0</v>
      </c>
    </row>
    <row r="80" customFormat="false" ht="15" hidden="false" customHeight="false" outlineLevel="0" collapsed="false">
      <c r="A80" s="22" t="s">
        <v>289</v>
      </c>
      <c r="B80" s="23" t="n">
        <v>2780000</v>
      </c>
      <c r="C80" s="23" t="n">
        <v>0</v>
      </c>
      <c r="D80" s="23" t="n">
        <v>0</v>
      </c>
      <c r="E80" s="23" t="n">
        <v>0.000167</v>
      </c>
      <c r="F80" s="23" t="n">
        <v>16700000000</v>
      </c>
      <c r="G80" s="23" t="n">
        <v>12</v>
      </c>
      <c r="H80" s="22"/>
      <c r="I80" s="22" t="n">
        <v>0</v>
      </c>
    </row>
    <row r="81" s="28" customFormat="true" ht="15" hidden="false" customHeight="false" outlineLevel="0" collapsed="false">
      <c r="A81" s="26" t="s">
        <v>290</v>
      </c>
      <c r="B81" s="27" t="n">
        <v>2750000</v>
      </c>
      <c r="C81" s="27" t="n">
        <v>0</v>
      </c>
      <c r="D81" s="27" t="n">
        <v>0</v>
      </c>
      <c r="E81" s="27" t="n">
        <v>0.000165</v>
      </c>
      <c r="F81" s="27" t="n">
        <v>16700000000</v>
      </c>
      <c r="G81" s="27" t="n">
        <v>12</v>
      </c>
      <c r="H81" s="26"/>
      <c r="I81" s="26" t="n">
        <v>0</v>
      </c>
    </row>
    <row r="82" customFormat="false" ht="15" hidden="false" customHeight="false" outlineLevel="0" collapsed="false">
      <c r="A82" s="22" t="s">
        <v>291</v>
      </c>
      <c r="B82" s="23" t="n">
        <v>0.000255</v>
      </c>
      <c r="C82" s="23" t="n">
        <v>0</v>
      </c>
      <c r="D82" s="23" t="n">
        <v>0</v>
      </c>
      <c r="E82" s="23" t="n">
        <v>0.0153</v>
      </c>
      <c r="F82" s="23" t="n">
        <v>0.0167</v>
      </c>
      <c r="G82" s="23" t="n">
        <v>-1.73579E-015</v>
      </c>
      <c r="H82" s="22"/>
      <c r="I82" s="22" t="n">
        <v>0</v>
      </c>
    </row>
    <row r="83" customFormat="false" ht="15" hidden="false" customHeight="false" outlineLevel="0" collapsed="false">
      <c r="A83" s="22" t="s">
        <v>292</v>
      </c>
      <c r="B83" s="23" t="n">
        <v>2.58E-018</v>
      </c>
      <c r="C83" s="23" t="n">
        <v>0</v>
      </c>
      <c r="D83" s="23" t="n">
        <v>0</v>
      </c>
      <c r="E83" s="23" t="n">
        <v>0.000155</v>
      </c>
      <c r="F83" s="23" t="n">
        <v>1.67E-014</v>
      </c>
      <c r="G83" s="23" t="n">
        <v>-12</v>
      </c>
      <c r="H83" s="22"/>
      <c r="I83" s="22" t="n">
        <v>0</v>
      </c>
    </row>
    <row r="84" customFormat="false" ht="15" hidden="false" customHeight="false" outlineLevel="0" collapsed="false">
      <c r="A84" s="22" t="s">
        <v>293</v>
      </c>
      <c r="B84" s="23" t="n">
        <v>1170000</v>
      </c>
      <c r="C84" s="23" t="n">
        <v>0</v>
      </c>
      <c r="D84" s="23" t="n">
        <v>0</v>
      </c>
      <c r="E84" s="23" t="n">
        <v>7E-005</v>
      </c>
      <c r="F84" s="23" t="n">
        <v>16700000000</v>
      </c>
      <c r="G84" s="23" t="n">
        <v>12</v>
      </c>
      <c r="H84" s="22"/>
      <c r="I84" s="22" t="n">
        <v>0</v>
      </c>
    </row>
    <row r="85" customFormat="false" ht="15" hidden="false" customHeight="false" outlineLevel="0" collapsed="false">
      <c r="A85" s="22" t="s">
        <v>294</v>
      </c>
      <c r="B85" s="23" t="n">
        <v>0.00025</v>
      </c>
      <c r="C85" s="23" t="n">
        <v>0</v>
      </c>
      <c r="D85" s="23" t="n">
        <v>0</v>
      </c>
      <c r="E85" s="23" t="n">
        <v>0.015</v>
      </c>
      <c r="F85" s="23" t="n">
        <v>0.0167</v>
      </c>
      <c r="G85" s="23" t="n">
        <v>0</v>
      </c>
      <c r="H85" s="22"/>
      <c r="I85" s="22" t="n">
        <v>0</v>
      </c>
      <c r="J85" s="0" t="s">
        <v>295</v>
      </c>
    </row>
    <row r="86" customFormat="false" ht="15" hidden="false" customHeight="false" outlineLevel="0" collapsed="false">
      <c r="A86" s="22" t="s">
        <v>296</v>
      </c>
      <c r="B86" s="23" t="n">
        <v>0.000233</v>
      </c>
      <c r="C86" s="23" t="n">
        <v>0</v>
      </c>
      <c r="D86" s="23" t="n">
        <v>0</v>
      </c>
      <c r="E86" s="23" t="n">
        <v>0.014</v>
      </c>
      <c r="F86" s="23" t="n">
        <v>0.0167</v>
      </c>
      <c r="G86" s="23" t="n">
        <v>-6.26813E-016</v>
      </c>
      <c r="H86" s="22"/>
      <c r="I86" s="22" t="n">
        <v>0</v>
      </c>
    </row>
    <row r="87" customFormat="false" ht="15" hidden="false" customHeight="false" outlineLevel="0" collapsed="false">
      <c r="A87" s="22" t="s">
        <v>297</v>
      </c>
      <c r="B87" s="23" t="n">
        <v>0.000267</v>
      </c>
      <c r="C87" s="23" t="n">
        <v>0</v>
      </c>
      <c r="D87" s="23" t="n">
        <v>0</v>
      </c>
      <c r="E87" s="23" t="n">
        <v>0.016</v>
      </c>
      <c r="F87" s="23" t="n">
        <v>0.0167</v>
      </c>
      <c r="G87" s="23" t="n">
        <v>-1.10898E-015</v>
      </c>
      <c r="H87" s="22"/>
      <c r="I87" s="22" t="n">
        <v>0</v>
      </c>
      <c r="J87" s="0" t="s">
        <v>298</v>
      </c>
    </row>
    <row r="88" customFormat="false" ht="15" hidden="false" customHeight="false" outlineLevel="0" collapsed="false">
      <c r="A88" s="22" t="s">
        <v>299</v>
      </c>
      <c r="B88" s="23"/>
      <c r="C88" s="23"/>
      <c r="D88" s="23"/>
      <c r="E88" s="23"/>
      <c r="F88" s="23" t="e">
        <f aca="false">#N/A</f>
        <v>#N/A</v>
      </c>
      <c r="G88" s="23" t="e">
        <f aca="false">#N/A</f>
        <v>#N/A</v>
      </c>
      <c r="H88" s="22" t="n">
        <v>0.018</v>
      </c>
      <c r="I88" s="22" t="n">
        <v>0</v>
      </c>
      <c r="J88" s="0" t="s">
        <v>298</v>
      </c>
    </row>
    <row r="89" customFormat="false" ht="15" hidden="false" customHeight="false" outlineLevel="0" collapsed="false">
      <c r="A89" s="22" t="s">
        <v>300</v>
      </c>
      <c r="B89" s="23" t="n">
        <v>0.000237</v>
      </c>
      <c r="C89" s="23" t="n">
        <v>0</v>
      </c>
      <c r="D89" s="23" t="n">
        <v>0</v>
      </c>
      <c r="E89" s="23" t="n">
        <v>0.0142</v>
      </c>
      <c r="F89" s="23" t="n">
        <v>0.0167</v>
      </c>
      <c r="G89" s="23" t="n">
        <v>-1.25363E-015</v>
      </c>
      <c r="H89" s="22"/>
      <c r="I89" s="22" t="n">
        <v>0</v>
      </c>
    </row>
    <row r="90" customFormat="false" ht="15" hidden="false" customHeight="false" outlineLevel="0" collapsed="false">
      <c r="A90" s="22" t="s">
        <v>301</v>
      </c>
      <c r="B90" s="23" t="n">
        <v>2630000</v>
      </c>
      <c r="C90" s="23" t="n">
        <v>0</v>
      </c>
      <c r="D90" s="23" t="n">
        <v>0</v>
      </c>
      <c r="E90" s="23" t="n">
        <v>0.000158</v>
      </c>
      <c r="F90" s="23" t="n">
        <v>16700000000</v>
      </c>
      <c r="G90" s="23" t="n">
        <v>12</v>
      </c>
      <c r="H90" s="22"/>
      <c r="I90" s="22" t="n">
        <v>0</v>
      </c>
    </row>
    <row r="91" customFormat="false" ht="15" hidden="false" customHeight="false" outlineLevel="0" collapsed="false">
      <c r="A91" s="22" t="s">
        <v>302</v>
      </c>
      <c r="B91" s="23" t="n">
        <v>273000000</v>
      </c>
      <c r="C91" s="23" t="n">
        <v>0</v>
      </c>
      <c r="D91" s="23" t="n">
        <v>0</v>
      </c>
      <c r="E91" s="23" t="n">
        <v>0.0164</v>
      </c>
      <c r="F91" s="23" t="n">
        <v>16700000000</v>
      </c>
      <c r="G91" s="23" t="n">
        <v>12</v>
      </c>
      <c r="H91" s="22"/>
      <c r="I91" s="22" t="n">
        <v>0</v>
      </c>
    </row>
    <row r="92" customFormat="false" ht="15" hidden="false" customHeight="false" outlineLevel="0" collapsed="false">
      <c r="A92" s="22" t="s">
        <v>303</v>
      </c>
      <c r="B92" s="23" t="n">
        <v>2700000</v>
      </c>
      <c r="C92" s="23" t="n">
        <v>0</v>
      </c>
      <c r="D92" s="23" t="n">
        <v>0</v>
      </c>
      <c r="E92" s="23" t="n">
        <v>0.000162</v>
      </c>
      <c r="F92" s="23" t="n">
        <v>16700000000</v>
      </c>
      <c r="G92" s="23" t="n">
        <v>12</v>
      </c>
      <c r="H92" s="22"/>
      <c r="I92" s="22" t="n">
        <v>0</v>
      </c>
    </row>
    <row r="93" customFormat="false" ht="15" hidden="false" customHeight="false" outlineLevel="0" collapsed="false">
      <c r="A93" s="22" t="s">
        <v>304</v>
      </c>
      <c r="B93" s="23"/>
      <c r="C93" s="23"/>
      <c r="D93" s="23"/>
      <c r="E93" s="23"/>
      <c r="F93" s="23" t="e">
        <f aca="false">#N/A</f>
        <v>#N/A</v>
      </c>
      <c r="G93" s="23" t="e">
        <f aca="false">#N/A</f>
        <v>#N/A</v>
      </c>
      <c r="H93" s="22" t="n">
        <v>1E-005</v>
      </c>
      <c r="I93" s="22" t="n">
        <v>0</v>
      </c>
    </row>
    <row r="94" customFormat="false" ht="15" hidden="false" customHeight="false" outlineLevel="0" collapsed="false">
      <c r="A94" s="22" t="s">
        <v>305</v>
      </c>
      <c r="B94" s="23" t="n">
        <v>0.0003</v>
      </c>
      <c r="C94" s="23" t="n">
        <v>0</v>
      </c>
      <c r="D94" s="23" t="n">
        <v>0</v>
      </c>
      <c r="E94" s="23" t="n">
        <v>0.018</v>
      </c>
      <c r="F94" s="23" t="n">
        <v>0.0167</v>
      </c>
      <c r="G94" s="23" t="n">
        <v>0</v>
      </c>
      <c r="H94" s="22"/>
      <c r="I94" s="22" t="n">
        <v>0</v>
      </c>
    </row>
    <row r="95" s="10" customFormat="true" ht="15" hidden="false" customHeight="false" outlineLevel="0" collapsed="false">
      <c r="A95" s="24" t="s">
        <v>306</v>
      </c>
      <c r="B95" s="25" t="n">
        <v>0.0003</v>
      </c>
      <c r="C95" s="25" t="n">
        <v>0</v>
      </c>
      <c r="D95" s="25" t="n">
        <v>0</v>
      </c>
      <c r="E95" s="25" t="n">
        <v>0.018</v>
      </c>
      <c r="F95" s="25" t="n">
        <v>0.0167</v>
      </c>
      <c r="G95" s="25" t="n">
        <v>0</v>
      </c>
      <c r="H95" s="24"/>
      <c r="I95" s="24" t="n">
        <v>0</v>
      </c>
    </row>
    <row r="96" s="10" customFormat="true" ht="15" hidden="false" customHeight="false" outlineLevel="0" collapsed="false">
      <c r="A96" s="24" t="s">
        <v>307</v>
      </c>
      <c r="B96" s="25" t="n">
        <v>0.00027</v>
      </c>
      <c r="C96" s="25" t="n">
        <v>0</v>
      </c>
      <c r="D96" s="25" t="n">
        <v>0</v>
      </c>
      <c r="E96" s="25" t="n">
        <v>0.0162</v>
      </c>
      <c r="F96" s="25" t="n">
        <v>0.0167</v>
      </c>
      <c r="G96" s="25" t="n">
        <v>0</v>
      </c>
      <c r="H96" s="24"/>
      <c r="I96" s="24" t="n">
        <v>0</v>
      </c>
    </row>
    <row r="97" s="10" customFormat="true" ht="15" hidden="false" customHeight="false" outlineLevel="0" collapsed="false">
      <c r="A97" s="24" t="s">
        <v>308</v>
      </c>
      <c r="B97" s="25" t="n">
        <v>2770000</v>
      </c>
      <c r="C97" s="25" t="n">
        <v>0</v>
      </c>
      <c r="D97" s="25" t="n">
        <v>0</v>
      </c>
      <c r="E97" s="25" t="n">
        <v>0.000166</v>
      </c>
      <c r="F97" s="25" t="n">
        <v>16700000000</v>
      </c>
      <c r="G97" s="25" t="n">
        <v>12</v>
      </c>
      <c r="H97" s="24"/>
      <c r="I97" s="24" t="n">
        <v>0</v>
      </c>
    </row>
    <row r="98" customFormat="false" ht="15" hidden="false" customHeight="false" outlineLevel="0" collapsed="false">
      <c r="A98" s="22" t="s">
        <v>309</v>
      </c>
      <c r="B98" s="23" t="n">
        <v>2620000</v>
      </c>
      <c r="C98" s="23" t="n">
        <v>0</v>
      </c>
      <c r="D98" s="23" t="n">
        <v>0</v>
      </c>
      <c r="E98" s="23" t="n">
        <v>0.000157</v>
      </c>
      <c r="F98" s="23" t="n">
        <v>16700000000</v>
      </c>
      <c r="G98" s="23" t="n">
        <v>12</v>
      </c>
      <c r="H98" s="22"/>
      <c r="I98" s="22" t="n">
        <v>0</v>
      </c>
    </row>
    <row r="99" customFormat="false" ht="15" hidden="false" customHeight="false" outlineLevel="0" collapsed="false">
      <c r="A99" s="22" t="s">
        <v>310</v>
      </c>
      <c r="B99" s="23" t="n">
        <v>0.000142</v>
      </c>
      <c r="C99" s="23" t="n">
        <v>0</v>
      </c>
      <c r="D99" s="23" t="n">
        <v>0</v>
      </c>
      <c r="E99" s="23" t="n">
        <v>0.0085</v>
      </c>
      <c r="F99" s="23" t="n">
        <v>0.0167</v>
      </c>
      <c r="G99" s="23" t="n">
        <v>-2.0733E-015</v>
      </c>
      <c r="H99" s="22"/>
      <c r="I99" s="22" t="n">
        <v>0</v>
      </c>
    </row>
    <row r="100" customFormat="false" ht="15" hidden="false" customHeight="false" outlineLevel="0" collapsed="false">
      <c r="A100" s="22" t="s">
        <v>311</v>
      </c>
      <c r="B100" s="23" t="n">
        <v>16700000</v>
      </c>
      <c r="C100" s="23" t="n">
        <v>0</v>
      </c>
      <c r="D100" s="23" t="n">
        <v>0</v>
      </c>
      <c r="E100" s="23" t="n">
        <v>0.001</v>
      </c>
      <c r="F100" s="23" t="n">
        <v>16700000000</v>
      </c>
      <c r="G100" s="23" t="n">
        <v>12</v>
      </c>
      <c r="H100" s="22"/>
      <c r="I100" s="22" t="n">
        <v>0</v>
      </c>
    </row>
    <row r="101" customFormat="false" ht="15" hidden="false" customHeight="false" outlineLevel="0" collapsed="false">
      <c r="A101" s="22" t="s">
        <v>312</v>
      </c>
      <c r="B101" s="23"/>
      <c r="C101" s="23"/>
      <c r="D101" s="23"/>
      <c r="E101" s="23"/>
      <c r="F101" s="23" t="e">
        <f aca="false">#N/A</f>
        <v>#N/A</v>
      </c>
      <c r="G101" s="23" t="e">
        <f aca="false">#N/A</f>
        <v>#N/A</v>
      </c>
      <c r="H101" s="22" t="n">
        <v>0.05</v>
      </c>
      <c r="I101" s="22" t="n">
        <v>0</v>
      </c>
    </row>
    <row r="102" customFormat="false" ht="15" hidden="false" customHeight="false" outlineLevel="0" collapsed="false">
      <c r="A102" s="22" t="s">
        <v>313</v>
      </c>
      <c r="B102" s="23" t="n">
        <v>0.00012</v>
      </c>
      <c r="C102" s="23" t="n">
        <v>0</v>
      </c>
      <c r="D102" s="23" t="n">
        <v>0</v>
      </c>
      <c r="E102" s="23" t="n">
        <v>0.0072</v>
      </c>
      <c r="F102" s="23" t="n">
        <v>0.0167</v>
      </c>
      <c r="G102" s="23" t="n">
        <v>0</v>
      </c>
      <c r="H102" s="22"/>
      <c r="I102" s="22" t="n">
        <v>0</v>
      </c>
    </row>
    <row r="103" customFormat="false" ht="15" hidden="false" customHeight="false" outlineLevel="0" collapsed="false">
      <c r="A103" s="22" t="s">
        <v>314</v>
      </c>
      <c r="B103" s="23" t="n">
        <v>0.000275</v>
      </c>
      <c r="C103" s="23" t="n">
        <v>0</v>
      </c>
      <c r="D103" s="23" t="n">
        <v>0</v>
      </c>
      <c r="E103" s="23" t="n">
        <v>0.0165</v>
      </c>
      <c r="F103" s="23" t="n">
        <v>0.0167</v>
      </c>
      <c r="G103" s="23" t="n">
        <v>0</v>
      </c>
      <c r="H103" s="22"/>
      <c r="I103" s="22" t="n">
        <v>0</v>
      </c>
    </row>
    <row r="104" customFormat="false" ht="15" hidden="false" customHeight="false" outlineLevel="0" collapsed="false">
      <c r="A104" s="22" t="s">
        <v>315</v>
      </c>
      <c r="B104" s="23" t="n">
        <v>0.000277</v>
      </c>
      <c r="C104" s="23" t="n">
        <v>0</v>
      </c>
      <c r="D104" s="23" t="n">
        <v>0</v>
      </c>
      <c r="E104" s="23" t="n">
        <v>0.0166</v>
      </c>
      <c r="F104" s="23" t="n">
        <v>0.0167</v>
      </c>
      <c r="G104" s="23" t="n">
        <v>-1.10898E-015</v>
      </c>
      <c r="H104" s="22"/>
      <c r="I104" s="22" t="n">
        <v>0</v>
      </c>
    </row>
    <row r="105" customFormat="false" ht="15" hidden="false" customHeight="false" outlineLevel="0" collapsed="false">
      <c r="A105" s="24" t="s">
        <v>316</v>
      </c>
      <c r="B105" s="25" t="n">
        <v>2830000</v>
      </c>
      <c r="C105" s="25" t="n">
        <v>0</v>
      </c>
      <c r="D105" s="25" t="n">
        <v>0</v>
      </c>
      <c r="E105" s="25" t="n">
        <v>0.00017</v>
      </c>
      <c r="F105" s="25" t="n">
        <v>16700000000</v>
      </c>
      <c r="G105" s="25" t="n">
        <v>12</v>
      </c>
      <c r="H105" s="24"/>
      <c r="I105" s="24" t="n">
        <v>0</v>
      </c>
    </row>
    <row r="106" customFormat="false" ht="15" hidden="false" customHeight="false" outlineLevel="0" collapsed="false">
      <c r="A106" s="24" t="s">
        <v>317</v>
      </c>
      <c r="B106" s="25" t="n">
        <v>26700</v>
      </c>
      <c r="C106" s="25" t="n">
        <v>0</v>
      </c>
      <c r="D106" s="25" t="n">
        <v>0</v>
      </c>
      <c r="E106" s="25" t="n">
        <v>1.6E-006</v>
      </c>
      <c r="F106" s="25" t="n">
        <v>16700000000</v>
      </c>
      <c r="G106" s="25" t="n">
        <v>12</v>
      </c>
      <c r="H106" s="24"/>
      <c r="I106" s="24" t="n">
        <v>0</v>
      </c>
    </row>
    <row r="107" customFormat="false" ht="15" hidden="false" customHeight="false" outlineLevel="0" collapsed="false">
      <c r="A107" s="24" t="s">
        <v>318</v>
      </c>
      <c r="B107" s="25" t="n">
        <v>2.83E-006</v>
      </c>
      <c r="C107" s="25" t="n">
        <v>0</v>
      </c>
      <c r="D107" s="25" t="n">
        <v>0</v>
      </c>
      <c r="E107" s="25" t="n">
        <v>0.00017</v>
      </c>
      <c r="F107" s="25" t="n">
        <v>0.0167</v>
      </c>
      <c r="G107" s="25" t="n">
        <v>-5.3038E-016</v>
      </c>
      <c r="H107" s="24"/>
      <c r="I107" s="24" t="n">
        <v>0</v>
      </c>
    </row>
    <row r="108" s="10" customFormat="true" ht="15" hidden="false" customHeight="false" outlineLevel="0" collapsed="false">
      <c r="A108" s="24" t="s">
        <v>319</v>
      </c>
      <c r="B108" s="25" t="n">
        <v>400000000</v>
      </c>
      <c r="C108" s="25" t="n">
        <v>0</v>
      </c>
      <c r="D108" s="25" t="n">
        <v>0</v>
      </c>
      <c r="E108" s="25" t="n">
        <v>0.024</v>
      </c>
      <c r="F108" s="25" t="n">
        <v>16700000000</v>
      </c>
      <c r="G108" s="25" t="n">
        <v>12</v>
      </c>
      <c r="H108" s="24"/>
      <c r="I108" s="24" t="n">
        <v>0</v>
      </c>
    </row>
    <row r="109" s="10" customFormat="true" ht="15" hidden="false" customHeight="false" outlineLevel="0" collapsed="false">
      <c r="A109" s="24" t="s">
        <v>320</v>
      </c>
      <c r="B109" s="25" t="n">
        <v>0.000367</v>
      </c>
      <c r="C109" s="25" t="n">
        <v>0</v>
      </c>
      <c r="D109" s="25" t="n">
        <v>0</v>
      </c>
      <c r="E109" s="25" t="n">
        <v>0.022</v>
      </c>
      <c r="F109" s="25" t="n">
        <v>0.0167</v>
      </c>
      <c r="G109" s="25" t="n">
        <v>-7.23246E-016</v>
      </c>
      <c r="H109" s="24"/>
      <c r="I109" s="24" t="n">
        <v>0</v>
      </c>
    </row>
    <row r="110" s="10" customFormat="true" ht="15" hidden="false" customHeight="false" outlineLevel="0" collapsed="false">
      <c r="A110" s="24" t="s">
        <v>321</v>
      </c>
      <c r="B110" s="25" t="n">
        <v>315000000</v>
      </c>
      <c r="C110" s="25" t="n">
        <v>0</v>
      </c>
      <c r="D110" s="25" t="n">
        <v>0</v>
      </c>
      <c r="E110" s="25" t="n">
        <v>0.0189</v>
      </c>
      <c r="F110" s="25" t="n">
        <v>16700000000</v>
      </c>
      <c r="G110" s="25" t="n">
        <v>12</v>
      </c>
      <c r="H110" s="24"/>
      <c r="I110" s="24" t="n">
        <v>0</v>
      </c>
    </row>
    <row r="111" customFormat="false" ht="15" hidden="false" customHeight="false" outlineLevel="0" collapsed="false">
      <c r="A111" s="22" t="s">
        <v>322</v>
      </c>
      <c r="B111" s="23" t="n">
        <v>0.000293</v>
      </c>
      <c r="C111" s="23" t="n">
        <v>0</v>
      </c>
      <c r="D111" s="23" t="n">
        <v>0</v>
      </c>
      <c r="E111" s="23" t="n">
        <v>0.0176</v>
      </c>
      <c r="F111" s="23" t="n">
        <v>0.0167</v>
      </c>
      <c r="G111" s="23" t="n">
        <v>-5.3038E-016</v>
      </c>
      <c r="H111" s="22"/>
      <c r="I111" s="22" t="n">
        <v>0</v>
      </c>
    </row>
    <row r="112" customFormat="false" ht="15" hidden="false" customHeight="false" outlineLevel="0" collapsed="false">
      <c r="A112" s="22" t="s">
        <v>323</v>
      </c>
      <c r="B112" s="23" t="n">
        <v>258000000</v>
      </c>
      <c r="C112" s="23" t="n">
        <v>0</v>
      </c>
      <c r="D112" s="23" t="n">
        <v>0</v>
      </c>
      <c r="E112" s="23" t="n">
        <v>0.0155</v>
      </c>
      <c r="F112" s="23" t="n">
        <v>16700000000</v>
      </c>
      <c r="G112" s="23" t="n">
        <v>12</v>
      </c>
      <c r="H112" s="22"/>
      <c r="I112" s="22" t="n">
        <v>0</v>
      </c>
    </row>
    <row r="113" customFormat="false" ht="15" hidden="false" customHeight="false" outlineLevel="0" collapsed="false">
      <c r="A113" s="22" t="s">
        <v>324</v>
      </c>
      <c r="B113" s="23" t="n">
        <v>2680000</v>
      </c>
      <c r="C113" s="23" t="n">
        <v>0</v>
      </c>
      <c r="D113" s="23" t="n">
        <v>0</v>
      </c>
      <c r="E113" s="23" t="n">
        <v>0.000161</v>
      </c>
      <c r="F113" s="23" t="n">
        <v>16700000000</v>
      </c>
      <c r="G113" s="23" t="n">
        <v>12</v>
      </c>
      <c r="H113" s="22"/>
      <c r="I113" s="22" t="n">
        <v>0</v>
      </c>
    </row>
    <row r="114" customFormat="false" ht="15" hidden="false" customHeight="false" outlineLevel="0" collapsed="false">
      <c r="A114" s="24" t="s">
        <v>325</v>
      </c>
      <c r="B114" s="25" t="n">
        <v>2870000</v>
      </c>
      <c r="C114" s="25" t="n">
        <v>0</v>
      </c>
      <c r="D114" s="25" t="n">
        <v>0</v>
      </c>
      <c r="E114" s="25" t="n">
        <v>0.000172</v>
      </c>
      <c r="F114" s="25" t="n">
        <v>16700000000</v>
      </c>
      <c r="G114" s="25" t="n">
        <v>12</v>
      </c>
      <c r="H114" s="22"/>
      <c r="I114" s="22" t="n">
        <v>0</v>
      </c>
    </row>
    <row r="115" customFormat="false" ht="15" hidden="false" customHeight="false" outlineLevel="0" collapsed="false">
      <c r="A115" s="24" t="s">
        <v>326</v>
      </c>
      <c r="B115" s="25" t="n">
        <v>2820000</v>
      </c>
      <c r="C115" s="25" t="n">
        <v>0</v>
      </c>
      <c r="D115" s="25" t="n">
        <v>0</v>
      </c>
      <c r="E115" s="25" t="n">
        <v>0.000169</v>
      </c>
      <c r="F115" s="25" t="n">
        <v>16700000000</v>
      </c>
      <c r="G115" s="25" t="n">
        <v>12</v>
      </c>
      <c r="H115" s="22"/>
      <c r="I115" s="22" t="n">
        <v>0</v>
      </c>
    </row>
    <row r="116" customFormat="false" ht="15" hidden="false" customHeight="false" outlineLevel="0" collapsed="false">
      <c r="A116" s="22" t="s">
        <v>327</v>
      </c>
      <c r="B116" s="23" t="n">
        <v>517000000</v>
      </c>
      <c r="C116" s="23" t="n">
        <v>0</v>
      </c>
      <c r="D116" s="23" t="n">
        <v>0</v>
      </c>
      <c r="E116" s="23" t="n">
        <v>0.031</v>
      </c>
      <c r="F116" s="23" t="n">
        <v>16700000000</v>
      </c>
      <c r="G116" s="23" t="n">
        <v>12</v>
      </c>
      <c r="H116" s="22"/>
      <c r="I116" s="22" t="n">
        <v>0</v>
      </c>
    </row>
    <row r="117" customFormat="false" ht="15" hidden="false" customHeight="false" outlineLevel="0" collapsed="false">
      <c r="A117" s="22" t="s">
        <v>328</v>
      </c>
      <c r="B117" s="23" t="n">
        <v>2680000</v>
      </c>
      <c r="C117" s="23" t="n">
        <v>0</v>
      </c>
      <c r="D117" s="23" t="n">
        <v>0</v>
      </c>
      <c r="E117" s="23" t="n">
        <v>0.000161</v>
      </c>
      <c r="F117" s="23" t="n">
        <v>16700000000</v>
      </c>
      <c r="G117" s="23" t="n">
        <v>12</v>
      </c>
      <c r="H117" s="22"/>
      <c r="I117" s="22" t="n">
        <v>0</v>
      </c>
    </row>
    <row r="118" customFormat="false" ht="15" hidden="false" customHeight="false" outlineLevel="0" collapsed="false">
      <c r="A118" s="22" t="s">
        <v>329</v>
      </c>
      <c r="B118" s="23" t="n">
        <v>0.000265</v>
      </c>
      <c r="C118" s="23" t="n">
        <v>0</v>
      </c>
      <c r="D118" s="23" t="n">
        <v>0</v>
      </c>
      <c r="E118" s="23" t="n">
        <v>0.0159</v>
      </c>
      <c r="F118" s="23" t="n">
        <v>0.0167</v>
      </c>
      <c r="G118" s="23" t="n">
        <v>0</v>
      </c>
      <c r="H118" s="22"/>
      <c r="I118" s="22" t="n">
        <v>0</v>
      </c>
    </row>
    <row r="119" customFormat="false" ht="15" hidden="false" customHeight="false" outlineLevel="0" collapsed="false">
      <c r="A119" s="22" t="s">
        <v>330</v>
      </c>
      <c r="B119" s="23" t="n">
        <v>56700000</v>
      </c>
      <c r="C119" s="23" t="n">
        <v>0</v>
      </c>
      <c r="D119" s="23" t="n">
        <v>0</v>
      </c>
      <c r="E119" s="23" t="n">
        <v>0.0034</v>
      </c>
      <c r="F119" s="23" t="n">
        <v>16700000000</v>
      </c>
      <c r="G119" s="23" t="n">
        <v>12</v>
      </c>
      <c r="H119" s="22"/>
      <c r="I119" s="22" t="n">
        <v>0</v>
      </c>
    </row>
    <row r="120" customFormat="false" ht="15" hidden="false" customHeight="false" outlineLevel="0" collapsed="false">
      <c r="A120" s="22" t="s">
        <v>331</v>
      </c>
      <c r="B120" s="23" t="n">
        <v>0.00145</v>
      </c>
      <c r="C120" s="23" t="n">
        <v>0</v>
      </c>
      <c r="D120" s="23" t="n">
        <v>0</v>
      </c>
      <c r="E120" s="23" t="n">
        <v>0.087</v>
      </c>
      <c r="F120" s="23" t="n">
        <v>0.0167</v>
      </c>
      <c r="G120" s="23" t="n">
        <v>0</v>
      </c>
      <c r="H120" s="22"/>
      <c r="I120" s="22" t="n">
        <v>0</v>
      </c>
    </row>
    <row r="121" customFormat="false" ht="15" hidden="false" customHeight="false" outlineLevel="0" collapsed="false">
      <c r="A121" s="22" t="s">
        <v>332</v>
      </c>
      <c r="B121" s="23" t="n">
        <v>8670000</v>
      </c>
      <c r="C121" s="23" t="n">
        <v>0</v>
      </c>
      <c r="D121" s="23" t="n">
        <v>0</v>
      </c>
      <c r="E121" s="23" t="n">
        <v>0.00052</v>
      </c>
      <c r="F121" s="23" t="n">
        <v>16700000000</v>
      </c>
      <c r="G121" s="23" t="n">
        <v>12</v>
      </c>
      <c r="H121" s="22"/>
      <c r="I121" s="22" t="n">
        <v>0</v>
      </c>
    </row>
    <row r="122" customFormat="false" ht="15" hidden="false" customHeight="false" outlineLevel="0" collapsed="false">
      <c r="A122" s="22" t="s">
        <v>333</v>
      </c>
      <c r="B122" s="23" t="n">
        <v>0.0013</v>
      </c>
      <c r="C122" s="23" t="n">
        <v>0</v>
      </c>
      <c r="D122" s="23" t="n">
        <v>0</v>
      </c>
      <c r="E122" s="23" t="n">
        <v>0.078</v>
      </c>
      <c r="F122" s="23" t="n">
        <v>0.0167</v>
      </c>
      <c r="G122" s="23" t="n">
        <v>0</v>
      </c>
      <c r="H122" s="22"/>
      <c r="I122" s="22" t="n">
        <v>0</v>
      </c>
    </row>
    <row r="123" customFormat="false" ht="15" hidden="false" customHeight="false" outlineLevel="0" collapsed="false">
      <c r="A123" s="22" t="s">
        <v>334</v>
      </c>
      <c r="B123" s="23" t="n">
        <v>433000</v>
      </c>
      <c r="C123" s="23" t="n">
        <v>0</v>
      </c>
      <c r="D123" s="23" t="n">
        <v>0</v>
      </c>
      <c r="E123" s="23" t="n">
        <v>2.6E-005</v>
      </c>
      <c r="F123" s="23" t="n">
        <v>16700000000</v>
      </c>
      <c r="G123" s="23" t="n">
        <v>12</v>
      </c>
      <c r="H123" s="22"/>
      <c r="I123" s="22" t="n">
        <v>0</v>
      </c>
    </row>
    <row r="124" customFormat="false" ht="15" hidden="false" customHeight="false" outlineLevel="0" collapsed="false">
      <c r="A124" s="22" t="s">
        <v>335</v>
      </c>
      <c r="B124" s="23" t="n">
        <v>2.83E-016</v>
      </c>
      <c r="C124" s="23" t="n">
        <v>0</v>
      </c>
      <c r="D124" s="23" t="n">
        <v>0</v>
      </c>
      <c r="E124" s="23" t="n">
        <v>0.017</v>
      </c>
      <c r="F124" s="23" t="n">
        <v>1.67E-014</v>
      </c>
      <c r="G124" s="23" t="n">
        <v>-12</v>
      </c>
      <c r="H124" s="22"/>
      <c r="I124" s="22" t="n">
        <v>0</v>
      </c>
    </row>
    <row r="125" customFormat="false" ht="15" hidden="false" customHeight="false" outlineLevel="0" collapsed="false">
      <c r="A125" s="22" t="s">
        <v>336</v>
      </c>
      <c r="B125" s="23" t="n">
        <v>0.000267</v>
      </c>
      <c r="C125" s="23" t="n">
        <v>0</v>
      </c>
      <c r="D125" s="23" t="n">
        <v>0</v>
      </c>
      <c r="E125" s="23" t="n">
        <v>0.016</v>
      </c>
      <c r="F125" s="23" t="n">
        <v>0.0167</v>
      </c>
      <c r="G125" s="23" t="n">
        <v>-1.10898E-015</v>
      </c>
      <c r="H125" s="22"/>
      <c r="I125" s="22" t="n">
        <v>0</v>
      </c>
    </row>
    <row r="126" customFormat="false" ht="15" hidden="false" customHeight="false" outlineLevel="0" collapsed="false">
      <c r="A126" s="22" t="s">
        <v>337</v>
      </c>
      <c r="B126" s="23" t="n">
        <v>2.82E-005</v>
      </c>
      <c r="C126" s="23" t="n">
        <v>0</v>
      </c>
      <c r="D126" s="23" t="n">
        <v>0</v>
      </c>
      <c r="E126" s="23" t="n">
        <v>0.00169</v>
      </c>
      <c r="F126" s="23" t="n">
        <v>0.0167</v>
      </c>
      <c r="G126" s="23" t="n">
        <v>-1.01254E-015</v>
      </c>
      <c r="H126" s="22"/>
      <c r="I126" s="22" t="n">
        <v>0</v>
      </c>
    </row>
    <row r="127" customFormat="false" ht="15" hidden="false" customHeight="false" outlineLevel="0" collapsed="false">
      <c r="A127" s="22" t="s">
        <v>283</v>
      </c>
      <c r="B127" s="23"/>
      <c r="C127" s="23" t="n">
        <v>0</v>
      </c>
      <c r="D127" s="23" t="n">
        <v>0</v>
      </c>
      <c r="E127" s="23"/>
      <c r="F127" s="23"/>
      <c r="G127" s="23"/>
      <c r="H127" s="22"/>
      <c r="I127" s="22"/>
    </row>
    <row r="128" customFormat="false" ht="15" hidden="false" customHeight="false" outlineLevel="0" collapsed="false">
      <c r="A128" s="22" t="s">
        <v>338</v>
      </c>
      <c r="B128" s="23" t="n">
        <v>3500000</v>
      </c>
      <c r="C128" s="23" t="n">
        <v>0</v>
      </c>
      <c r="D128" s="23" t="n">
        <v>0</v>
      </c>
      <c r="E128" s="23"/>
      <c r="F128" s="23"/>
      <c r="G128" s="23"/>
      <c r="H128" s="22"/>
      <c r="I128" s="22"/>
    </row>
    <row r="129" customFormat="false" ht="15" hidden="false" customHeight="false" outlineLevel="0" collapsed="false">
      <c r="A129" s="22" t="s">
        <v>283</v>
      </c>
      <c r="B129" s="23"/>
      <c r="C129" s="23" t="n">
        <v>0</v>
      </c>
      <c r="D129" s="23" t="n">
        <v>0</v>
      </c>
      <c r="E129" s="23"/>
      <c r="F129" s="23"/>
      <c r="G129" s="23"/>
      <c r="H129" s="22"/>
      <c r="I129" s="22"/>
    </row>
    <row r="130" customFormat="false" ht="15" hidden="false" customHeight="false" outlineLevel="0" collapsed="false">
      <c r="A130" s="22" t="s">
        <v>339</v>
      </c>
      <c r="B130" s="23" t="n">
        <v>3500000</v>
      </c>
      <c r="C130" s="23" t="n">
        <v>0</v>
      </c>
      <c r="D130" s="23" t="n">
        <v>0</v>
      </c>
      <c r="E130" s="23"/>
      <c r="F130" s="23"/>
      <c r="G130" s="23"/>
      <c r="H130" s="22"/>
      <c r="I130" s="22"/>
    </row>
    <row r="131" customFormat="false" ht="15" hidden="false" customHeight="false" outlineLevel="0" collapsed="false">
      <c r="A131" s="22" t="s">
        <v>340</v>
      </c>
      <c r="B131" s="23"/>
      <c r="C131" s="23"/>
      <c r="D131" s="23"/>
      <c r="E131" s="23"/>
      <c r="F131" s="23"/>
      <c r="G131" s="23"/>
      <c r="H131" s="22"/>
      <c r="I131" s="22"/>
    </row>
    <row r="132" customFormat="false" ht="15" hidden="false" customHeight="false" outlineLevel="0" collapsed="false">
      <c r="A132" s="22" t="s">
        <v>341</v>
      </c>
      <c r="B132" s="23"/>
      <c r="C132" s="23"/>
      <c r="D132" s="23"/>
      <c r="E132" s="23"/>
      <c r="F132" s="23"/>
      <c r="G132" s="23"/>
      <c r="H132" s="22"/>
      <c r="I132" s="22"/>
    </row>
    <row r="133" customFormat="false" ht="15" hidden="false" customHeight="false" outlineLevel="0" collapsed="false">
      <c r="A133" s="22" t="s">
        <v>342</v>
      </c>
      <c r="B133" s="23"/>
      <c r="C133" s="23"/>
      <c r="D133" s="23"/>
      <c r="E133" s="23"/>
      <c r="F133" s="23"/>
      <c r="G133" s="23"/>
      <c r="H133" s="22"/>
      <c r="I133" s="22"/>
    </row>
    <row r="134" customFormat="false" ht="15" hidden="false" customHeight="false" outlineLevel="0" collapsed="false">
      <c r="A134" s="22" t="s">
        <v>343</v>
      </c>
      <c r="B134" s="23"/>
      <c r="C134" s="23"/>
      <c r="D134" s="23"/>
      <c r="E134" s="23"/>
      <c r="F134" s="23"/>
      <c r="G134" s="23"/>
      <c r="H134" s="22"/>
      <c r="I134" s="22"/>
    </row>
    <row r="135" customFormat="false" ht="15" hidden="false" customHeight="false" outlineLevel="0" collapsed="false">
      <c r="A135" s="22"/>
      <c r="B135" s="23"/>
      <c r="C135" s="23"/>
      <c r="D135" s="23"/>
      <c r="E135" s="23"/>
      <c r="F135" s="23"/>
      <c r="G135" s="23"/>
      <c r="H135" s="22"/>
      <c r="I135" s="22"/>
    </row>
    <row r="136" customFormat="false" ht="15" hidden="false" customHeight="false" outlineLevel="0" collapsed="false">
      <c r="A136" s="22"/>
      <c r="B136" s="23"/>
      <c r="C136" s="23"/>
      <c r="D136" s="23"/>
      <c r="E136" s="23"/>
      <c r="F136" s="23"/>
      <c r="G136" s="23"/>
      <c r="H136" s="22"/>
      <c r="I136" s="22"/>
    </row>
    <row r="137" customFormat="false" ht="1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2"/>
      <c r="I137" s="22"/>
    </row>
    <row r="138" customFormat="false" ht="1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2"/>
      <c r="I138" s="22"/>
    </row>
    <row r="139" customFormat="false" ht="15" hidden="false" customHeight="false" outlineLevel="0" collapsed="false">
      <c r="A139" s="22"/>
      <c r="B139" s="23"/>
      <c r="C139" s="23"/>
      <c r="D139" s="23"/>
      <c r="E139" s="23"/>
      <c r="F139" s="23"/>
      <c r="G139" s="23"/>
      <c r="H139" s="22"/>
      <c r="I139" s="22"/>
    </row>
    <row r="140" customFormat="false" ht="1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2"/>
      <c r="I140" s="22"/>
    </row>
    <row r="141" customFormat="false" ht="15" hidden="false" customHeight="false" outlineLevel="0" collapsed="false">
      <c r="A141" s="22"/>
      <c r="B141" s="23"/>
      <c r="C141" s="23"/>
      <c r="D141" s="23"/>
      <c r="E141" s="23"/>
      <c r="F141" s="23"/>
      <c r="G141" s="23"/>
      <c r="H141" s="22"/>
      <c r="I141" s="22"/>
    </row>
    <row r="142" customFormat="false" ht="15" hidden="false" customHeight="false" outlineLevel="0" collapsed="false">
      <c r="A142" s="22"/>
      <c r="B142" s="23"/>
      <c r="C142" s="23"/>
      <c r="D142" s="23"/>
      <c r="E142" s="23"/>
      <c r="F142" s="23"/>
      <c r="G142" s="23"/>
      <c r="H142" s="22"/>
      <c r="I142" s="22"/>
    </row>
    <row r="143" customFormat="false" ht="1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2"/>
      <c r="I143" s="22"/>
    </row>
    <row r="144" customFormat="false" ht="15" hidden="false" customHeight="false" outlineLevel="0" collapsed="false">
      <c r="A144" s="22"/>
      <c r="B144" s="23"/>
      <c r="C144" s="23"/>
      <c r="D144" s="23"/>
      <c r="E144" s="23"/>
      <c r="F144" s="23"/>
      <c r="G144" s="23"/>
      <c r="H144" s="22"/>
      <c r="I144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8"/>
    <col collapsed="false" customWidth="true" hidden="false" outlineLevel="0" max="3" min="3" style="0" width="9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6</v>
      </c>
      <c r="B2" s="0" t="n">
        <f aca="false">IF(A2&gt;0,$C2/2,0)</f>
        <v>100</v>
      </c>
      <c r="C2" s="0" t="n">
        <v>200</v>
      </c>
      <c r="D2" s="0" t="n">
        <f aca="false">IF(C2&gt;0,$C2*2,100)</f>
        <v>400</v>
      </c>
    </row>
    <row r="3" customFormat="false" ht="15" hidden="false" customHeight="false" outlineLevel="0" collapsed="false">
      <c r="A3" s="0" t="s">
        <v>9</v>
      </c>
      <c r="B3" s="0" t="n">
        <f aca="false">IF(A3&gt;0,$C3/2,0.000001)</f>
        <v>0</v>
      </c>
      <c r="C3" s="0" t="n">
        <v>0</v>
      </c>
      <c r="D3" s="0" t="n">
        <f aca="false">IF(C3&gt;0,$C3*2,0)</f>
        <v>0</v>
      </c>
    </row>
    <row r="4" customFormat="false" ht="15" hidden="false" customHeight="false" outlineLevel="0" collapsed="false">
      <c r="A4" s="0" t="s">
        <v>10</v>
      </c>
      <c r="B4" s="0" t="n">
        <f aca="false">IF(A4&gt;0,$C4/2,0)</f>
        <v>0</v>
      </c>
      <c r="C4" s="0" t="n">
        <v>0</v>
      </c>
      <c r="D4" s="0" t="n">
        <f aca="false">IF(C4&gt;0,$C4*2,0)</f>
        <v>0</v>
      </c>
    </row>
    <row r="5" customFormat="false" ht="15" hidden="false" customHeight="false" outlineLevel="0" collapsed="false">
      <c r="A5" s="0" t="s">
        <v>11</v>
      </c>
      <c r="B5" s="0" t="n">
        <f aca="false">IF(A5&gt;0,$C5/2,0)</f>
        <v>0</v>
      </c>
      <c r="C5" s="0" t="n">
        <v>0</v>
      </c>
      <c r="D5" s="0" t="n">
        <f aca="false">IF(C5&gt;0,$C5*2,0)</f>
        <v>0</v>
      </c>
    </row>
    <row r="6" customFormat="false" ht="15" hidden="false" customHeight="false" outlineLevel="0" collapsed="false">
      <c r="A6" s="0" t="s">
        <v>12</v>
      </c>
      <c r="B6" s="0" t="n">
        <f aca="false">IF(A6&gt;0,$C6/2,0)</f>
        <v>50</v>
      </c>
      <c r="C6" s="0" t="n">
        <v>100</v>
      </c>
      <c r="D6" s="0" t="n">
        <f aca="false">IF(C6&gt;0,$C6*2,0)</f>
        <v>200</v>
      </c>
    </row>
    <row r="7" customFormat="false" ht="15" hidden="false" customHeight="false" outlineLevel="0" collapsed="false">
      <c r="A7" s="0" t="s">
        <v>13</v>
      </c>
      <c r="B7" s="0" t="n">
        <f aca="false">IF(A7&gt;0,$C7/2,0)</f>
        <v>187.5</v>
      </c>
      <c r="C7" s="0" t="n">
        <v>375</v>
      </c>
      <c r="D7" s="0" t="n">
        <f aca="false">IF(C7&gt;0,$C7*2,0)</f>
        <v>750</v>
      </c>
    </row>
    <row r="8" customFormat="false" ht="15" hidden="false" customHeight="false" outlineLevel="0" collapsed="false">
      <c r="A8" s="0" t="s">
        <v>15</v>
      </c>
      <c r="B8" s="0" t="n">
        <f aca="false">IF(A8&gt;0,$C8/2,0)</f>
        <v>0</v>
      </c>
      <c r="C8" s="0" t="n">
        <v>0</v>
      </c>
      <c r="D8" s="0" t="n">
        <f aca="false">IF(C8&gt;0,$C8*2,0)</f>
        <v>0</v>
      </c>
    </row>
    <row r="9" customFormat="false" ht="15" hidden="false" customHeight="false" outlineLevel="0" collapsed="false">
      <c r="A9" s="0" t="s">
        <v>16</v>
      </c>
      <c r="B9" s="0" t="n">
        <f aca="false">IF(A9&gt;0,$C9/2,0)</f>
        <v>100</v>
      </c>
      <c r="C9" s="0" t="n">
        <v>200</v>
      </c>
      <c r="D9" s="0" t="n">
        <f aca="false">IF(C9&gt;0,$C9*2,0)</f>
        <v>400</v>
      </c>
    </row>
    <row r="10" customFormat="false" ht="15" hidden="false" customHeight="false" outlineLevel="0" collapsed="false">
      <c r="A10" s="0" t="s">
        <v>18</v>
      </c>
      <c r="B10" s="0" t="n">
        <f aca="false">IF(A10&gt;0,$C10/2,0)</f>
        <v>0</v>
      </c>
      <c r="C10" s="0" t="n">
        <v>0</v>
      </c>
      <c r="D10" s="0" t="n">
        <f aca="false">IF(C10&gt;0,$C10*2,0)</f>
        <v>0</v>
      </c>
    </row>
    <row r="11" customFormat="false" ht="15" hidden="false" customHeight="false" outlineLevel="0" collapsed="false">
      <c r="A11" s="0" t="s">
        <v>19</v>
      </c>
      <c r="B11" s="0" t="n">
        <f aca="false">IF(A11&gt;0,$C11/2,0)</f>
        <v>15</v>
      </c>
      <c r="C11" s="0" t="n">
        <v>30</v>
      </c>
      <c r="D11" s="0" t="n">
        <f aca="false">IF(C11&gt;0,$C11*2,0)</f>
        <v>60</v>
      </c>
    </row>
    <row r="12" customFormat="false" ht="15" hidden="false" customHeight="false" outlineLevel="0" collapsed="false">
      <c r="A12" s="0" t="s">
        <v>20</v>
      </c>
      <c r="B12" s="0" t="n">
        <f aca="false">IF(A12&gt;0,$C12/2,0)</f>
        <v>0</v>
      </c>
      <c r="C12" s="0" t="n">
        <v>0</v>
      </c>
      <c r="D12" s="0" t="n">
        <f aca="false">IF(C12&gt;0,$C12*2,0)</f>
        <v>0</v>
      </c>
    </row>
    <row r="13" customFormat="false" ht="15" hidden="false" customHeight="false" outlineLevel="0" collapsed="false">
      <c r="A13" s="0" t="s">
        <v>21</v>
      </c>
      <c r="B13" s="0" t="n">
        <f aca="false">IF(A13&gt;0,$C13/2,0)</f>
        <v>25</v>
      </c>
      <c r="C13" s="0" t="n">
        <v>50</v>
      </c>
      <c r="D13" s="0" t="n">
        <f aca="false">IF(C13&gt;0,$C13*2,0)</f>
        <v>100</v>
      </c>
    </row>
    <row r="14" customFormat="false" ht="15" hidden="false" customHeight="false" outlineLevel="0" collapsed="false">
      <c r="A14" s="0" t="s">
        <v>23</v>
      </c>
      <c r="B14" s="0" t="n">
        <f aca="false">IF(A14&gt;0,$C14/2,0)</f>
        <v>10</v>
      </c>
      <c r="C14" s="0" t="n">
        <v>20</v>
      </c>
      <c r="D14" s="0" t="n">
        <f aca="false">IF(C14&gt;0,$C14*2,0)</f>
        <v>40</v>
      </c>
    </row>
    <row r="15" customFormat="false" ht="15" hidden="false" customHeight="false" outlineLevel="0" collapsed="false">
      <c r="A15" s="0" t="s">
        <v>25</v>
      </c>
      <c r="B15" s="0" t="n">
        <f aca="false">IF(A15&gt;0,$C15/2,0)</f>
        <v>25</v>
      </c>
      <c r="C15" s="0" t="n">
        <v>50</v>
      </c>
      <c r="D15" s="0" t="n">
        <f aca="false">IF(C15&gt;0,$C15*2,0)</f>
        <v>100</v>
      </c>
    </row>
    <row r="16" customFormat="false" ht="15" hidden="false" customHeight="false" outlineLevel="0" collapsed="false">
      <c r="A16" s="0" t="s">
        <v>26</v>
      </c>
      <c r="B16" s="0" t="n">
        <f aca="false">IF(A16&gt;0,$C16/2,0)</f>
        <v>50</v>
      </c>
      <c r="C16" s="0" t="n">
        <v>100</v>
      </c>
      <c r="D16" s="0" t="n">
        <f aca="false">IF(C16&gt;0,$C16*2,0)</f>
        <v>200</v>
      </c>
    </row>
    <row r="17" customFormat="false" ht="15" hidden="false" customHeight="false" outlineLevel="0" collapsed="false">
      <c r="A17" s="0" t="s">
        <v>27</v>
      </c>
      <c r="B17" s="0" t="n">
        <f aca="false">IF(A17&gt;0,$C17/2,0)</f>
        <v>0</v>
      </c>
      <c r="C17" s="0" t="n">
        <v>0</v>
      </c>
      <c r="D17" s="0" t="n">
        <f aca="false">IF(C17&gt;0,$C17*2,0)</f>
        <v>0</v>
      </c>
    </row>
    <row r="18" customFormat="false" ht="15" hidden="false" customHeight="false" outlineLevel="0" collapsed="false">
      <c r="A18" s="0" t="s">
        <v>28</v>
      </c>
      <c r="B18" s="0" t="n">
        <f aca="false">IF(A18&gt;0,$C18/2,0)</f>
        <v>0</v>
      </c>
      <c r="C18" s="0" t="n">
        <v>0</v>
      </c>
      <c r="D18" s="0" t="n">
        <f aca="false">IF(C18&gt;0,$C18*2,0)</f>
        <v>0</v>
      </c>
    </row>
    <row r="19" customFormat="false" ht="15" hidden="false" customHeight="false" outlineLevel="0" collapsed="false">
      <c r="A19" s="0" t="s">
        <v>29</v>
      </c>
      <c r="B19" s="0" t="n">
        <f aca="false">IF(A19&gt;0,$C19/2,0)</f>
        <v>10</v>
      </c>
      <c r="C19" s="0" t="n">
        <v>20</v>
      </c>
      <c r="D19" s="0" t="n">
        <f aca="false">IF(C19&gt;0,$C19*2,0)</f>
        <v>40</v>
      </c>
    </row>
    <row r="20" customFormat="false" ht="15" hidden="false" customHeight="false" outlineLevel="0" collapsed="false">
      <c r="A20" s="0" t="s">
        <v>30</v>
      </c>
      <c r="B20" s="0" t="n">
        <f aca="false">IF(A20&gt;0,$C20/2,0)</f>
        <v>0</v>
      </c>
      <c r="C20" s="0" t="n">
        <v>0</v>
      </c>
      <c r="D20" s="0" t="n">
        <f aca="false">IF(C20&gt;0,$C20*2,0)</f>
        <v>0</v>
      </c>
    </row>
    <row r="21" customFormat="false" ht="15" hidden="false" customHeight="false" outlineLevel="0" collapsed="false">
      <c r="A21" s="0" t="s">
        <v>31</v>
      </c>
      <c r="B21" s="0" t="n">
        <f aca="false">IF(A21&gt;0,$C21/2,0)</f>
        <v>10</v>
      </c>
      <c r="C21" s="0" t="n">
        <v>20</v>
      </c>
      <c r="D21" s="0" t="n">
        <f aca="false">IF(C21&gt;0,$C21*2,0)</f>
        <v>40</v>
      </c>
    </row>
    <row r="22" customFormat="false" ht="15" hidden="false" customHeight="false" outlineLevel="0" collapsed="false">
      <c r="A22" s="0" t="s">
        <v>33</v>
      </c>
      <c r="B22" s="0" t="n">
        <v>1000</v>
      </c>
      <c r="C22" s="0" t="n">
        <v>1000</v>
      </c>
      <c r="D22" s="0" t="n">
        <v>1000</v>
      </c>
    </row>
    <row r="23" customFormat="false" ht="15" hidden="false" customHeight="false" outlineLevel="0" collapsed="false">
      <c r="A23" s="0" t="s">
        <v>35</v>
      </c>
      <c r="B23" s="0" t="n">
        <v>100</v>
      </c>
      <c r="C23" s="0" t="n">
        <v>100</v>
      </c>
      <c r="D23" s="0" t="n">
        <v>100</v>
      </c>
    </row>
    <row r="24" customFormat="false" ht="15" hidden="false" customHeight="false" outlineLevel="0" collapsed="false">
      <c r="A24" s="0" t="s">
        <v>37</v>
      </c>
      <c r="B24" s="0" t="n">
        <f aca="false">IF(A24&gt;0,$C24/2,0)</f>
        <v>50</v>
      </c>
      <c r="C24" s="0" t="n">
        <v>100</v>
      </c>
      <c r="D24" s="0" t="n">
        <f aca="false">IF(C24&gt;0,$C24*2,0)</f>
        <v>200</v>
      </c>
    </row>
    <row r="25" customFormat="false" ht="15" hidden="false" customHeight="false" outlineLevel="0" collapsed="false">
      <c r="A25" s="0" t="s">
        <v>38</v>
      </c>
      <c r="B25" s="0" t="n">
        <f aca="false">IF(A25&gt;0,$C25/2,0)</f>
        <v>0</v>
      </c>
      <c r="C25" s="0" t="n">
        <v>0</v>
      </c>
      <c r="D25" s="0" t="n">
        <f aca="false">IF(C25&gt;0,$C25*2,0)</f>
        <v>0</v>
      </c>
    </row>
    <row r="26" customFormat="false" ht="15" hidden="false" customHeight="false" outlineLevel="0" collapsed="false">
      <c r="A26" s="0" t="s">
        <v>39</v>
      </c>
      <c r="B26" s="0" t="n">
        <f aca="false">IF(A26&gt;0,$C26/2,0)</f>
        <v>10</v>
      </c>
      <c r="C26" s="0" t="n">
        <v>20</v>
      </c>
      <c r="D26" s="0" t="n">
        <f aca="false">IF(C26&gt;0,$C26*2,0)</f>
        <v>40</v>
      </c>
    </row>
    <row r="27" customFormat="false" ht="15" hidden="false" customHeight="false" outlineLevel="0" collapsed="false">
      <c r="A27" s="0" t="s">
        <v>40</v>
      </c>
      <c r="B27" s="0" t="n">
        <f aca="false">IF(A27&gt;0,$C27/2,0)</f>
        <v>0</v>
      </c>
      <c r="C27" s="0" t="n">
        <v>0</v>
      </c>
      <c r="D27" s="0" t="n">
        <f aca="false">IF(C27&gt;0,$C27*2,0)</f>
        <v>0</v>
      </c>
    </row>
    <row r="28" customFormat="false" ht="15" hidden="false" customHeight="false" outlineLevel="0" collapsed="false">
      <c r="A28" s="0" t="s">
        <v>41</v>
      </c>
      <c r="B28" s="0" t="n">
        <f aca="false">IF(A28&gt;0,$C28/2,0)</f>
        <v>50</v>
      </c>
      <c r="C28" s="0" t="n">
        <v>100</v>
      </c>
      <c r="D28" s="0" t="n">
        <f aca="false">IF(C28&gt;0,$C28*2,0)</f>
        <v>200</v>
      </c>
    </row>
    <row r="29" customFormat="false" ht="15" hidden="false" customHeight="false" outlineLevel="0" collapsed="false">
      <c r="A29" s="0" t="s">
        <v>43</v>
      </c>
      <c r="B29" s="0" t="n">
        <f aca="false">IF(A29&gt;0,$C29/2,0)</f>
        <v>0</v>
      </c>
      <c r="C29" s="0" t="n">
        <v>0</v>
      </c>
      <c r="D29" s="0" t="n">
        <f aca="false">IF(C29&gt;0,$C29*2,0)</f>
        <v>0</v>
      </c>
    </row>
    <row r="30" customFormat="false" ht="15" hidden="false" customHeight="false" outlineLevel="0" collapsed="false">
      <c r="A30" s="0" t="s">
        <v>44</v>
      </c>
      <c r="B30" s="0" t="n">
        <f aca="false">IF(A30&gt;0,$C30/2,0)</f>
        <v>0</v>
      </c>
      <c r="C30" s="0" t="n">
        <v>0</v>
      </c>
      <c r="D30" s="0" t="n">
        <f aca="false">IF(C30&gt;0,$C30*2,0)</f>
        <v>0</v>
      </c>
    </row>
    <row r="31" customFormat="false" ht="15" hidden="false" customHeight="false" outlineLevel="0" collapsed="false">
      <c r="A31" s="0" t="s">
        <v>45</v>
      </c>
      <c r="B31" s="0" t="n">
        <f aca="false">IF(A31&gt;0,$C31/2,0)</f>
        <v>5</v>
      </c>
      <c r="C31" s="0" t="n">
        <v>10</v>
      </c>
      <c r="D31" s="0" t="n">
        <f aca="false">IF(C31&gt;0,$C31*2,0)</f>
        <v>20</v>
      </c>
    </row>
    <row r="32" customFormat="false" ht="15" hidden="false" customHeight="false" outlineLevel="0" collapsed="false">
      <c r="A32" s="0" t="s">
        <v>46</v>
      </c>
      <c r="B32" s="0" t="n">
        <f aca="false">IF(A32&gt;0,$C32/2,0)</f>
        <v>0</v>
      </c>
      <c r="C32" s="0" t="n">
        <v>0</v>
      </c>
      <c r="D32" s="0" t="n">
        <f aca="false">IF(C32&gt;0,$C32*2,0)</f>
        <v>0</v>
      </c>
    </row>
    <row r="33" customFormat="false" ht="15" hidden="false" customHeight="false" outlineLevel="0" collapsed="false">
      <c r="A33" s="0" t="s">
        <v>48</v>
      </c>
      <c r="B33" s="0" t="n">
        <f aca="false">IF(A33&gt;0,$C33/2,0)</f>
        <v>5</v>
      </c>
      <c r="C33" s="0" t="n">
        <v>10</v>
      </c>
      <c r="D33" s="0" t="n">
        <f aca="false">IF(C33&gt;0,$C33*2,0)</f>
        <v>20</v>
      </c>
    </row>
    <row r="34" customFormat="false" ht="15" hidden="false" customHeight="false" outlineLevel="0" collapsed="false">
      <c r="A34" s="0" t="s">
        <v>50</v>
      </c>
      <c r="B34" s="0" t="n">
        <f aca="false">IF(A34&gt;0,$C34/2,0)</f>
        <v>5</v>
      </c>
      <c r="C34" s="0" t="n">
        <v>10</v>
      </c>
      <c r="D34" s="0" t="n">
        <f aca="false">IF(C34&gt;0,$C34*2,0)</f>
        <v>20</v>
      </c>
    </row>
    <row r="35" customFormat="false" ht="15" hidden="false" customHeight="false" outlineLevel="0" collapsed="false">
      <c r="A35" s="0" t="s">
        <v>52</v>
      </c>
      <c r="B35" s="0" t="n">
        <f aca="false">IF(A35&gt;0,$C35/2,0)</f>
        <v>0</v>
      </c>
      <c r="C35" s="0" t="n">
        <v>0</v>
      </c>
      <c r="D35" s="0" t="n">
        <f aca="false">IF(C35&gt;0,$C35*2,0)</f>
        <v>0</v>
      </c>
    </row>
    <row r="36" customFormat="false" ht="15" hidden="false" customHeight="false" outlineLevel="0" collapsed="false">
      <c r="A36" s="0" t="s">
        <v>53</v>
      </c>
      <c r="B36" s="0" t="n">
        <f aca="false">IF(A36&gt;0,$C36/2,0)</f>
        <v>0</v>
      </c>
      <c r="C36" s="0" t="n">
        <v>0</v>
      </c>
      <c r="D36" s="0" t="n">
        <f aca="false">IF(C36&gt;0,$C36*2,0)</f>
        <v>0</v>
      </c>
    </row>
    <row r="37" customFormat="false" ht="15" hidden="false" customHeight="false" outlineLevel="0" collapsed="false">
      <c r="A37" s="0" t="s">
        <v>54</v>
      </c>
      <c r="B37" s="0" t="n">
        <f aca="false">IF(A37&gt;0,$C37/2,0)</f>
        <v>5</v>
      </c>
      <c r="C37" s="0" t="n">
        <v>10</v>
      </c>
      <c r="D37" s="0" t="n">
        <f aca="false">IF(C37&gt;0,$C37*2,0)</f>
        <v>20</v>
      </c>
    </row>
    <row r="38" customFormat="false" ht="15" hidden="false" customHeight="false" outlineLevel="0" collapsed="false">
      <c r="A38" s="0" t="s">
        <v>57</v>
      </c>
      <c r="B38" s="0" t="n">
        <f aca="false">IF(A38&gt;0,$C38/2,0)</f>
        <v>65</v>
      </c>
      <c r="C38" s="0" t="n">
        <v>130</v>
      </c>
      <c r="D38" s="0" t="n">
        <f aca="false">IF(C38&gt;0,$C38*2,0)</f>
        <v>260</v>
      </c>
    </row>
    <row r="39" customFormat="false" ht="15" hidden="false" customHeight="false" outlineLevel="0" collapsed="false">
      <c r="A39" s="0" t="s">
        <v>58</v>
      </c>
      <c r="B39" s="0" t="n">
        <f aca="false">IF(A39&gt;0,$C39/2,0)</f>
        <v>5</v>
      </c>
      <c r="C39" s="0" t="n">
        <v>10</v>
      </c>
      <c r="D39" s="0" t="n">
        <f aca="false">IF(C39&gt;0,$C39*2,0)</f>
        <v>20</v>
      </c>
    </row>
    <row r="40" customFormat="false" ht="15" hidden="false" customHeight="false" outlineLevel="0" collapsed="false">
      <c r="A40" s="0" t="s">
        <v>59</v>
      </c>
      <c r="B40" s="0" t="n">
        <f aca="false">IF(A40&gt;0,$C40/2,0)</f>
        <v>0</v>
      </c>
      <c r="C40" s="0" t="n">
        <v>0</v>
      </c>
      <c r="D40" s="0" t="n">
        <f aca="false">IF(C40&gt;0,$C40*2,0)</f>
        <v>0</v>
      </c>
    </row>
    <row r="41" customFormat="false" ht="15" hidden="false" customHeight="false" outlineLevel="0" collapsed="false">
      <c r="A41" s="0" t="s">
        <v>60</v>
      </c>
      <c r="B41" s="0" t="n">
        <f aca="false">IF(A41&gt;0,$C41/2,0)</f>
        <v>0</v>
      </c>
      <c r="C41" s="0" t="n">
        <v>0</v>
      </c>
      <c r="D41" s="0" t="n">
        <f aca="false">IF(C41&gt;0,$C41*2,0)</f>
        <v>0</v>
      </c>
    </row>
    <row r="42" customFormat="false" ht="15" hidden="false" customHeight="false" outlineLevel="0" collapsed="false">
      <c r="A42" s="0" t="s">
        <v>61</v>
      </c>
      <c r="B42" s="0" t="n">
        <f aca="false">IF(A42&gt;0,$C42/2,0)</f>
        <v>0</v>
      </c>
      <c r="C42" s="0" t="n">
        <v>0</v>
      </c>
      <c r="D42" s="0" t="n">
        <f aca="false">IF(C42&gt;0,$C42*2,0)</f>
        <v>0</v>
      </c>
    </row>
    <row r="43" customFormat="false" ht="15" hidden="false" customHeight="false" outlineLevel="0" collapsed="false">
      <c r="A43" s="0" t="s">
        <v>62</v>
      </c>
      <c r="B43" s="0" t="n">
        <f aca="false">IF(A43&gt;0,$C43/2,0)</f>
        <v>0</v>
      </c>
      <c r="C43" s="0" t="n">
        <v>0</v>
      </c>
      <c r="D43" s="0" t="n">
        <f aca="false">IF(C43&gt;0,$C43*2,0)</f>
        <v>0</v>
      </c>
    </row>
    <row r="44" customFormat="false" ht="15" hidden="false" customHeight="false" outlineLevel="0" collapsed="false">
      <c r="A44" s="0" t="s">
        <v>63</v>
      </c>
      <c r="B44" s="0" t="n">
        <f aca="false">IF(A44&gt;0,$C44/2,0)</f>
        <v>0</v>
      </c>
      <c r="C44" s="0" t="n">
        <v>0</v>
      </c>
      <c r="D44" s="0" t="n">
        <f aca="false">IF(C44&gt;0,$C44*2,0)</f>
        <v>0</v>
      </c>
    </row>
    <row r="45" customFormat="false" ht="15" hidden="false" customHeight="false" outlineLevel="0" collapsed="false">
      <c r="A45" s="0" t="s">
        <v>64</v>
      </c>
      <c r="B45" s="0" t="n">
        <f aca="false">IF(A45&gt;0,$C45/2,0)</f>
        <v>5</v>
      </c>
      <c r="C45" s="0" t="n">
        <v>10</v>
      </c>
      <c r="D45" s="0" t="n">
        <f aca="false">IF(C45&gt;0,$C45*2,0)</f>
        <v>20</v>
      </c>
    </row>
    <row r="46" customFormat="false" ht="15" hidden="false" customHeight="false" outlineLevel="0" collapsed="false">
      <c r="A46" s="0" t="s">
        <v>66</v>
      </c>
      <c r="B46" s="0" t="n">
        <f aca="false">IF(A46&gt;0,$C46/2,0)</f>
        <v>250</v>
      </c>
      <c r="C46" s="0" t="n">
        <v>500</v>
      </c>
      <c r="D46" s="0" t="n">
        <f aca="false">IF(C46&gt;0,$C46*2,0)</f>
        <v>1000</v>
      </c>
    </row>
    <row r="47" customFormat="false" ht="15" hidden="false" customHeight="false" outlineLevel="0" collapsed="false">
      <c r="A47" s="0" t="s">
        <v>67</v>
      </c>
      <c r="B47" s="0" t="n">
        <f aca="false">IF(A47&gt;0,$C47/2,0)</f>
        <v>75</v>
      </c>
      <c r="C47" s="0" t="n">
        <v>150</v>
      </c>
      <c r="D47" s="0" t="n">
        <f aca="false">IF(C47&gt;0,$C47*2,0)</f>
        <v>300</v>
      </c>
    </row>
    <row r="48" customFormat="false" ht="15" hidden="false" customHeight="false" outlineLevel="0" collapsed="false">
      <c r="A48" s="0" t="s">
        <v>69</v>
      </c>
      <c r="B48" s="0" t="n">
        <f aca="false">IF(A48&gt;0,$C48/2,0)</f>
        <v>0</v>
      </c>
      <c r="C48" s="2" t="n">
        <v>0</v>
      </c>
      <c r="D48" s="0" t="n">
        <f aca="false">IF(C48&gt;0,$C48*2,0)</f>
        <v>0</v>
      </c>
    </row>
    <row r="49" customFormat="false" ht="15" hidden="false" customHeight="false" outlineLevel="0" collapsed="false">
      <c r="A49" s="0" t="s">
        <v>72</v>
      </c>
      <c r="B49" s="0" t="n">
        <f aca="false">IF(A49&gt;0,$C49/2,0)</f>
        <v>0</v>
      </c>
      <c r="C49" s="0" t="n">
        <v>0</v>
      </c>
      <c r="D49" s="0" t="n">
        <f aca="false">IF(C49&gt;0,$C49*2,0)</f>
        <v>0</v>
      </c>
    </row>
    <row r="50" customFormat="false" ht="15" hidden="false" customHeight="false" outlineLevel="0" collapsed="false">
      <c r="A50" s="0" t="s">
        <v>77</v>
      </c>
      <c r="B50" s="0" t="n">
        <f aca="false">IF(A50&gt;0,$C50/2,0)</f>
        <v>0</v>
      </c>
      <c r="C50" s="0" t="n">
        <v>0</v>
      </c>
      <c r="D50" s="0" t="n">
        <f aca="false">IF(C50&gt;0,$C50*2,0)</f>
        <v>0</v>
      </c>
    </row>
    <row r="51" customFormat="false" ht="15" hidden="false" customHeight="false" outlineLevel="0" collapsed="false">
      <c r="A51" s="0" t="s">
        <v>78</v>
      </c>
      <c r="B51" s="0" t="n">
        <f aca="false">IF(A51&gt;0,$C51/2,0)</f>
        <v>150</v>
      </c>
      <c r="C51" s="0" t="n">
        <v>300</v>
      </c>
      <c r="D51" s="0" t="n">
        <f aca="false">IF(C51&gt;0,$C51*2,0)</f>
        <v>600</v>
      </c>
    </row>
    <row r="52" customFormat="false" ht="15" hidden="false" customHeight="false" outlineLevel="0" collapsed="false">
      <c r="A52" s="0" t="s">
        <v>79</v>
      </c>
      <c r="B52" s="0" t="n">
        <f aca="false">IF(A52&gt;0,$C52/2,0)</f>
        <v>50</v>
      </c>
      <c r="C52" s="0" t="n">
        <v>100</v>
      </c>
      <c r="D52" s="0" t="n">
        <f aca="false">IF(C52&gt;0,$C52*2,0)</f>
        <v>200</v>
      </c>
    </row>
    <row r="53" customFormat="false" ht="15" hidden="false" customHeight="false" outlineLevel="0" collapsed="false">
      <c r="A53" s="0" t="s">
        <v>83</v>
      </c>
      <c r="B53" s="0" t="n">
        <f aca="false">IF(A53&gt;0,$C53/2,0)</f>
        <v>112.5</v>
      </c>
      <c r="C53" s="0" t="n">
        <v>225</v>
      </c>
      <c r="D53" s="0" t="n">
        <f aca="false">IF(C53&gt;0,$C53*2,0)</f>
        <v>450</v>
      </c>
    </row>
    <row r="54" customFormat="false" ht="15" hidden="false" customHeight="false" outlineLevel="0" collapsed="false">
      <c r="A54" s="0" t="s">
        <v>84</v>
      </c>
      <c r="B54" s="0" t="n">
        <f aca="false">IF(A54&gt;0,$C54/2,0)</f>
        <v>0</v>
      </c>
      <c r="C54" s="0" t="n">
        <v>0</v>
      </c>
      <c r="D54" s="0" t="n">
        <f aca="false">IF(C54&gt;0,$C54*2,0)</f>
        <v>0</v>
      </c>
    </row>
    <row r="55" customFormat="false" ht="15" hidden="false" customHeight="false" outlineLevel="0" collapsed="false">
      <c r="A55" s="0" t="s">
        <v>85</v>
      </c>
      <c r="B55" s="0" t="n">
        <f aca="false">IF(A55&gt;0,$C55/2,0)</f>
        <v>35</v>
      </c>
      <c r="C55" s="0" t="n">
        <v>70</v>
      </c>
      <c r="D55" s="0" t="n">
        <f aca="false">IF(C55&gt;0,$C55*2,0)</f>
        <v>140</v>
      </c>
    </row>
    <row r="56" customFormat="false" ht="15" hidden="false" customHeight="false" outlineLevel="0" collapsed="false">
      <c r="A56" s="0" t="s">
        <v>86</v>
      </c>
      <c r="B56" s="0" t="n">
        <f aca="false">IF(A56&gt;0,$C56/2,0)</f>
        <v>0</v>
      </c>
      <c r="C56" s="0" t="n">
        <v>0</v>
      </c>
      <c r="D56" s="0" t="n">
        <f aca="false">IF(C56&gt;0,$C56*2,0)</f>
        <v>0</v>
      </c>
    </row>
    <row r="57" customFormat="false" ht="15" hidden="false" customHeight="false" outlineLevel="0" collapsed="false">
      <c r="A57" s="0" t="s">
        <v>87</v>
      </c>
      <c r="B57" s="0" t="n">
        <f aca="false">IF(A57&gt;0,$C57/2,0)</f>
        <v>50</v>
      </c>
      <c r="C57" s="0" t="n">
        <v>100</v>
      </c>
      <c r="D57" s="0" t="n">
        <f aca="false">IF(C57&gt;0,$C57*2,0)</f>
        <v>200</v>
      </c>
    </row>
    <row r="58" customFormat="false" ht="15" hidden="false" customHeight="false" outlineLevel="0" collapsed="false">
      <c r="A58" s="0" t="s">
        <v>88</v>
      </c>
      <c r="B58" s="0" t="n">
        <f aca="false">IF(A58&gt;0,$C58/2,0)</f>
        <v>0</v>
      </c>
      <c r="C58" s="0" t="n">
        <v>0</v>
      </c>
      <c r="D58" s="0" t="n">
        <f aca="false">IF(C58&gt;0,$C58*2,0)</f>
        <v>0</v>
      </c>
    </row>
    <row r="59" customFormat="false" ht="15" hidden="false" customHeight="false" outlineLevel="0" collapsed="false">
      <c r="A59" s="0" t="s">
        <v>89</v>
      </c>
      <c r="B59" s="0" t="n">
        <f aca="false">IF(A59&gt;0,$C59/2,0)</f>
        <v>0</v>
      </c>
      <c r="C59" s="0" t="n">
        <v>0</v>
      </c>
      <c r="D59" s="0" t="n">
        <f aca="false">IF(C59&gt;0,$C59*2,0)</f>
        <v>0</v>
      </c>
    </row>
    <row r="60" customFormat="false" ht="15" hidden="false" customHeight="false" outlineLevel="0" collapsed="false">
      <c r="A60" s="0" t="s">
        <v>90</v>
      </c>
      <c r="B60" s="0" t="n">
        <f aca="false">IF(A60&gt;0,$C60/2,0)</f>
        <v>0</v>
      </c>
      <c r="C60" s="0" t="n">
        <v>0</v>
      </c>
      <c r="D60" s="0" t="n">
        <f aca="false">IF(C60&gt;0,$C60*2,0)</f>
        <v>0</v>
      </c>
    </row>
    <row r="61" customFormat="false" ht="15" hidden="false" customHeight="false" outlineLevel="0" collapsed="false">
      <c r="A61" s="0" t="s">
        <v>91</v>
      </c>
      <c r="B61" s="0" t="n">
        <f aca="false">IF(A61&gt;0,$C61/2,0)</f>
        <v>0</v>
      </c>
      <c r="C61" s="0" t="n">
        <v>0</v>
      </c>
      <c r="D61" s="0" t="n">
        <f aca="false">IF(C61&gt;0,$C61*2,0)</f>
        <v>0</v>
      </c>
    </row>
    <row r="62" customFormat="false" ht="15" hidden="false" customHeight="false" outlineLevel="0" collapsed="false">
      <c r="A62" s="0" t="s">
        <v>92</v>
      </c>
      <c r="B62" s="0" t="n">
        <f aca="false">IF(A62&gt;0,$C62/2,0)</f>
        <v>10</v>
      </c>
      <c r="C62" s="0" t="n">
        <v>20</v>
      </c>
      <c r="D62" s="0" t="n">
        <f aca="false">IF(C62&gt;0,$C62*2,0)</f>
        <v>40</v>
      </c>
    </row>
    <row r="63" customFormat="false" ht="15" hidden="false" customHeight="false" outlineLevel="0" collapsed="false">
      <c r="A63" s="0" t="s">
        <v>94</v>
      </c>
      <c r="B63" s="0" t="n">
        <f aca="false">IF(A63&gt;0,$C63/2,0)</f>
        <v>0</v>
      </c>
      <c r="C63" s="0" t="n">
        <v>0</v>
      </c>
      <c r="D63" s="0" t="n">
        <f aca="false">IF(C63&gt;0,$C63*2,0)</f>
        <v>0</v>
      </c>
    </row>
    <row r="64" customFormat="false" ht="15" hidden="false" customHeight="false" outlineLevel="0" collapsed="false">
      <c r="A64" s="0" t="s">
        <v>97</v>
      </c>
      <c r="B64" s="0" t="n">
        <f aca="false">IF(A64&gt;0,$C64/2,0)</f>
        <v>187.5</v>
      </c>
      <c r="C64" s="0" t="n">
        <v>375</v>
      </c>
      <c r="D64" s="0" t="n">
        <f aca="false">IF(C64&gt;0,$C64*2,0)</f>
        <v>750</v>
      </c>
    </row>
    <row r="65" customFormat="false" ht="15" hidden="false" customHeight="false" outlineLevel="0" collapsed="false">
      <c r="A65" s="0" t="s">
        <v>98</v>
      </c>
      <c r="B65" s="0" t="n">
        <f aca="false">IF(A65&gt;0,$C65/2,0)</f>
        <v>12.5</v>
      </c>
      <c r="C65" s="0" t="n">
        <v>25</v>
      </c>
      <c r="D65" s="0" t="n">
        <f aca="false">IF(C65&gt;0,$C65*2,0)</f>
        <v>50</v>
      </c>
    </row>
    <row r="66" customFormat="false" ht="15" hidden="false" customHeight="false" outlineLevel="0" collapsed="false">
      <c r="A66" s="0" t="s">
        <v>100</v>
      </c>
      <c r="B66" s="0" t="n">
        <f aca="false">IF(A66&gt;0,$C66/2,0)</f>
        <v>0</v>
      </c>
      <c r="C66" s="0" t="n">
        <v>0</v>
      </c>
      <c r="D66" s="0" t="n">
        <f aca="false">IF(C66&gt;0,$C66*2,0)</f>
        <v>0</v>
      </c>
    </row>
    <row r="67" customFormat="false" ht="15" hidden="false" customHeight="false" outlineLevel="0" collapsed="false">
      <c r="A67" s="0" t="s">
        <v>101</v>
      </c>
      <c r="B67" s="0" t="n">
        <f aca="false">IF(A67&gt;0,$C67/2,0)</f>
        <v>0</v>
      </c>
      <c r="C67" s="0" t="n">
        <v>0</v>
      </c>
      <c r="D67" s="0" t="n">
        <f aca="false">IF(C67&gt;0,$C67*2,0)</f>
        <v>0</v>
      </c>
    </row>
    <row r="68" customFormat="false" ht="15" hidden="false" customHeight="false" outlineLevel="0" collapsed="false">
      <c r="A68" s="0" t="s">
        <v>102</v>
      </c>
      <c r="B68" s="0" t="n">
        <f aca="false">IF(A68&gt;0,$C68/2,0)</f>
        <v>0</v>
      </c>
      <c r="C68" s="0" t="n">
        <v>0</v>
      </c>
      <c r="D68" s="0" t="n">
        <f aca="false">IF(C68&gt;0,$C68*2,0)</f>
        <v>0</v>
      </c>
    </row>
    <row r="69" customFormat="false" ht="15" hidden="false" customHeight="false" outlineLevel="0" collapsed="false">
      <c r="A69" s="0" t="s">
        <v>103</v>
      </c>
      <c r="B69" s="0" t="n">
        <f aca="false">IF(A69&gt;0,$C69/2,0)</f>
        <v>12</v>
      </c>
      <c r="C69" s="0" t="n">
        <v>24</v>
      </c>
      <c r="D69" s="0" t="n">
        <f aca="false">IF(C69&gt;0,$C69*2,0)</f>
        <v>48</v>
      </c>
    </row>
    <row r="70" customFormat="false" ht="15" hidden="false" customHeight="false" outlineLevel="0" collapsed="false">
      <c r="A70" s="0" t="s">
        <v>105</v>
      </c>
      <c r="B70" s="0" t="n">
        <f aca="false">IF(A70&gt;0,$C70/2,0)</f>
        <v>0</v>
      </c>
      <c r="C70" s="0" t="n">
        <v>0</v>
      </c>
      <c r="D70" s="0" t="n">
        <f aca="false">IF(C70&gt;0,$C70*2,0)</f>
        <v>0</v>
      </c>
    </row>
    <row r="71" customFormat="false" ht="15" hidden="false" customHeight="false" outlineLevel="0" collapsed="false">
      <c r="A71" s="0" t="s">
        <v>70</v>
      </c>
      <c r="B71" s="0" t="n">
        <v>50</v>
      </c>
      <c r="C71" s="0" t="n">
        <v>100</v>
      </c>
      <c r="D71" s="0" t="n">
        <v>200</v>
      </c>
    </row>
    <row r="72" customFormat="false" ht="15" hidden="false" customHeight="false" outlineLevel="0" collapsed="false">
      <c r="A72" s="0" t="s">
        <v>71</v>
      </c>
      <c r="B72" s="0" t="n">
        <v>0</v>
      </c>
      <c r="C72" s="0" t="n">
        <v>0</v>
      </c>
      <c r="D72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77" activeCellId="0" sqref="A77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9.01"/>
    <col collapsed="false" customWidth="true" hidden="false" outlineLevel="0" max="3" min="3" style="0" width="9.41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</v>
      </c>
      <c r="D1" s="0" t="s">
        <v>5</v>
      </c>
    </row>
    <row r="2" customFormat="false" ht="15" hidden="false" customHeight="false" outlineLevel="0" collapsed="false">
      <c r="A2" s="0" t="s">
        <v>6</v>
      </c>
      <c r="B2" s="0" t="n">
        <v>200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n">
        <v>0</v>
      </c>
      <c r="C3" s="0" t="s">
        <v>7</v>
      </c>
    </row>
    <row r="4" customFormat="false" ht="15" hidden="false" customHeight="false" outlineLevel="0" collapsed="false">
      <c r="A4" s="0" t="s">
        <v>10</v>
      </c>
      <c r="B4" s="0" t="n">
        <v>0</v>
      </c>
      <c r="C4" s="0" t="s">
        <v>7</v>
      </c>
    </row>
    <row r="5" customFormat="false" ht="15" hidden="false" customHeight="false" outlineLevel="0" collapsed="false">
      <c r="A5" s="0" t="s">
        <v>11</v>
      </c>
      <c r="B5" s="0" t="n">
        <v>0</v>
      </c>
      <c r="C5" s="0" t="s">
        <v>7</v>
      </c>
    </row>
    <row r="6" customFormat="false" ht="15" hidden="false" customHeight="false" outlineLevel="0" collapsed="false">
      <c r="A6" s="0" t="s">
        <v>12</v>
      </c>
      <c r="B6" s="0" t="n">
        <v>100</v>
      </c>
      <c r="C6" s="0" t="s">
        <v>7</v>
      </c>
    </row>
    <row r="7" customFormat="false" ht="15" hidden="false" customHeight="false" outlineLevel="0" collapsed="false">
      <c r="A7" s="0" t="s">
        <v>13</v>
      </c>
      <c r="B7" s="0" t="n">
        <v>375</v>
      </c>
      <c r="C7" s="0" t="s">
        <v>7</v>
      </c>
      <c r="D7" s="0" t="s">
        <v>14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s">
        <v>7</v>
      </c>
    </row>
    <row r="9" customFormat="false" ht="15" hidden="false" customHeight="false" outlineLevel="0" collapsed="false">
      <c r="A9" s="0" t="s">
        <v>16</v>
      </c>
      <c r="B9" s="0" t="n">
        <v>200</v>
      </c>
      <c r="C9" s="0" t="s">
        <v>7</v>
      </c>
      <c r="D9" s="0" t="s">
        <v>17</v>
      </c>
    </row>
    <row r="10" customFormat="false" ht="15" hidden="false" customHeight="false" outlineLevel="0" collapsed="false">
      <c r="A10" s="0" t="s">
        <v>18</v>
      </c>
      <c r="B10" s="0" t="n">
        <v>0</v>
      </c>
      <c r="C10" s="0" t="s">
        <v>7</v>
      </c>
    </row>
    <row r="11" customFormat="false" ht="15" hidden="false" customHeight="false" outlineLevel="0" collapsed="false">
      <c r="A11" s="0" t="s">
        <v>19</v>
      </c>
      <c r="B11" s="0" t="n">
        <v>30</v>
      </c>
      <c r="C11" s="0" t="s">
        <v>7</v>
      </c>
      <c r="D11" s="0" t="s">
        <v>17</v>
      </c>
    </row>
    <row r="12" customFormat="false" ht="15" hidden="false" customHeight="false" outlineLevel="0" collapsed="false">
      <c r="A12" s="0" t="s">
        <v>20</v>
      </c>
      <c r="B12" s="0" t="n">
        <v>0</v>
      </c>
      <c r="C12" s="0" t="s">
        <v>7</v>
      </c>
    </row>
    <row r="13" customFormat="false" ht="15" hidden="false" customHeight="false" outlineLevel="0" collapsed="false">
      <c r="A13" s="0" t="s">
        <v>21</v>
      </c>
      <c r="B13" s="0" t="n">
        <v>50</v>
      </c>
      <c r="C13" s="0" t="s">
        <v>7</v>
      </c>
      <c r="D13" s="0" t="s">
        <v>22</v>
      </c>
    </row>
    <row r="14" customFormat="false" ht="15" hidden="false" customHeight="false" outlineLevel="0" collapsed="false">
      <c r="A14" s="0" t="s">
        <v>23</v>
      </c>
      <c r="B14" s="0" t="n">
        <v>20</v>
      </c>
      <c r="C14" s="0" t="s">
        <v>7</v>
      </c>
      <c r="D14" s="0" t="s">
        <v>24</v>
      </c>
    </row>
    <row r="15" customFormat="false" ht="15" hidden="false" customHeight="false" outlineLevel="0" collapsed="false">
      <c r="A15" s="0" t="s">
        <v>25</v>
      </c>
      <c r="B15" s="0" t="n">
        <v>50</v>
      </c>
      <c r="C15" s="0" t="s">
        <v>7</v>
      </c>
      <c r="D15" s="0" t="s">
        <v>24</v>
      </c>
    </row>
    <row r="16" customFormat="false" ht="15" hidden="false" customHeight="false" outlineLevel="0" collapsed="false">
      <c r="A16" s="0" t="s">
        <v>26</v>
      </c>
      <c r="B16" s="0" t="n">
        <v>100</v>
      </c>
      <c r="C16" s="0" t="s">
        <v>7</v>
      </c>
      <c r="D16" s="0" t="s">
        <v>24</v>
      </c>
    </row>
    <row r="17" customFormat="false" ht="15" hidden="false" customHeight="false" outlineLevel="0" collapsed="false">
      <c r="A17" s="0" t="s">
        <v>27</v>
      </c>
      <c r="B17" s="0" t="n">
        <v>0</v>
      </c>
      <c r="C17" s="0" t="s">
        <v>7</v>
      </c>
      <c r="D17" s="0" t="s">
        <v>24</v>
      </c>
    </row>
    <row r="18" customFormat="false" ht="15" hidden="false" customHeight="false" outlineLevel="0" collapsed="false">
      <c r="A18" s="0" t="s">
        <v>28</v>
      </c>
      <c r="B18" s="0" t="n">
        <v>0</v>
      </c>
      <c r="C18" s="0" t="s">
        <v>7</v>
      </c>
      <c r="D18" s="0" t="s">
        <v>24</v>
      </c>
    </row>
    <row r="19" customFormat="false" ht="15" hidden="false" customHeight="false" outlineLevel="0" collapsed="false">
      <c r="A19" s="0" t="s">
        <v>29</v>
      </c>
      <c r="B19" s="0" t="n">
        <v>20</v>
      </c>
      <c r="C19" s="0" t="s">
        <v>7</v>
      </c>
      <c r="D19" s="0" t="s">
        <v>24</v>
      </c>
    </row>
    <row r="20" customFormat="false" ht="15" hidden="false" customHeight="false" outlineLevel="0" collapsed="false">
      <c r="A20" s="0" t="s">
        <v>30</v>
      </c>
      <c r="B20" s="0" t="n">
        <v>0</v>
      </c>
      <c r="C20" s="0" t="s">
        <v>7</v>
      </c>
      <c r="D20" s="0" t="s">
        <v>24</v>
      </c>
    </row>
    <row r="21" customFormat="false" ht="15" hidden="false" customHeight="false" outlineLevel="0" collapsed="false">
      <c r="A21" s="0" t="s">
        <v>31</v>
      </c>
      <c r="B21" s="0" t="n">
        <v>20</v>
      </c>
      <c r="C21" s="0" t="s">
        <v>7</v>
      </c>
      <c r="D21" s="0" t="s">
        <v>24</v>
      </c>
    </row>
    <row r="22" s="1" customFormat="true" ht="15" hidden="false" customHeight="false" outlineLevel="0" collapsed="false">
      <c r="A22" s="1" t="s">
        <v>32</v>
      </c>
      <c r="B22" s="1" t="n">
        <v>0</v>
      </c>
      <c r="C22" s="1" t="s">
        <v>7</v>
      </c>
    </row>
    <row r="23" customFormat="false" ht="15" hidden="false" customHeight="false" outlineLevel="0" collapsed="false">
      <c r="A23" s="0" t="s">
        <v>33</v>
      </c>
      <c r="B23" s="0" t="n">
        <v>1000</v>
      </c>
      <c r="C23" s="0" t="s">
        <v>7</v>
      </c>
      <c r="D23" s="0" t="s">
        <v>34</v>
      </c>
    </row>
    <row r="24" customFormat="false" ht="15" hidden="false" customHeight="false" outlineLevel="0" collapsed="false">
      <c r="A24" s="0" t="s">
        <v>35</v>
      </c>
      <c r="B24" s="0" t="n">
        <v>100</v>
      </c>
      <c r="C24" s="0" t="s">
        <v>7</v>
      </c>
      <c r="D24" s="0" t="s">
        <v>36</v>
      </c>
    </row>
    <row r="25" customFormat="false" ht="15" hidden="false" customHeight="false" outlineLevel="0" collapsed="false">
      <c r="A25" s="0" t="s">
        <v>37</v>
      </c>
      <c r="B25" s="0" t="n">
        <v>100</v>
      </c>
      <c r="C25" s="0" t="s">
        <v>7</v>
      </c>
      <c r="D25" s="0" t="s">
        <v>34</v>
      </c>
    </row>
    <row r="26" customFormat="false" ht="15" hidden="false" customHeight="false" outlineLevel="0" collapsed="false">
      <c r="A26" s="0" t="s">
        <v>38</v>
      </c>
      <c r="B26" s="0" t="n">
        <v>0</v>
      </c>
      <c r="C26" s="0" t="s">
        <v>7</v>
      </c>
      <c r="D26" s="0" t="s">
        <v>34</v>
      </c>
    </row>
    <row r="27" customFormat="false" ht="15" hidden="false" customHeight="false" outlineLevel="0" collapsed="false">
      <c r="A27" s="0" t="s">
        <v>39</v>
      </c>
      <c r="B27" s="0" t="n">
        <v>20</v>
      </c>
      <c r="C27" s="0" t="s">
        <v>7</v>
      </c>
    </row>
    <row r="28" customFormat="false" ht="15" hidden="false" customHeight="false" outlineLevel="0" collapsed="false">
      <c r="A28" s="0" t="s">
        <v>40</v>
      </c>
      <c r="B28" s="0" t="n">
        <v>0</v>
      </c>
      <c r="C28" s="0" t="s">
        <v>7</v>
      </c>
    </row>
    <row r="29" customFormat="false" ht="15" hidden="false" customHeight="false" outlineLevel="0" collapsed="false">
      <c r="A29" s="0" t="s">
        <v>41</v>
      </c>
      <c r="B29" s="0" t="n">
        <v>100</v>
      </c>
      <c r="C29" s="0" t="s">
        <v>7</v>
      </c>
      <c r="D29" s="0" t="s">
        <v>42</v>
      </c>
    </row>
    <row r="30" customFormat="false" ht="15" hidden="false" customHeight="false" outlineLevel="0" collapsed="false">
      <c r="A30" s="0" t="s">
        <v>43</v>
      </c>
      <c r="B30" s="0" t="n">
        <v>0</v>
      </c>
      <c r="C30" s="0" t="s">
        <v>7</v>
      </c>
    </row>
    <row r="31" customFormat="false" ht="15" hidden="false" customHeight="false" outlineLevel="0" collapsed="false">
      <c r="A31" s="0" t="s">
        <v>44</v>
      </c>
      <c r="B31" s="0" t="n">
        <v>0</v>
      </c>
      <c r="C31" s="0" t="s">
        <v>7</v>
      </c>
    </row>
    <row r="32" customFormat="false" ht="15" hidden="false" customHeight="false" outlineLevel="0" collapsed="false">
      <c r="A32" s="0" t="s">
        <v>45</v>
      </c>
      <c r="B32" s="0" t="n">
        <v>10</v>
      </c>
      <c r="C32" s="0" t="s">
        <v>7</v>
      </c>
    </row>
    <row r="33" customFormat="false" ht="15" hidden="false" customHeight="false" outlineLevel="0" collapsed="false">
      <c r="A33" s="0" t="s">
        <v>46</v>
      </c>
      <c r="B33" s="0" t="n">
        <v>0</v>
      </c>
      <c r="C33" s="0" t="s">
        <v>7</v>
      </c>
    </row>
    <row r="34" s="1" customFormat="true" ht="15" hidden="false" customHeight="false" outlineLevel="0" collapsed="false">
      <c r="A34" s="1" t="s">
        <v>47</v>
      </c>
      <c r="B34" s="1" t="n">
        <v>0</v>
      </c>
      <c r="C34" s="1" t="s">
        <v>7</v>
      </c>
    </row>
    <row r="35" customFormat="false" ht="15.65" hidden="false" customHeight="false" outlineLevel="0" collapsed="false">
      <c r="A35" s="0" t="s">
        <v>48</v>
      </c>
      <c r="B35" s="0" t="n">
        <v>10</v>
      </c>
      <c r="C35" s="0" t="s">
        <v>7</v>
      </c>
      <c r="D35" s="0" t="s">
        <v>49</v>
      </c>
    </row>
    <row r="36" customFormat="false" ht="15" hidden="false" customHeight="false" outlineLevel="0" collapsed="false">
      <c r="A36" s="0" t="s">
        <v>50</v>
      </c>
      <c r="B36" s="0" t="n">
        <v>10</v>
      </c>
      <c r="C36" s="0" t="s">
        <v>7</v>
      </c>
      <c r="D36" s="0" t="s">
        <v>51</v>
      </c>
    </row>
    <row r="37" customFormat="false" ht="15" hidden="false" customHeight="false" outlineLevel="0" collapsed="false">
      <c r="A37" s="0" t="s">
        <v>52</v>
      </c>
      <c r="B37" s="0" t="n">
        <v>0</v>
      </c>
      <c r="C37" s="0" t="s">
        <v>7</v>
      </c>
    </row>
    <row r="38" customFormat="false" ht="15" hidden="false" customHeight="false" outlineLevel="0" collapsed="false">
      <c r="A38" s="0" t="s">
        <v>53</v>
      </c>
      <c r="B38" s="0" t="n">
        <v>0</v>
      </c>
      <c r="C38" s="0" t="s">
        <v>7</v>
      </c>
    </row>
    <row r="39" customFormat="false" ht="15" hidden="false" customHeight="false" outlineLevel="0" collapsed="false">
      <c r="A39" s="0" t="s">
        <v>54</v>
      </c>
      <c r="B39" s="0" t="n">
        <v>10</v>
      </c>
      <c r="C39" s="0" t="s">
        <v>7</v>
      </c>
    </row>
    <row r="40" customFormat="false" ht="15" hidden="false" customHeight="false" outlineLevel="0" collapsed="false">
      <c r="A40" s="0" t="s">
        <v>55</v>
      </c>
      <c r="B40" s="0" t="n">
        <v>0</v>
      </c>
      <c r="C40" s="0" t="s">
        <v>7</v>
      </c>
    </row>
    <row r="41" s="1" customFormat="true" ht="15" hidden="false" customHeight="false" outlineLevel="0" collapsed="false">
      <c r="A41" s="1" t="s">
        <v>56</v>
      </c>
      <c r="B41" s="1" t="n">
        <v>0</v>
      </c>
      <c r="C41" s="1" t="s">
        <v>7</v>
      </c>
    </row>
    <row r="42" customFormat="false" ht="15" hidden="false" customHeight="false" outlineLevel="0" collapsed="false">
      <c r="A42" s="0" t="s">
        <v>57</v>
      </c>
      <c r="B42" s="0" t="n">
        <v>130</v>
      </c>
      <c r="C42" s="0" t="s">
        <v>7</v>
      </c>
      <c r="D42" s="0" t="s">
        <v>34</v>
      </c>
    </row>
    <row r="43" customFormat="false" ht="15" hidden="false" customHeight="false" outlineLevel="0" collapsed="false">
      <c r="A43" s="0" t="s">
        <v>58</v>
      </c>
      <c r="B43" s="0" t="n">
        <v>10</v>
      </c>
      <c r="C43" s="0" t="s">
        <v>7</v>
      </c>
      <c r="D43" s="0" t="s">
        <v>34</v>
      </c>
    </row>
    <row r="44" customFormat="false" ht="15" hidden="false" customHeight="false" outlineLevel="0" collapsed="false">
      <c r="A44" s="0" t="s">
        <v>59</v>
      </c>
      <c r="B44" s="0" t="n">
        <v>0</v>
      </c>
    </row>
    <row r="45" customFormat="false" ht="15" hidden="false" customHeight="false" outlineLevel="0" collapsed="false">
      <c r="A45" s="0" t="s">
        <v>60</v>
      </c>
      <c r="B45" s="0" t="n">
        <v>0</v>
      </c>
    </row>
    <row r="46" customFormat="false" ht="15" hidden="false" customHeight="false" outlineLevel="0" collapsed="false">
      <c r="A46" s="0" t="s">
        <v>61</v>
      </c>
      <c r="B46" s="0" t="n">
        <v>0</v>
      </c>
      <c r="C46" s="0" t="s">
        <v>7</v>
      </c>
    </row>
    <row r="47" customFormat="false" ht="15" hidden="false" customHeight="false" outlineLevel="0" collapsed="false">
      <c r="A47" s="0" t="s">
        <v>62</v>
      </c>
      <c r="B47" s="0" t="n">
        <v>0</v>
      </c>
      <c r="C47" s="0" t="s">
        <v>7</v>
      </c>
    </row>
    <row r="48" customFormat="false" ht="15" hidden="false" customHeight="false" outlineLevel="0" collapsed="false">
      <c r="A48" s="0" t="s">
        <v>63</v>
      </c>
      <c r="B48" s="0" t="n">
        <v>0</v>
      </c>
      <c r="C48" s="0" t="s">
        <v>7</v>
      </c>
      <c r="D48" s="0" t="s">
        <v>34</v>
      </c>
    </row>
    <row r="49" customFormat="false" ht="15" hidden="false" customHeight="false" outlineLevel="0" collapsed="false">
      <c r="A49" s="0" t="s">
        <v>64</v>
      </c>
      <c r="B49" s="0" t="n">
        <v>10</v>
      </c>
      <c r="C49" s="0" t="s">
        <v>7</v>
      </c>
      <c r="D49" s="0" t="s">
        <v>65</v>
      </c>
    </row>
    <row r="50" customFormat="false" ht="15" hidden="false" customHeight="false" outlineLevel="0" collapsed="false">
      <c r="A50" s="0" t="s">
        <v>66</v>
      </c>
      <c r="B50" s="0" t="n">
        <v>500</v>
      </c>
      <c r="C50" s="0" t="s">
        <v>7</v>
      </c>
      <c r="D50" s="0" t="s">
        <v>34</v>
      </c>
    </row>
    <row r="51" customFormat="false" ht="15" hidden="false" customHeight="false" outlineLevel="0" collapsed="false">
      <c r="A51" s="0" t="s">
        <v>67</v>
      </c>
      <c r="B51" s="0" t="n">
        <v>150</v>
      </c>
      <c r="C51" s="0" t="s">
        <v>7</v>
      </c>
      <c r="D51" s="0" t="s">
        <v>68</v>
      </c>
    </row>
    <row r="52" customFormat="false" ht="15" hidden="false" customHeight="false" outlineLevel="0" collapsed="false">
      <c r="A52" s="0" t="s">
        <v>69</v>
      </c>
      <c r="B52" s="2" t="n">
        <v>0</v>
      </c>
      <c r="C52" s="0" t="s">
        <v>7</v>
      </c>
    </row>
    <row r="53" customFormat="false" ht="15" hidden="false" customHeight="false" outlineLevel="0" collapsed="false">
      <c r="A53" s="0" t="s">
        <v>70</v>
      </c>
      <c r="B53" s="2" t="n">
        <v>10</v>
      </c>
      <c r="C53" s="0" t="s">
        <v>7</v>
      </c>
      <c r="D53" s="0" t="s">
        <v>34</v>
      </c>
    </row>
    <row r="54" customFormat="false" ht="15" hidden="false" customHeight="false" outlineLevel="0" collapsed="false">
      <c r="A54" s="0" t="s">
        <v>71</v>
      </c>
      <c r="B54" s="2" t="n">
        <v>0</v>
      </c>
      <c r="C54" s="0" t="s">
        <v>7</v>
      </c>
      <c r="D54" s="0" t="s">
        <v>34</v>
      </c>
    </row>
    <row r="55" customFormat="false" ht="15" hidden="false" customHeight="false" outlineLevel="0" collapsed="false">
      <c r="A55" s="0" t="s">
        <v>72</v>
      </c>
      <c r="B55" s="0" t="n">
        <v>0</v>
      </c>
      <c r="C55" s="0" t="s">
        <v>7</v>
      </c>
      <c r="D55" s="0" t="s">
        <v>73</v>
      </c>
    </row>
    <row r="56" s="1" customFormat="true" ht="15" hidden="false" customHeight="false" outlineLevel="0" collapsed="false">
      <c r="A56" s="1" t="s">
        <v>74</v>
      </c>
      <c r="B56" s="1" t="n">
        <v>0</v>
      </c>
      <c r="C56" s="1" t="s">
        <v>7</v>
      </c>
    </row>
    <row r="57" customFormat="false" ht="15" hidden="false" customHeight="false" outlineLevel="0" collapsed="false">
      <c r="A57" s="0" t="s">
        <v>75</v>
      </c>
      <c r="B57" s="3" t="n">
        <v>1000000000000</v>
      </c>
      <c r="C57" s="0" t="s">
        <v>7</v>
      </c>
      <c r="D57" s="0" t="s">
        <v>76</v>
      </c>
    </row>
    <row r="58" customFormat="false" ht="15" hidden="false" customHeight="false" outlineLevel="0" collapsed="false">
      <c r="A58" s="0" t="s">
        <v>77</v>
      </c>
      <c r="B58" s="0" t="n">
        <v>0</v>
      </c>
      <c r="C58" s="0" t="s">
        <v>7</v>
      </c>
    </row>
    <row r="59" customFormat="false" ht="15" hidden="false" customHeight="false" outlineLevel="0" collapsed="false">
      <c r="A59" s="0" t="s">
        <v>78</v>
      </c>
      <c r="B59" s="0" t="n">
        <v>300</v>
      </c>
      <c r="C59" s="0" t="s">
        <v>7</v>
      </c>
    </row>
    <row r="60" customFormat="false" ht="15" hidden="false" customHeight="false" outlineLevel="0" collapsed="false">
      <c r="A60" s="0" t="s">
        <v>79</v>
      </c>
      <c r="B60" s="0" t="n">
        <v>100</v>
      </c>
      <c r="C60" s="0" t="s">
        <v>7</v>
      </c>
      <c r="D60" s="0" t="s">
        <v>34</v>
      </c>
    </row>
    <row r="61" s="1" customFormat="true" ht="15" hidden="false" customHeight="false" outlineLevel="0" collapsed="false">
      <c r="A61" s="1" t="s">
        <v>80</v>
      </c>
      <c r="B61" s="1" t="n">
        <v>0</v>
      </c>
      <c r="C61" s="1" t="s">
        <v>7</v>
      </c>
    </row>
    <row r="62" s="1" customFormat="true" ht="15" hidden="false" customHeight="false" outlineLevel="0" collapsed="false">
      <c r="A62" s="1" t="s">
        <v>81</v>
      </c>
      <c r="B62" s="1" t="n">
        <v>0</v>
      </c>
      <c r="C62" s="1" t="s">
        <v>7</v>
      </c>
    </row>
    <row r="63" customFormat="false" ht="15" hidden="false" customHeight="false" outlineLevel="0" collapsed="false">
      <c r="A63" s="0" t="s">
        <v>82</v>
      </c>
      <c r="B63" s="0" t="n">
        <v>0</v>
      </c>
      <c r="C63" s="0" t="s">
        <v>7</v>
      </c>
    </row>
    <row r="64" customFormat="false" ht="15" hidden="false" customHeight="false" outlineLevel="0" collapsed="false">
      <c r="A64" s="0" t="s">
        <v>83</v>
      </c>
      <c r="B64" s="0" t="n">
        <v>225</v>
      </c>
      <c r="C64" s="0" t="s">
        <v>7</v>
      </c>
      <c r="D64" s="0" t="s">
        <v>14</v>
      </c>
    </row>
    <row r="65" customFormat="false" ht="15" hidden="false" customHeight="false" outlineLevel="0" collapsed="false">
      <c r="A65" s="0" t="s">
        <v>84</v>
      </c>
      <c r="B65" s="0" t="n">
        <v>0</v>
      </c>
      <c r="C65" s="0" t="s">
        <v>7</v>
      </c>
    </row>
    <row r="66" customFormat="false" ht="15" hidden="false" customHeight="false" outlineLevel="0" collapsed="false">
      <c r="A66" s="0" t="s">
        <v>85</v>
      </c>
      <c r="B66" s="0" t="n">
        <v>70</v>
      </c>
      <c r="C66" s="0" t="s">
        <v>7</v>
      </c>
      <c r="D66" s="0" t="s">
        <v>17</v>
      </c>
    </row>
    <row r="67" customFormat="false" ht="15" hidden="false" customHeight="false" outlineLevel="0" collapsed="false">
      <c r="A67" s="0" t="s">
        <v>86</v>
      </c>
      <c r="B67" s="0" t="n">
        <v>0</v>
      </c>
      <c r="C67" s="0" t="s">
        <v>7</v>
      </c>
    </row>
    <row r="68" customFormat="false" ht="15" hidden="false" customHeight="false" outlineLevel="0" collapsed="false">
      <c r="A68" s="0" t="s">
        <v>87</v>
      </c>
      <c r="B68" s="0" t="n">
        <v>100</v>
      </c>
      <c r="C68" s="0" t="s">
        <v>7</v>
      </c>
    </row>
    <row r="69" customFormat="false" ht="15" hidden="false" customHeight="false" outlineLevel="0" collapsed="false">
      <c r="A69" s="0" t="s">
        <v>88</v>
      </c>
      <c r="B69" s="0" t="n">
        <v>0</v>
      </c>
      <c r="C69" s="0" t="s">
        <v>7</v>
      </c>
    </row>
    <row r="70" customFormat="false" ht="15" hidden="false" customHeight="false" outlineLevel="0" collapsed="false">
      <c r="A70" s="0" t="s">
        <v>89</v>
      </c>
      <c r="B70" s="0" t="n">
        <v>0</v>
      </c>
      <c r="C70" s="0" t="s">
        <v>7</v>
      </c>
    </row>
    <row r="71" customFormat="false" ht="15" hidden="false" customHeight="false" outlineLevel="0" collapsed="false">
      <c r="A71" s="0" t="s">
        <v>90</v>
      </c>
      <c r="B71" s="0" t="n">
        <v>0</v>
      </c>
      <c r="C71" s="0" t="s">
        <v>7</v>
      </c>
    </row>
    <row r="72" customFormat="false" ht="15" hidden="false" customHeight="false" outlineLevel="0" collapsed="false">
      <c r="A72" s="0" t="s">
        <v>91</v>
      </c>
      <c r="B72" s="0" t="n">
        <v>0</v>
      </c>
      <c r="C72" s="0" t="s">
        <v>7</v>
      </c>
      <c r="D72" s="0" t="s">
        <v>73</v>
      </c>
    </row>
    <row r="73" customFormat="false" ht="15" hidden="false" customHeight="false" outlineLevel="0" collapsed="false">
      <c r="A73" s="0" t="s">
        <v>92</v>
      </c>
      <c r="B73" s="0" t="n">
        <v>20</v>
      </c>
      <c r="C73" s="0" t="s">
        <v>7</v>
      </c>
      <c r="D73" s="0" t="s">
        <v>73</v>
      </c>
    </row>
    <row r="74" s="1" customFormat="true" ht="15" hidden="false" customHeight="false" outlineLevel="0" collapsed="false">
      <c r="A74" s="1" t="s">
        <v>93</v>
      </c>
      <c r="B74" s="1" t="n">
        <v>0</v>
      </c>
      <c r="C74" s="1" t="s">
        <v>7</v>
      </c>
    </row>
    <row r="75" customFormat="false" ht="15" hidden="false" customHeight="false" outlineLevel="0" collapsed="false">
      <c r="A75" s="0" t="s">
        <v>94</v>
      </c>
      <c r="B75" s="0" t="n">
        <v>0</v>
      </c>
      <c r="C75" s="0" t="s">
        <v>7</v>
      </c>
      <c r="D75" s="0" t="s">
        <v>95</v>
      </c>
    </row>
    <row r="76" customFormat="false" ht="15" hidden="false" customHeight="false" outlineLevel="0" collapsed="false">
      <c r="A76" s="0" t="s">
        <v>96</v>
      </c>
      <c r="B76" s="0" t="n">
        <v>0</v>
      </c>
      <c r="C76" s="0" t="s">
        <v>7</v>
      </c>
      <c r="D76" s="0" t="s">
        <v>95</v>
      </c>
    </row>
    <row r="77" customFormat="false" ht="15" hidden="false" customHeight="false" outlineLevel="0" collapsed="false">
      <c r="A77" s="0" t="s">
        <v>97</v>
      </c>
      <c r="B77" s="0" t="n">
        <v>375</v>
      </c>
      <c r="C77" s="0" t="s">
        <v>7</v>
      </c>
      <c r="D77" s="0" t="s">
        <v>95</v>
      </c>
    </row>
    <row r="78" s="1" customFormat="true" ht="15" hidden="false" customHeight="false" outlineLevel="0" collapsed="false">
      <c r="A78" s="0" t="s">
        <v>97</v>
      </c>
      <c r="B78" s="1" t="n">
        <v>0</v>
      </c>
      <c r="C78" s="1" t="s">
        <v>7</v>
      </c>
    </row>
    <row r="79" customFormat="false" ht="15" hidden="false" customHeight="false" outlineLevel="0" collapsed="false">
      <c r="A79" s="0" t="s">
        <v>98</v>
      </c>
      <c r="B79" s="0" t="n">
        <v>25</v>
      </c>
      <c r="C79" s="0" t="s">
        <v>7</v>
      </c>
      <c r="D79" s="0" t="s">
        <v>99</v>
      </c>
    </row>
    <row r="80" customFormat="false" ht="15" hidden="false" customHeight="false" outlineLevel="0" collapsed="false">
      <c r="A80" s="0" t="s">
        <v>100</v>
      </c>
      <c r="B80" s="0" t="n">
        <v>0</v>
      </c>
      <c r="C80" s="0" t="s">
        <v>7</v>
      </c>
    </row>
    <row r="81" customFormat="false" ht="15" hidden="false" customHeight="false" outlineLevel="0" collapsed="false">
      <c r="A81" s="0" t="s">
        <v>101</v>
      </c>
      <c r="B81" s="0" t="n">
        <v>0</v>
      </c>
      <c r="C81" s="0" t="s">
        <v>7</v>
      </c>
    </row>
    <row r="82" customFormat="false" ht="15" hidden="false" customHeight="false" outlineLevel="0" collapsed="false">
      <c r="A82" s="0" t="s">
        <v>102</v>
      </c>
      <c r="B82" s="0" t="n">
        <v>0</v>
      </c>
      <c r="C82" s="0" t="s">
        <v>7</v>
      </c>
    </row>
    <row r="83" customFormat="false" ht="15" hidden="false" customHeight="false" outlineLevel="0" collapsed="false">
      <c r="A83" s="0" t="s">
        <v>103</v>
      </c>
      <c r="B83" s="0" t="n">
        <v>24</v>
      </c>
      <c r="C83" s="0" t="s">
        <v>7</v>
      </c>
      <c r="D83" s="0" t="s">
        <v>104</v>
      </c>
    </row>
    <row r="84" customFormat="false" ht="15" hidden="false" customHeight="false" outlineLevel="0" collapsed="false">
      <c r="A84" s="0" t="s">
        <v>105</v>
      </c>
      <c r="B84" s="0" t="n">
        <v>0</v>
      </c>
      <c r="C84" s="0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5" r:id="rId1" display="smith, https://www.ncbi.nlm.nih.gov/pmc/articles/PMC3372817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37890625" defaultRowHeight="15" zeroHeight="false" outlineLevelRow="0" outlineLevelCol="0"/>
  <cols>
    <col collapsed="false" customWidth="true" hidden="false" outlineLevel="0" max="1" min="1" style="22" width="36.56"/>
    <col collapsed="false" customWidth="true" hidden="false" outlineLevel="0" max="2" min="2" style="23" width="14"/>
    <col collapsed="false" customWidth="false" hidden="false" outlineLevel="0" max="4" min="3" style="23" width="8.34"/>
    <col collapsed="false" customWidth="true" hidden="false" outlineLevel="0" max="5" min="5" style="22" width="12.66"/>
    <col collapsed="false" customWidth="false" hidden="false" outlineLevel="0" max="7" min="6" style="22" width="8.34"/>
    <col collapsed="false" customWidth="false" hidden="false" outlineLevel="0" max="28" min="8" style="29" width="8.34"/>
  </cols>
  <sheetData>
    <row r="1" customFormat="false" ht="15" hidden="false" customHeight="false" outlineLevel="0" collapsed="false">
      <c r="A1" s="22" t="s">
        <v>207</v>
      </c>
      <c r="B1" s="23" t="s">
        <v>208</v>
      </c>
      <c r="C1" s="23" t="s">
        <v>209</v>
      </c>
      <c r="D1" s="23" t="s">
        <v>210</v>
      </c>
      <c r="E1" s="23" t="s">
        <v>211</v>
      </c>
      <c r="F1" s="23" t="s">
        <v>212</v>
      </c>
      <c r="G1" s="23" t="s">
        <v>213</v>
      </c>
      <c r="H1" s="22" t="s">
        <v>344</v>
      </c>
      <c r="I1" s="30"/>
    </row>
    <row r="2" s="35" customFormat="true" ht="15" hidden="false" customHeight="false" outlineLevel="0" collapsed="false">
      <c r="A2" s="31" t="s">
        <v>345</v>
      </c>
      <c r="B2" s="32" t="s">
        <v>346</v>
      </c>
      <c r="C2" s="32"/>
      <c r="D2" s="32"/>
      <c r="E2" s="32"/>
      <c r="F2" s="32"/>
      <c r="G2" s="32"/>
      <c r="H2" s="33"/>
      <c r="I2" s="33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customFormat="false" ht="15" hidden="false" customHeight="false" outlineLevel="0" collapsed="false">
      <c r="A3" s="22" t="s">
        <v>347</v>
      </c>
      <c r="B3" s="23" t="n">
        <v>0.000267</v>
      </c>
      <c r="C3" s="23" t="n">
        <v>0</v>
      </c>
      <c r="D3" s="23" t="n">
        <v>0</v>
      </c>
      <c r="E3" s="23" t="n">
        <v>0.014</v>
      </c>
      <c r="F3" s="23" t="n">
        <v>0.0167</v>
      </c>
      <c r="G3" s="23" t="n">
        <v>-6.26813E-016</v>
      </c>
    </row>
    <row r="4" customFormat="false" ht="15" hidden="false" customHeight="false" outlineLevel="0" collapsed="false">
      <c r="A4" s="22" t="s">
        <v>348</v>
      </c>
      <c r="B4" s="23" t="n">
        <v>0.000267</v>
      </c>
      <c r="C4" s="23" t="n">
        <v>0</v>
      </c>
      <c r="D4" s="23" t="n">
        <v>0</v>
      </c>
      <c r="E4" s="23" t="n">
        <v>0.016</v>
      </c>
      <c r="F4" s="23" t="n">
        <v>0.0167</v>
      </c>
      <c r="G4" s="23" t="n">
        <v>-1.10898E-015</v>
      </c>
    </row>
    <row r="5" customFormat="false" ht="15" hidden="false" customHeight="false" outlineLevel="0" collapsed="false">
      <c r="A5" s="22" t="s">
        <v>349</v>
      </c>
      <c r="B5" s="23" t="n">
        <v>0.00025</v>
      </c>
      <c r="C5" s="23" t="n">
        <v>0</v>
      </c>
      <c r="D5" s="23" t="n">
        <v>0</v>
      </c>
      <c r="E5" s="23" t="n">
        <v>0.015</v>
      </c>
      <c r="F5" s="23" t="n">
        <v>0.0167</v>
      </c>
      <c r="G5" s="23" t="n">
        <v>0</v>
      </c>
    </row>
    <row r="6" customFormat="false" ht="15" hidden="false" customHeight="false" outlineLevel="0" collapsed="false">
      <c r="A6" s="22" t="s">
        <v>350</v>
      </c>
      <c r="B6" s="23" t="n">
        <v>0.000237</v>
      </c>
      <c r="C6" s="23" t="n">
        <v>0</v>
      </c>
      <c r="D6" s="23" t="n">
        <v>0</v>
      </c>
      <c r="E6" s="23" t="n">
        <v>0.0142</v>
      </c>
      <c r="F6" s="23" t="n">
        <v>0.0167</v>
      </c>
      <c r="G6" s="23" t="n">
        <v>-1.25363E-015</v>
      </c>
    </row>
    <row r="7" customFormat="false" ht="15" hidden="false" customHeight="false" outlineLevel="0" collapsed="false">
      <c r="A7" s="22" t="s">
        <v>351</v>
      </c>
      <c r="B7" s="23" t="n">
        <v>0.0003</v>
      </c>
      <c r="C7" s="23" t="n">
        <v>0</v>
      </c>
      <c r="D7" s="23" t="n">
        <v>0</v>
      </c>
      <c r="E7" s="23" t="n">
        <v>0.018</v>
      </c>
      <c r="F7" s="23" t="n">
        <v>0.0167</v>
      </c>
      <c r="G7" s="23" t="n">
        <v>0</v>
      </c>
    </row>
    <row r="8" customFormat="false" ht="15" hidden="false" customHeight="false" outlineLevel="0" collapsed="false">
      <c r="A8" s="22" t="s">
        <v>352</v>
      </c>
      <c r="B8" s="23" t="n">
        <v>2630000</v>
      </c>
      <c r="C8" s="23" t="n">
        <v>0</v>
      </c>
      <c r="D8" s="23" t="n">
        <v>0</v>
      </c>
      <c r="E8" s="23" t="n">
        <v>0.000158</v>
      </c>
      <c r="F8" s="23" t="n">
        <v>16700000000</v>
      </c>
      <c r="G8" s="23" t="n">
        <v>12</v>
      </c>
    </row>
    <row r="9" customFormat="false" ht="15" hidden="false" customHeight="false" outlineLevel="0" collapsed="false">
      <c r="A9" s="22" t="s">
        <v>353</v>
      </c>
      <c r="B9" s="23" t="n">
        <v>273000000</v>
      </c>
      <c r="C9" s="23" t="n">
        <v>0</v>
      </c>
      <c r="D9" s="23" t="n">
        <v>0</v>
      </c>
      <c r="E9" s="23" t="n">
        <v>0.0164</v>
      </c>
      <c r="F9" s="23" t="n">
        <v>16700000000</v>
      </c>
      <c r="G9" s="23" t="n">
        <v>12</v>
      </c>
    </row>
    <row r="10" customFormat="false" ht="15" hidden="false" customHeight="false" outlineLevel="0" collapsed="false">
      <c r="A10" s="22" t="s">
        <v>354</v>
      </c>
      <c r="B10" s="23" t="n">
        <v>273000000</v>
      </c>
      <c r="C10" s="23" t="n">
        <v>0</v>
      </c>
      <c r="D10" s="23" t="n">
        <v>0</v>
      </c>
      <c r="E10" s="23" t="n">
        <v>0.0164</v>
      </c>
      <c r="F10" s="23" t="n">
        <v>16700000000</v>
      </c>
      <c r="G10" s="23" t="n">
        <v>12</v>
      </c>
    </row>
    <row r="11" customFormat="false" ht="15" hidden="false" customHeight="false" outlineLevel="0" collapsed="false">
      <c r="A11" s="22" t="s">
        <v>355</v>
      </c>
      <c r="B11" s="23" t="n">
        <v>2700000</v>
      </c>
      <c r="C11" s="23" t="n">
        <v>0</v>
      </c>
      <c r="D11" s="23" t="n">
        <v>0</v>
      </c>
      <c r="E11" s="23" t="n">
        <v>0.000162</v>
      </c>
      <c r="F11" s="23" t="n">
        <v>16700000000</v>
      </c>
      <c r="G11" s="23" t="n">
        <v>12</v>
      </c>
    </row>
    <row r="12" customFormat="false" ht="15" hidden="false" customHeight="false" outlineLevel="0" collapsed="false">
      <c r="A12" s="22" t="s">
        <v>304</v>
      </c>
    </row>
    <row r="13" customFormat="false" ht="15" hidden="false" customHeight="false" outlineLevel="0" collapsed="false">
      <c r="A13" s="22" t="s">
        <v>282</v>
      </c>
      <c r="B13" s="23" t="n">
        <v>3500000</v>
      </c>
      <c r="C13" s="23" t="n">
        <v>0</v>
      </c>
      <c r="D13" s="23" t="n">
        <v>0</v>
      </c>
      <c r="E13" s="23" t="n">
        <v>0.00021</v>
      </c>
      <c r="F13" s="23" t="n">
        <v>16700000000</v>
      </c>
      <c r="G13" s="23" t="n">
        <v>12</v>
      </c>
    </row>
    <row r="14" customFormat="false" ht="15" hidden="false" customHeight="false" outlineLevel="0" collapsed="false">
      <c r="A14" s="22" t="s">
        <v>283</v>
      </c>
    </row>
    <row r="15" customFormat="false" ht="15" hidden="false" customHeight="false" outlineLevel="0" collapsed="false">
      <c r="A15" s="22" t="s">
        <v>285</v>
      </c>
      <c r="B15" s="23" t="n">
        <v>0.0014</v>
      </c>
      <c r="C15" s="23" t="n">
        <v>0</v>
      </c>
      <c r="D15" s="23" t="n">
        <v>0</v>
      </c>
      <c r="E15" s="23" t="n">
        <v>0.084</v>
      </c>
      <c r="F15" s="23" t="n">
        <v>0.0167</v>
      </c>
      <c r="G15" s="23" t="n">
        <v>0</v>
      </c>
    </row>
    <row r="16" customFormat="false" ht="15" hidden="false" customHeight="false" outlineLevel="0" collapsed="false">
      <c r="A16" s="22" t="s">
        <v>286</v>
      </c>
      <c r="B16" s="23" t="n">
        <v>0.000283</v>
      </c>
      <c r="C16" s="23" t="n">
        <v>0</v>
      </c>
      <c r="D16" s="23" t="n">
        <v>0</v>
      </c>
      <c r="E16" s="23" t="n">
        <v>0.017</v>
      </c>
      <c r="F16" s="23" t="n">
        <v>0.0167</v>
      </c>
      <c r="G16" s="23" t="n">
        <v>-5.3038E-016</v>
      </c>
    </row>
    <row r="17" customFormat="false" ht="15" hidden="false" customHeight="false" outlineLevel="0" collapsed="false">
      <c r="A17" s="22" t="s">
        <v>356</v>
      </c>
      <c r="B17" s="23" t="n">
        <v>0.000275</v>
      </c>
      <c r="C17" s="23" t="n">
        <v>0</v>
      </c>
      <c r="D17" s="23" t="n">
        <v>0</v>
      </c>
      <c r="E17" s="23" t="n">
        <v>0.0165</v>
      </c>
      <c r="F17" s="23" t="n">
        <v>0.0167</v>
      </c>
      <c r="G17" s="23" t="n">
        <v>0</v>
      </c>
    </row>
    <row r="18" customFormat="false" ht="15" hidden="false" customHeight="false" outlineLevel="0" collapsed="false">
      <c r="A18" s="22" t="s">
        <v>287</v>
      </c>
      <c r="B18" s="23" t="n">
        <v>2600000</v>
      </c>
      <c r="C18" s="23" t="n">
        <v>0</v>
      </c>
      <c r="D18" s="23" t="n">
        <v>0</v>
      </c>
      <c r="E18" s="23" t="n">
        <v>0.000156</v>
      </c>
      <c r="F18" s="23" t="n">
        <v>16700000000</v>
      </c>
      <c r="G18" s="23" t="n">
        <v>12</v>
      </c>
    </row>
    <row r="19" customFormat="false" ht="15" hidden="false" customHeight="false" outlineLevel="0" collapsed="false">
      <c r="A19" s="22" t="s">
        <v>288</v>
      </c>
      <c r="E19" s="23"/>
      <c r="F19" s="23"/>
      <c r="G19" s="23"/>
    </row>
    <row r="20" customFormat="false" ht="15" hidden="false" customHeight="false" outlineLevel="0" collapsed="false">
      <c r="A20" s="22" t="s">
        <v>271</v>
      </c>
      <c r="B20" s="23" t="n">
        <v>2800000</v>
      </c>
      <c r="C20" s="23" t="n">
        <v>0</v>
      </c>
      <c r="D20" s="23" t="n">
        <v>0</v>
      </c>
      <c r="E20" s="23" t="n">
        <v>0.000168</v>
      </c>
      <c r="F20" s="23" t="n">
        <v>16700000000</v>
      </c>
      <c r="G20" s="23" t="n">
        <v>12</v>
      </c>
    </row>
    <row r="21" customFormat="false" ht="15" hidden="false" customHeight="false" outlineLevel="0" collapsed="false">
      <c r="A21" s="22" t="s">
        <v>291</v>
      </c>
      <c r="B21" s="23" t="n">
        <v>0.000255</v>
      </c>
      <c r="C21" s="23" t="n">
        <v>0</v>
      </c>
      <c r="D21" s="23" t="n">
        <v>0</v>
      </c>
      <c r="E21" s="23" t="n">
        <v>0.0153</v>
      </c>
      <c r="F21" s="23" t="n">
        <v>0.0167</v>
      </c>
      <c r="G21" s="23" t="n">
        <v>-1.73579E-015</v>
      </c>
    </row>
    <row r="22" customFormat="false" ht="15" hidden="false" customHeight="false" outlineLevel="0" collapsed="false">
      <c r="A22" s="22" t="s">
        <v>292</v>
      </c>
      <c r="B22" s="23" t="n">
        <v>2.58E-018</v>
      </c>
      <c r="C22" s="23" t="n">
        <v>0</v>
      </c>
      <c r="D22" s="23" t="n">
        <v>0</v>
      </c>
      <c r="E22" s="23" t="n">
        <v>0.000155</v>
      </c>
      <c r="F22" s="23" t="n">
        <v>1.67E-014</v>
      </c>
      <c r="G22" s="23" t="n">
        <v>-12</v>
      </c>
    </row>
    <row r="23" customFormat="false" ht="15" hidden="false" customHeight="false" outlineLevel="0" collapsed="false">
      <c r="A23" s="22" t="s">
        <v>357</v>
      </c>
      <c r="B23" s="23" t="n">
        <v>0.000275</v>
      </c>
      <c r="C23" s="23" t="n">
        <v>0</v>
      </c>
      <c r="D23" s="23" t="n">
        <v>0</v>
      </c>
    </row>
    <row r="24" customFormat="false" ht="15" hidden="false" customHeight="false" outlineLevel="0" collapsed="false">
      <c r="A24" s="22" t="s">
        <v>315</v>
      </c>
      <c r="B24" s="23" t="n">
        <v>0.000277</v>
      </c>
      <c r="C24" s="23" t="n">
        <v>0</v>
      </c>
      <c r="D24" s="23" t="n">
        <v>0</v>
      </c>
      <c r="E24" s="23" t="n">
        <v>0.0166</v>
      </c>
      <c r="F24" s="23" t="n">
        <v>0.0167</v>
      </c>
      <c r="G24" s="23" t="n">
        <v>-1.10898E-015</v>
      </c>
    </row>
    <row r="25" customFormat="false" ht="15" hidden="false" customHeight="false" outlineLevel="0" collapsed="false">
      <c r="A25" s="22" t="s">
        <v>358</v>
      </c>
      <c r="B25" s="23" t="n">
        <v>2780000</v>
      </c>
      <c r="C25" s="23" t="n">
        <v>0</v>
      </c>
      <c r="D25" s="23" t="n">
        <v>0</v>
      </c>
      <c r="E25" s="23" t="n">
        <v>0.000167</v>
      </c>
      <c r="F25" s="23" t="n">
        <v>16700000000</v>
      </c>
      <c r="G25" s="23" t="n">
        <v>12</v>
      </c>
    </row>
    <row r="26" customFormat="false" ht="15" hidden="false" customHeight="false" outlineLevel="0" collapsed="false">
      <c r="A26" s="22" t="s">
        <v>359</v>
      </c>
      <c r="B26" s="23" t="n">
        <v>2750000</v>
      </c>
      <c r="C26" s="23" t="n">
        <v>0</v>
      </c>
      <c r="D26" s="23" t="n">
        <v>0</v>
      </c>
      <c r="E26" s="23" t="n">
        <v>0.000165</v>
      </c>
      <c r="F26" s="23" t="n">
        <v>16700000000</v>
      </c>
      <c r="G26" s="23" t="n">
        <v>12</v>
      </c>
    </row>
    <row r="27" customFormat="false" ht="15" hidden="false" customHeight="false" outlineLevel="0" collapsed="false">
      <c r="A27" s="22" t="s">
        <v>360</v>
      </c>
      <c r="B27" s="23" t="n">
        <v>2750000</v>
      </c>
      <c r="C27" s="23" t="n">
        <v>0</v>
      </c>
      <c r="D27" s="23" t="n">
        <v>0</v>
      </c>
      <c r="E27" s="23" t="n">
        <v>0.000165</v>
      </c>
      <c r="F27" s="23" t="n">
        <v>16700000000</v>
      </c>
      <c r="G27" s="23" t="n">
        <v>12</v>
      </c>
    </row>
    <row r="28" customFormat="false" ht="15" hidden="false" customHeight="false" outlineLevel="0" collapsed="false">
      <c r="A28" s="22" t="s">
        <v>247</v>
      </c>
      <c r="B28" s="23" t="n">
        <v>10300000</v>
      </c>
      <c r="C28" s="23" t="n">
        <v>0</v>
      </c>
      <c r="D28" s="23" t="n">
        <v>0</v>
      </c>
      <c r="E28" s="23" t="n">
        <v>0.00062</v>
      </c>
      <c r="F28" s="23" t="n">
        <v>16700000000</v>
      </c>
      <c r="G28" s="23" t="n">
        <v>12</v>
      </c>
    </row>
    <row r="29" customFormat="false" ht="15" hidden="false" customHeight="false" outlineLevel="0" collapsed="false">
      <c r="A29" s="22" t="s">
        <v>248</v>
      </c>
      <c r="B29" s="23" t="n">
        <v>0.000297</v>
      </c>
      <c r="C29" s="23" t="n">
        <v>0</v>
      </c>
      <c r="D29" s="23" t="n">
        <v>0</v>
      </c>
      <c r="E29" s="23" t="n">
        <v>0.0178</v>
      </c>
      <c r="F29" s="23" t="n">
        <v>0.0167</v>
      </c>
      <c r="G29" s="23" t="n">
        <v>-1.01254E-015</v>
      </c>
    </row>
    <row r="30" customFormat="false" ht="15" hidden="false" customHeight="false" outlineLevel="0" collapsed="false">
      <c r="A30" s="22" t="s">
        <v>361</v>
      </c>
      <c r="B30" s="23" t="n">
        <v>2620000</v>
      </c>
      <c r="C30" s="23" t="n">
        <v>0</v>
      </c>
      <c r="D30" s="23" t="n">
        <v>0</v>
      </c>
      <c r="E30" s="23" t="n">
        <v>0.000157</v>
      </c>
      <c r="F30" s="23" t="n">
        <v>16700000000</v>
      </c>
      <c r="G30" s="23" t="n">
        <v>12</v>
      </c>
    </row>
    <row r="31" customFormat="false" ht="15" hidden="false" customHeight="false" outlineLevel="0" collapsed="false">
      <c r="A31" s="22" t="s">
        <v>310</v>
      </c>
      <c r="B31" s="23" t="n">
        <v>0.000142</v>
      </c>
      <c r="C31" s="23" t="n">
        <v>0</v>
      </c>
      <c r="D31" s="23" t="n">
        <v>0</v>
      </c>
      <c r="E31" s="23" t="n">
        <v>0.0085</v>
      </c>
      <c r="F31" s="23" t="n">
        <v>0.0167</v>
      </c>
      <c r="G31" s="23" t="n">
        <v>-2.0733E-015</v>
      </c>
    </row>
    <row r="32" customFormat="false" ht="15" hidden="false" customHeight="false" outlineLevel="0" collapsed="false">
      <c r="A32" s="22" t="s">
        <v>362</v>
      </c>
      <c r="B32" s="23" t="n">
        <v>16700000</v>
      </c>
      <c r="C32" s="23" t="n">
        <v>0</v>
      </c>
      <c r="D32" s="23" t="n">
        <v>0</v>
      </c>
      <c r="E32" s="23" t="n">
        <v>0.001</v>
      </c>
      <c r="F32" s="23" t="n">
        <v>16700000000</v>
      </c>
      <c r="G32" s="23" t="n">
        <v>12</v>
      </c>
    </row>
    <row r="33" customFormat="false" ht="15" hidden="false" customHeight="false" outlineLevel="0" collapsed="false">
      <c r="A33" s="22" t="s">
        <v>312</v>
      </c>
      <c r="E33" s="23"/>
      <c r="F33" s="23"/>
      <c r="G33" s="23"/>
    </row>
    <row r="34" customFormat="false" ht="15" hidden="false" customHeight="false" outlineLevel="0" collapsed="false">
      <c r="A34" s="22" t="s">
        <v>313</v>
      </c>
      <c r="B34" s="23" t="n">
        <v>0.00012</v>
      </c>
      <c r="C34" s="23" t="n">
        <v>0</v>
      </c>
      <c r="D34" s="23" t="n">
        <v>0</v>
      </c>
      <c r="E34" s="23" t="n">
        <v>0.0072</v>
      </c>
      <c r="F34" s="23" t="n">
        <v>0.0167</v>
      </c>
      <c r="G34" s="23" t="n">
        <v>0</v>
      </c>
    </row>
    <row r="35" customFormat="false" ht="15" hidden="false" customHeight="false" outlineLevel="0" collapsed="false">
      <c r="A35" s="22" t="s">
        <v>327</v>
      </c>
      <c r="B35" s="23" t="n">
        <v>517000000</v>
      </c>
      <c r="C35" s="23" t="n">
        <v>0</v>
      </c>
      <c r="D35" s="23" t="n">
        <v>0</v>
      </c>
      <c r="E35" s="23" t="n">
        <v>0.031</v>
      </c>
      <c r="F35" s="23" t="n">
        <v>16700000000</v>
      </c>
      <c r="G35" s="23" t="n">
        <v>12</v>
      </c>
    </row>
    <row r="36" s="39" customFormat="true" ht="15" hidden="false" customHeight="false" outlineLevel="0" collapsed="false">
      <c r="A36" s="36" t="s">
        <v>363</v>
      </c>
      <c r="B36" s="37"/>
      <c r="C36" s="37"/>
      <c r="D36" s="37"/>
      <c r="E36" s="36"/>
      <c r="F36" s="36"/>
      <c r="G36" s="36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</row>
    <row r="37" customFormat="false" ht="15" hidden="false" customHeight="false" outlineLevel="0" collapsed="false">
      <c r="A37" s="22" t="s">
        <v>364</v>
      </c>
      <c r="B37" s="23" t="n">
        <v>3500000</v>
      </c>
      <c r="C37" s="23" t="n">
        <v>0</v>
      </c>
      <c r="D37" s="23" t="n">
        <v>0</v>
      </c>
      <c r="E37" s="23" t="n">
        <v>0.00021</v>
      </c>
      <c r="F37" s="23" t="n">
        <v>16700000000</v>
      </c>
      <c r="G37" s="23" t="n">
        <v>12</v>
      </c>
      <c r="H37" s="29" t="s">
        <v>365</v>
      </c>
    </row>
    <row r="38" customFormat="false" ht="15" hidden="false" customHeight="false" outlineLevel="0" collapsed="false">
      <c r="A38" s="22" t="s">
        <v>342</v>
      </c>
    </row>
    <row r="39" customFormat="false" ht="15" hidden="false" customHeight="false" outlineLevel="0" collapsed="false">
      <c r="A39" s="22" t="s">
        <v>253</v>
      </c>
      <c r="B39" s="23" t="n">
        <v>10300000</v>
      </c>
      <c r="C39" s="23" t="n">
        <v>0</v>
      </c>
      <c r="D39" s="23" t="n">
        <v>0</v>
      </c>
      <c r="E39" s="23" t="n">
        <v>0.00062</v>
      </c>
      <c r="F39" s="23" t="n">
        <v>16700000000</v>
      </c>
      <c r="G39" s="23" t="n">
        <v>12</v>
      </c>
    </row>
    <row r="40" customFormat="false" ht="15" hidden="false" customHeight="false" outlineLevel="0" collapsed="false">
      <c r="A40" s="22" t="s">
        <v>366</v>
      </c>
      <c r="B40" s="23" t="n">
        <v>253000000</v>
      </c>
      <c r="C40" s="23" t="n">
        <v>0</v>
      </c>
      <c r="D40" s="23" t="n">
        <v>0</v>
      </c>
      <c r="E40" s="23" t="n">
        <v>0.0152</v>
      </c>
      <c r="F40" s="23" t="n">
        <v>16700000000</v>
      </c>
      <c r="G40" s="23" t="n">
        <v>12</v>
      </c>
      <c r="H40" s="29" t="s">
        <v>367</v>
      </c>
    </row>
    <row r="41" customFormat="false" ht="15" hidden="false" customHeight="false" outlineLevel="0" collapsed="false">
      <c r="A41" s="22" t="s">
        <v>249</v>
      </c>
      <c r="B41" s="23" t="n">
        <v>253000000</v>
      </c>
      <c r="C41" s="23" t="n">
        <v>0</v>
      </c>
      <c r="D41" s="23" t="n">
        <v>0</v>
      </c>
      <c r="E41" s="23" t="n">
        <v>0.0152</v>
      </c>
      <c r="F41" s="23" t="n">
        <v>16700000000</v>
      </c>
      <c r="G41" s="23" t="n">
        <v>12</v>
      </c>
    </row>
    <row r="42" customFormat="false" ht="15" hidden="false" customHeight="false" outlineLevel="0" collapsed="false">
      <c r="A42" s="22" t="s">
        <v>250</v>
      </c>
      <c r="B42" s="23" t="n">
        <v>3.22E-006</v>
      </c>
      <c r="C42" s="23" t="n">
        <v>0</v>
      </c>
      <c r="D42" s="23" t="n">
        <v>0</v>
      </c>
      <c r="E42" s="23" t="n">
        <v>0.000193</v>
      </c>
      <c r="F42" s="23" t="n">
        <v>0.0167</v>
      </c>
      <c r="G42" s="23" t="n">
        <v>-9.16111E-016</v>
      </c>
    </row>
    <row r="43" customFormat="false" ht="15" hidden="false" customHeight="false" outlineLevel="0" collapsed="false">
      <c r="A43" s="22" t="s">
        <v>251</v>
      </c>
      <c r="B43" s="23" t="n">
        <v>333000000</v>
      </c>
      <c r="C43" s="23" t="n">
        <v>0</v>
      </c>
      <c r="D43" s="23" t="n">
        <v>0</v>
      </c>
      <c r="E43" s="23" t="n">
        <v>0.02</v>
      </c>
      <c r="F43" s="23" t="n">
        <v>16700000000</v>
      </c>
      <c r="G43" s="23" t="n">
        <v>12</v>
      </c>
    </row>
    <row r="44" customFormat="false" ht="15" hidden="false" customHeight="false" outlineLevel="0" collapsed="false">
      <c r="A44" s="22" t="s">
        <v>254</v>
      </c>
      <c r="B44" s="23" t="n">
        <v>2820000</v>
      </c>
      <c r="C44" s="23" t="n">
        <v>0</v>
      </c>
      <c r="D44" s="23" t="n">
        <v>0</v>
      </c>
      <c r="E44" s="23" t="n">
        <v>0.000169</v>
      </c>
      <c r="F44" s="23" t="n">
        <v>16700000000</v>
      </c>
      <c r="G44" s="23" t="n">
        <v>12</v>
      </c>
    </row>
    <row r="45" customFormat="false" ht="15" hidden="false" customHeight="false" outlineLevel="0" collapsed="false">
      <c r="A45" s="22" t="s">
        <v>255</v>
      </c>
    </row>
    <row r="46" customFormat="false" ht="15" hidden="false" customHeight="false" outlineLevel="0" collapsed="false">
      <c r="A46" s="22" t="s">
        <v>252</v>
      </c>
      <c r="B46" s="23" t="n">
        <v>265000000</v>
      </c>
      <c r="C46" s="23" t="n">
        <v>0</v>
      </c>
      <c r="D46" s="23" t="n">
        <v>0</v>
      </c>
      <c r="E46" s="23" t="n">
        <v>0.0159</v>
      </c>
      <c r="F46" s="23" t="n">
        <v>16700000000</v>
      </c>
      <c r="G46" s="23" t="n">
        <v>12</v>
      </c>
    </row>
    <row r="47" customFormat="false" ht="15" hidden="false" customHeight="false" outlineLevel="0" collapsed="false">
      <c r="A47" s="22" t="s">
        <v>257</v>
      </c>
      <c r="B47" s="23" t="n">
        <v>2330000</v>
      </c>
      <c r="C47" s="23" t="n">
        <v>0</v>
      </c>
      <c r="D47" s="23" t="n">
        <v>0</v>
      </c>
      <c r="E47" s="23" t="n">
        <v>0.00014</v>
      </c>
      <c r="F47" s="23" t="n">
        <v>16700000000</v>
      </c>
      <c r="G47" s="23" t="n">
        <v>12</v>
      </c>
    </row>
    <row r="48" customFormat="false" ht="15" hidden="false" customHeight="false" outlineLevel="0" collapsed="false">
      <c r="A48" s="22" t="s">
        <v>256</v>
      </c>
      <c r="B48" s="23" t="n">
        <v>0.000283</v>
      </c>
      <c r="C48" s="23" t="n">
        <v>0</v>
      </c>
      <c r="D48" s="23" t="n">
        <v>0</v>
      </c>
      <c r="E48" s="23" t="n">
        <v>0.017</v>
      </c>
      <c r="F48" s="23" t="n">
        <v>0.0167</v>
      </c>
      <c r="G48" s="23" t="n">
        <v>-5.3038E-016</v>
      </c>
    </row>
    <row r="49" customFormat="false" ht="15" hidden="false" customHeight="false" outlineLevel="0" collapsed="false">
      <c r="A49" s="22" t="s">
        <v>258</v>
      </c>
      <c r="B49" s="23" t="n">
        <v>278000</v>
      </c>
      <c r="C49" s="23" t="n">
        <v>0</v>
      </c>
      <c r="D49" s="23" t="n">
        <v>0</v>
      </c>
      <c r="E49" s="23" t="n">
        <v>1.67E-005</v>
      </c>
      <c r="F49" s="23" t="n">
        <v>16700000000</v>
      </c>
      <c r="G49" s="23" t="n">
        <v>12</v>
      </c>
    </row>
    <row r="50" customFormat="false" ht="15" hidden="false" customHeight="false" outlineLevel="0" collapsed="false">
      <c r="A50" s="22" t="s">
        <v>259</v>
      </c>
      <c r="B50" s="23" t="n">
        <v>0.000277</v>
      </c>
      <c r="C50" s="23" t="n">
        <v>0</v>
      </c>
      <c r="D50" s="23" t="n">
        <v>0</v>
      </c>
      <c r="E50" s="23" t="n">
        <v>0.0166</v>
      </c>
      <c r="F50" s="23" t="n">
        <v>0.0167</v>
      </c>
      <c r="G50" s="23" t="n">
        <v>-1.10898E-015</v>
      </c>
    </row>
    <row r="51" customFormat="false" ht="15" hidden="false" customHeight="false" outlineLevel="0" collapsed="false">
      <c r="A51" s="22" t="s">
        <v>260</v>
      </c>
      <c r="B51" s="23" t="n">
        <v>2750000</v>
      </c>
      <c r="C51" s="23" t="n">
        <v>0</v>
      </c>
      <c r="D51" s="23" t="n">
        <v>0</v>
      </c>
      <c r="E51" s="23" t="n">
        <v>0.000165</v>
      </c>
      <c r="F51" s="23" t="n">
        <v>16700000000</v>
      </c>
      <c r="G51" s="23" t="n">
        <v>12</v>
      </c>
    </row>
    <row r="52" customFormat="false" ht="15" hidden="false" customHeight="false" outlineLevel="0" collapsed="false">
      <c r="A52" s="22" t="s">
        <v>265</v>
      </c>
      <c r="B52" s="23" t="n">
        <v>3130000</v>
      </c>
      <c r="C52" s="23" t="n">
        <v>0</v>
      </c>
      <c r="D52" s="23" t="n">
        <v>0</v>
      </c>
      <c r="E52" s="23" t="n">
        <v>0.000188</v>
      </c>
      <c r="F52" s="23" t="n">
        <v>16700000000</v>
      </c>
      <c r="G52" s="23" t="n">
        <v>12</v>
      </c>
    </row>
    <row r="53" customFormat="false" ht="15" hidden="false" customHeight="false" outlineLevel="0" collapsed="false">
      <c r="A53" s="22" t="s">
        <v>266</v>
      </c>
      <c r="B53" s="23" t="n">
        <v>0.000267</v>
      </c>
      <c r="C53" s="23" t="n">
        <v>0</v>
      </c>
      <c r="D53" s="23" t="n">
        <v>0</v>
      </c>
      <c r="E53" s="23" t="n">
        <v>0.016</v>
      </c>
      <c r="F53" s="23" t="n">
        <v>0.0167</v>
      </c>
      <c r="G53" s="23" t="n">
        <v>-1.10898E-015</v>
      </c>
    </row>
    <row r="54" customFormat="false" ht="15" hidden="false" customHeight="false" outlineLevel="0" collapsed="false">
      <c r="A54" s="22" t="s">
        <v>267</v>
      </c>
      <c r="B54" s="23" t="n">
        <v>3220000</v>
      </c>
      <c r="C54" s="23" t="n">
        <v>0</v>
      </c>
      <c r="D54" s="23" t="n">
        <v>0</v>
      </c>
      <c r="E54" s="23" t="n">
        <v>0.000193</v>
      </c>
      <c r="F54" s="23" t="n">
        <v>16700000000</v>
      </c>
      <c r="G54" s="23" t="n">
        <v>12</v>
      </c>
    </row>
    <row r="55" customFormat="false" ht="15" hidden="false" customHeight="false" outlineLevel="0" collapsed="false">
      <c r="A55" s="22" t="s">
        <v>274</v>
      </c>
      <c r="B55" s="23" t="n">
        <v>2330000</v>
      </c>
      <c r="C55" s="23" t="n">
        <v>0</v>
      </c>
      <c r="D55" s="23" t="n">
        <v>0</v>
      </c>
      <c r="E55" s="23" t="n">
        <v>0.00014</v>
      </c>
      <c r="F55" s="23" t="n">
        <v>16700000000</v>
      </c>
      <c r="G55" s="23" t="n">
        <v>12</v>
      </c>
    </row>
    <row r="56" customFormat="false" ht="15" hidden="false" customHeight="false" outlineLevel="0" collapsed="false">
      <c r="A56" s="22" t="s">
        <v>262</v>
      </c>
    </row>
    <row r="57" customFormat="false" ht="15" hidden="false" customHeight="false" outlineLevel="0" collapsed="false">
      <c r="A57" s="22" t="s">
        <v>275</v>
      </c>
      <c r="B57" s="23" t="n">
        <v>0.000333</v>
      </c>
      <c r="C57" s="23" t="n">
        <v>0</v>
      </c>
      <c r="D57" s="23" t="n">
        <v>0</v>
      </c>
      <c r="E57" s="23" t="n">
        <v>0.02</v>
      </c>
      <c r="F57" s="23" t="n">
        <v>0.0167</v>
      </c>
      <c r="G57" s="23" t="n">
        <v>-4.82164E-016</v>
      </c>
    </row>
    <row r="58" customFormat="false" ht="15" hidden="false" customHeight="false" outlineLevel="0" collapsed="false">
      <c r="A58" s="22" t="s">
        <v>276</v>
      </c>
      <c r="B58" s="23" t="n">
        <v>0.00139</v>
      </c>
      <c r="C58" s="23" t="n">
        <v>0</v>
      </c>
      <c r="D58" s="23" t="n">
        <v>0</v>
      </c>
      <c r="E58" s="23" t="n">
        <v>0.0833</v>
      </c>
      <c r="F58" s="23" t="n">
        <v>0.0167</v>
      </c>
      <c r="G58" s="23" t="n">
        <v>-1.10898E-015</v>
      </c>
    </row>
    <row r="59" customFormat="false" ht="15" hidden="false" customHeight="false" outlineLevel="0" collapsed="false">
      <c r="A59" s="22" t="s">
        <v>277</v>
      </c>
      <c r="B59" s="23" t="n">
        <v>3500000</v>
      </c>
      <c r="C59" s="23" t="n">
        <v>0</v>
      </c>
      <c r="D59" s="23" t="n">
        <v>0</v>
      </c>
      <c r="E59" s="23" t="n">
        <v>0.00021</v>
      </c>
      <c r="F59" s="23" t="n">
        <v>16700000000</v>
      </c>
      <c r="G59" s="23" t="n">
        <v>12</v>
      </c>
    </row>
    <row r="60" customFormat="false" ht="15" hidden="false" customHeight="false" outlineLevel="0" collapsed="false">
      <c r="A60" s="22" t="s">
        <v>278</v>
      </c>
      <c r="B60" s="23" t="n">
        <v>0.000313</v>
      </c>
      <c r="C60" s="23" t="n">
        <v>0</v>
      </c>
      <c r="D60" s="23" t="n">
        <v>0</v>
      </c>
      <c r="E60" s="23" t="n">
        <v>0.0188</v>
      </c>
      <c r="F60" s="23" t="n">
        <v>0.0167</v>
      </c>
      <c r="G60" s="23" t="n">
        <v>-4.82164E-016</v>
      </c>
    </row>
    <row r="61" customFormat="false" ht="15" hidden="false" customHeight="false" outlineLevel="0" collapsed="false">
      <c r="A61" s="22" t="s">
        <v>279</v>
      </c>
      <c r="B61" s="23" t="n">
        <v>0.000277</v>
      </c>
      <c r="C61" s="23" t="n">
        <v>0</v>
      </c>
      <c r="D61" s="23" t="n">
        <v>0</v>
      </c>
      <c r="E61" s="23" t="n">
        <v>0.0166</v>
      </c>
      <c r="F61" s="23" t="n">
        <v>0.0167</v>
      </c>
      <c r="G61" s="23" t="n">
        <v>-1.10898E-015</v>
      </c>
    </row>
    <row r="62" customFormat="false" ht="15" hidden="false" customHeight="false" outlineLevel="0" collapsed="false">
      <c r="A62" s="22" t="s">
        <v>368</v>
      </c>
      <c r="B62" s="23" t="n">
        <v>350000000</v>
      </c>
      <c r="C62" s="23" t="n">
        <v>0</v>
      </c>
      <c r="D62" s="23" t="n">
        <v>0</v>
      </c>
      <c r="E62" s="23" t="n">
        <v>0.021</v>
      </c>
      <c r="F62" s="23" t="n">
        <v>16700000000</v>
      </c>
      <c r="G62" s="23" t="n">
        <v>12</v>
      </c>
    </row>
    <row r="63" customFormat="false" ht="15" hidden="false" customHeight="false" outlineLevel="0" collapsed="false">
      <c r="A63" s="22" t="s">
        <v>369</v>
      </c>
      <c r="B63" s="23" t="n">
        <v>500000</v>
      </c>
      <c r="C63" s="23" t="n">
        <v>0</v>
      </c>
      <c r="D63" s="23" t="n">
        <v>0</v>
      </c>
      <c r="E63" s="23" t="n">
        <v>3E-005</v>
      </c>
      <c r="F63" s="23" t="n">
        <v>16700000000</v>
      </c>
      <c r="G63" s="23" t="n">
        <v>12</v>
      </c>
    </row>
    <row r="64" s="43" customFormat="true" ht="15" hidden="false" customHeight="false" outlineLevel="0" collapsed="false">
      <c r="A64" s="40" t="s">
        <v>370</v>
      </c>
      <c r="B64" s="41"/>
      <c r="C64" s="41"/>
      <c r="D64" s="41"/>
      <c r="E64" s="40"/>
      <c r="F64" s="40"/>
      <c r="G64" s="40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 customFormat="false" ht="15" hidden="false" customHeight="false" outlineLevel="0" collapsed="false">
      <c r="A65" s="22" t="s">
        <v>371</v>
      </c>
      <c r="B65" s="23" t="n">
        <v>3500000</v>
      </c>
      <c r="C65" s="23" t="n">
        <v>0</v>
      </c>
      <c r="D65" s="23" t="n">
        <v>0</v>
      </c>
      <c r="E65" s="23" t="n">
        <v>0.00021</v>
      </c>
      <c r="F65" s="23" t="n">
        <v>16700000000</v>
      </c>
      <c r="G65" s="23" t="n">
        <v>12</v>
      </c>
      <c r="H65" s="29" t="s">
        <v>372</v>
      </c>
    </row>
    <row r="66" customFormat="false" ht="15" hidden="false" customHeight="false" outlineLevel="0" collapsed="false">
      <c r="A66" s="22" t="s">
        <v>342</v>
      </c>
    </row>
    <row r="67" customFormat="false" ht="15" hidden="false" customHeight="false" outlineLevel="0" collapsed="false">
      <c r="A67" s="22" t="s">
        <v>373</v>
      </c>
      <c r="B67" s="23" t="n">
        <v>3500000</v>
      </c>
      <c r="C67" s="23" t="n">
        <v>0</v>
      </c>
      <c r="D67" s="23" t="n">
        <v>0</v>
      </c>
      <c r="E67" s="23" t="n">
        <v>0.00021</v>
      </c>
      <c r="F67" s="23" t="n">
        <v>16700000000</v>
      </c>
      <c r="G67" s="23" t="n">
        <v>12</v>
      </c>
    </row>
    <row r="68" customFormat="false" ht="15" hidden="false" customHeight="false" outlineLevel="0" collapsed="false">
      <c r="A68" s="22" t="s">
        <v>342</v>
      </c>
      <c r="E68" s="23"/>
      <c r="F68" s="23"/>
      <c r="G68" s="23"/>
    </row>
    <row r="69" customFormat="false" ht="15" hidden="false" customHeight="false" outlineLevel="0" collapsed="false">
      <c r="A69" s="22" t="s">
        <v>216</v>
      </c>
      <c r="B69" s="23" t="n">
        <v>2780000</v>
      </c>
      <c r="C69" s="23" t="n">
        <v>0</v>
      </c>
      <c r="D69" s="23" t="n">
        <v>0</v>
      </c>
      <c r="E69" s="23" t="n">
        <v>0.000167</v>
      </c>
      <c r="F69" s="23" t="n">
        <v>16700000000</v>
      </c>
      <c r="G69" s="23" t="n">
        <v>12</v>
      </c>
    </row>
    <row r="70" customFormat="false" ht="15" hidden="false" customHeight="false" outlineLevel="0" collapsed="false">
      <c r="A70" s="22" t="s">
        <v>217</v>
      </c>
      <c r="B70" s="23" t="n">
        <v>2830000</v>
      </c>
      <c r="C70" s="23" t="n">
        <v>0</v>
      </c>
      <c r="D70" s="23" t="n">
        <v>0</v>
      </c>
      <c r="E70" s="23" t="n">
        <v>0.00017</v>
      </c>
      <c r="F70" s="23" t="n">
        <v>16700000000</v>
      </c>
      <c r="G70" s="23" t="n">
        <v>12</v>
      </c>
    </row>
    <row r="71" customFormat="false" ht="15" hidden="false" customHeight="false" outlineLevel="0" collapsed="false">
      <c r="A71" s="22" t="s">
        <v>218</v>
      </c>
      <c r="B71" s="23" t="n">
        <v>0.00028</v>
      </c>
      <c r="C71" s="23" t="n">
        <v>0</v>
      </c>
      <c r="D71" s="23" t="n">
        <v>0</v>
      </c>
      <c r="E71" s="23" t="n">
        <v>0.0168</v>
      </c>
      <c r="F71" s="23" t="n">
        <v>0.0167</v>
      </c>
      <c r="G71" s="23" t="n">
        <v>-5.3038E-016</v>
      </c>
    </row>
    <row r="72" customFormat="false" ht="15" hidden="false" customHeight="false" outlineLevel="0" collapsed="false">
      <c r="A72" s="22" t="s">
        <v>219</v>
      </c>
      <c r="B72" s="23" t="n">
        <v>2780000</v>
      </c>
      <c r="C72" s="23" t="n">
        <v>0</v>
      </c>
      <c r="D72" s="23" t="n">
        <v>0</v>
      </c>
      <c r="E72" s="23" t="n">
        <v>0.000167</v>
      </c>
      <c r="F72" s="23" t="n">
        <v>16700000000</v>
      </c>
      <c r="G72" s="23" t="n">
        <v>12</v>
      </c>
    </row>
    <row r="73" customFormat="false" ht="15" hidden="false" customHeight="false" outlineLevel="0" collapsed="false">
      <c r="A73" s="22" t="s">
        <v>220</v>
      </c>
      <c r="B73" s="23" t="n">
        <v>2650000</v>
      </c>
      <c r="C73" s="23" t="n">
        <v>0</v>
      </c>
      <c r="D73" s="23" t="n">
        <v>0</v>
      </c>
      <c r="E73" s="23" t="n">
        <v>0.000159</v>
      </c>
      <c r="F73" s="23" t="n">
        <v>16700000000</v>
      </c>
      <c r="G73" s="23" t="n">
        <v>12</v>
      </c>
    </row>
    <row r="74" customFormat="false" ht="15" hidden="false" customHeight="false" outlineLevel="0" collapsed="false">
      <c r="A74" s="22" t="s">
        <v>221</v>
      </c>
    </row>
    <row r="75" customFormat="false" ht="15" hidden="false" customHeight="false" outlineLevel="0" collapsed="false">
      <c r="A75" s="22" t="s">
        <v>222</v>
      </c>
      <c r="B75" s="23" t="n">
        <v>2630000</v>
      </c>
      <c r="C75" s="23" t="n">
        <v>0</v>
      </c>
      <c r="D75" s="23" t="n">
        <v>0</v>
      </c>
      <c r="E75" s="23" t="n">
        <v>0.000158</v>
      </c>
      <c r="F75" s="23" t="n">
        <v>16700000000</v>
      </c>
      <c r="G75" s="23" t="n">
        <v>12</v>
      </c>
    </row>
    <row r="76" customFormat="false" ht="15" hidden="false" customHeight="false" outlineLevel="0" collapsed="false">
      <c r="A76" s="22" t="s">
        <v>223</v>
      </c>
    </row>
    <row r="77" customFormat="false" ht="15" hidden="false" customHeight="false" outlineLevel="0" collapsed="false">
      <c r="A77" s="22" t="s">
        <v>226</v>
      </c>
      <c r="B77" s="23" t="n">
        <v>2850000</v>
      </c>
      <c r="C77" s="23" t="n">
        <v>0</v>
      </c>
      <c r="D77" s="23" t="n">
        <v>0</v>
      </c>
      <c r="E77" s="23" t="n">
        <v>0.000171</v>
      </c>
      <c r="F77" s="23" t="n">
        <v>16700000000</v>
      </c>
      <c r="G77" s="23" t="n">
        <v>12</v>
      </c>
    </row>
    <row r="78" customFormat="false" ht="15" hidden="false" customHeight="false" outlineLevel="0" collapsed="false">
      <c r="A78" s="22" t="s">
        <v>227</v>
      </c>
      <c r="B78" s="23" t="n">
        <v>28200000</v>
      </c>
      <c r="C78" s="23" t="n">
        <v>0</v>
      </c>
      <c r="D78" s="23" t="n">
        <v>0</v>
      </c>
      <c r="E78" s="23" t="n">
        <v>0.00169</v>
      </c>
      <c r="F78" s="23" t="n">
        <v>16700000000</v>
      </c>
      <c r="G78" s="23" t="n">
        <v>12</v>
      </c>
    </row>
    <row r="79" customFormat="false" ht="15" hidden="false" customHeight="false" outlineLevel="0" collapsed="false">
      <c r="A79" s="22" t="s">
        <v>228</v>
      </c>
      <c r="B79" s="23" t="n">
        <v>2830000</v>
      </c>
      <c r="C79" s="23" t="n">
        <v>0</v>
      </c>
      <c r="D79" s="23" t="n">
        <v>0</v>
      </c>
      <c r="E79" s="23" t="n">
        <v>0.00017</v>
      </c>
      <c r="F79" s="23" t="n">
        <v>16700000000</v>
      </c>
      <c r="G79" s="23" t="n">
        <v>12</v>
      </c>
    </row>
    <row r="80" customFormat="false" ht="15" hidden="false" customHeight="false" outlineLevel="0" collapsed="false">
      <c r="A80" s="22" t="s">
        <v>229</v>
      </c>
      <c r="B80" s="23" t="n">
        <v>0.00025</v>
      </c>
      <c r="C80" s="23" t="n">
        <v>0</v>
      </c>
      <c r="D80" s="23" t="n">
        <v>0</v>
      </c>
      <c r="E80" s="23" t="n">
        <v>0.015</v>
      </c>
      <c r="F80" s="23" t="n">
        <v>0.0167</v>
      </c>
      <c r="G80" s="23" t="n">
        <v>0</v>
      </c>
    </row>
    <row r="81" customFormat="false" ht="15" hidden="false" customHeight="false" outlineLevel="0" collapsed="false">
      <c r="A81" s="22" t="s">
        <v>322</v>
      </c>
      <c r="B81" s="23" t="n">
        <v>0.000293</v>
      </c>
      <c r="C81" s="23" t="n">
        <v>0</v>
      </c>
      <c r="D81" s="23" t="n">
        <v>0</v>
      </c>
      <c r="E81" s="23" t="n">
        <v>0.0176</v>
      </c>
      <c r="F81" s="23" t="n">
        <v>0.0167</v>
      </c>
      <c r="G81" s="23" t="n">
        <v>-5.3038E-016</v>
      </c>
      <c r="H81" s="29" t="s">
        <v>374</v>
      </c>
    </row>
    <row r="82" customFormat="false" ht="15" hidden="false" customHeight="false" outlineLevel="0" collapsed="false">
      <c r="A82" s="22" t="s">
        <v>323</v>
      </c>
      <c r="B82" s="23" t="n">
        <v>258000000</v>
      </c>
      <c r="C82" s="23" t="n">
        <v>0</v>
      </c>
      <c r="D82" s="23" t="n">
        <v>0</v>
      </c>
      <c r="E82" s="23" t="n">
        <v>0.0155</v>
      </c>
      <c r="F82" s="23" t="n">
        <v>16700000000</v>
      </c>
      <c r="G82" s="23" t="n">
        <v>12</v>
      </c>
    </row>
    <row r="83" s="47" customFormat="true" ht="15" hidden="false" customHeight="false" outlineLevel="0" collapsed="false">
      <c r="A83" s="44" t="s">
        <v>375</v>
      </c>
      <c r="B83" s="45"/>
      <c r="C83" s="45"/>
      <c r="D83" s="45"/>
      <c r="E83" s="44"/>
      <c r="F83" s="44"/>
      <c r="G83" s="44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5" hidden="false" customHeight="false" outlineLevel="0" collapsed="false">
      <c r="A84" s="22" t="s">
        <v>269</v>
      </c>
      <c r="B84" s="23" t="n">
        <v>3170000</v>
      </c>
      <c r="C84" s="23" t="n">
        <v>0</v>
      </c>
      <c r="D84" s="23" t="n">
        <v>0</v>
      </c>
      <c r="E84" s="23" t="n">
        <v>0.00019</v>
      </c>
      <c r="F84" s="23" t="n">
        <v>16700000000</v>
      </c>
      <c r="G84" s="23" t="n">
        <v>12</v>
      </c>
    </row>
    <row r="85" customFormat="false" ht="15" hidden="false" customHeight="false" outlineLevel="0" collapsed="false">
      <c r="A85" s="22" t="s">
        <v>270</v>
      </c>
    </row>
    <row r="86" customFormat="false" ht="15" hidden="false" customHeight="false" outlineLevel="0" collapsed="false">
      <c r="A86" s="22" t="s">
        <v>268</v>
      </c>
      <c r="B86" s="23" t="n">
        <v>3330000</v>
      </c>
      <c r="C86" s="23" t="n">
        <v>0</v>
      </c>
      <c r="D86" s="23" t="n">
        <v>0</v>
      </c>
      <c r="E86" s="23" t="n">
        <v>0.0002</v>
      </c>
      <c r="F86" s="23" t="n">
        <v>16700000000</v>
      </c>
      <c r="G86" s="23" t="n">
        <v>12</v>
      </c>
    </row>
    <row r="87" customFormat="false" ht="15" hidden="false" customHeight="false" outlineLevel="0" collapsed="false">
      <c r="A87" s="22" t="s">
        <v>273</v>
      </c>
      <c r="B87" s="23" t="n">
        <v>933000</v>
      </c>
      <c r="C87" s="23" t="n">
        <v>0</v>
      </c>
      <c r="D87" s="23" t="n">
        <v>0</v>
      </c>
      <c r="E87" s="23" t="n">
        <v>5.6E-005</v>
      </c>
      <c r="F87" s="23" t="n">
        <v>16700000000</v>
      </c>
      <c r="G87" s="23" t="n">
        <v>12</v>
      </c>
    </row>
    <row r="88" customFormat="false" ht="15" hidden="false" customHeight="false" outlineLevel="0" collapsed="false">
      <c r="A88" s="22" t="s">
        <v>261</v>
      </c>
      <c r="B88" s="23" t="n">
        <v>2950000</v>
      </c>
      <c r="C88" s="23" t="n">
        <v>0</v>
      </c>
      <c r="D88" s="23" t="n">
        <v>0</v>
      </c>
      <c r="E88" s="23" t="n">
        <v>0.000177</v>
      </c>
      <c r="F88" s="23" t="n">
        <v>16700000000</v>
      </c>
      <c r="G88" s="23" t="n">
        <v>12</v>
      </c>
    </row>
    <row r="89" customFormat="false" ht="15" hidden="false" customHeight="false" outlineLevel="0" collapsed="false">
      <c r="A89" s="22" t="s">
        <v>262</v>
      </c>
    </row>
    <row r="90" customFormat="false" ht="15" hidden="false" customHeight="false" outlineLevel="0" collapsed="false">
      <c r="A90" s="22" t="s">
        <v>263</v>
      </c>
      <c r="B90" s="23" t="n">
        <v>2830000</v>
      </c>
      <c r="C90" s="23" t="n">
        <v>0</v>
      </c>
      <c r="D90" s="23" t="n">
        <v>0</v>
      </c>
      <c r="E90" s="23" t="n">
        <v>0.00017</v>
      </c>
      <c r="F90" s="23" t="n">
        <v>16700000000</v>
      </c>
      <c r="G90" s="23" t="n">
        <v>12</v>
      </c>
    </row>
    <row r="91" customFormat="false" ht="15" hidden="false" customHeight="false" outlineLevel="0" collapsed="false">
      <c r="A91" s="22" t="s">
        <v>255</v>
      </c>
    </row>
    <row r="93" customFormat="false" ht="15" hidden="false" customHeight="false" outlineLevel="0" collapsed="false">
      <c r="A93" s="22" t="s">
        <v>225</v>
      </c>
      <c r="B93" s="23" t="n">
        <v>0.000273</v>
      </c>
      <c r="C93" s="23" t="n">
        <v>0</v>
      </c>
      <c r="D93" s="23" t="n">
        <v>0</v>
      </c>
      <c r="E93" s="23" t="n">
        <v>0.0164</v>
      </c>
      <c r="F93" s="23" t="n">
        <v>0.0167</v>
      </c>
      <c r="G93" s="23" t="n">
        <v>-5.3038E-016</v>
      </c>
    </row>
    <row r="94" customFormat="false" ht="15" hidden="false" customHeight="false" outlineLevel="0" collapsed="false">
      <c r="A94" s="22" t="s">
        <v>224</v>
      </c>
      <c r="B94" s="23" t="n">
        <v>2770000</v>
      </c>
      <c r="C94" s="23" t="n">
        <v>0</v>
      </c>
      <c r="D94" s="23" t="n">
        <v>0</v>
      </c>
      <c r="E94" s="23" t="n">
        <v>0.000166</v>
      </c>
      <c r="F94" s="23" t="n">
        <v>16700000000</v>
      </c>
      <c r="G94" s="23" t="n">
        <v>12</v>
      </c>
    </row>
    <row r="95" customFormat="false" ht="15" hidden="false" customHeight="false" outlineLevel="0" collapsed="false">
      <c r="A95" s="22" t="s">
        <v>214</v>
      </c>
      <c r="B95" s="23" t="n">
        <v>2730000</v>
      </c>
      <c r="C95" s="23" t="n">
        <v>0</v>
      </c>
      <c r="D95" s="23" t="n">
        <v>0</v>
      </c>
      <c r="E95" s="23" t="n">
        <v>0.000164</v>
      </c>
      <c r="F95" s="23" t="n">
        <v>16700000000</v>
      </c>
      <c r="G95" s="23" t="n">
        <v>12</v>
      </c>
    </row>
    <row r="96" customFormat="false" ht="15" hidden="false" customHeight="false" outlineLevel="0" collapsed="false">
      <c r="A96" s="22" t="s">
        <v>215</v>
      </c>
      <c r="B96" s="23" t="n">
        <v>0.000265</v>
      </c>
      <c r="C96" s="23" t="n">
        <v>0</v>
      </c>
      <c r="D96" s="23" t="n">
        <v>0</v>
      </c>
      <c r="E96" s="23" t="n">
        <v>0.0159</v>
      </c>
      <c r="F96" s="23" t="n">
        <v>0.0167</v>
      </c>
      <c r="G96" s="23" t="n">
        <v>0</v>
      </c>
    </row>
    <row r="97" customFormat="false" ht="15" hidden="false" customHeight="false" outlineLevel="0" collapsed="false">
      <c r="A97" s="22" t="s">
        <v>230</v>
      </c>
      <c r="B97" s="23" t="n">
        <v>2.82E-005</v>
      </c>
      <c r="C97" s="23" t="n">
        <v>0</v>
      </c>
      <c r="D97" s="23" t="n">
        <v>0</v>
      </c>
      <c r="E97" s="23" t="n">
        <v>0.00169</v>
      </c>
      <c r="F97" s="23" t="n">
        <v>0.0167</v>
      </c>
      <c r="G97" s="23" t="n">
        <v>-1.01254E-015</v>
      </c>
    </row>
    <row r="98" customFormat="false" ht="15" hidden="false" customHeight="false" outlineLevel="0" collapsed="false">
      <c r="A98" s="22" t="s">
        <v>231</v>
      </c>
      <c r="B98" s="23" t="n">
        <v>2720000</v>
      </c>
      <c r="C98" s="23" t="n">
        <v>0</v>
      </c>
      <c r="D98" s="23" t="n">
        <v>0</v>
      </c>
      <c r="E98" s="23" t="n">
        <v>0.000163</v>
      </c>
      <c r="F98" s="23" t="n">
        <v>16700000000</v>
      </c>
      <c r="G98" s="23" t="n">
        <v>12</v>
      </c>
    </row>
    <row r="99" customFormat="false" ht="15" hidden="false" customHeight="false" outlineLevel="0" collapsed="false">
      <c r="A99" s="22" t="s">
        <v>232</v>
      </c>
      <c r="B99" s="23" t="n">
        <v>550000</v>
      </c>
      <c r="C99" s="23" t="n">
        <v>0</v>
      </c>
      <c r="D99" s="23" t="n">
        <v>0</v>
      </c>
      <c r="E99" s="23" t="n">
        <v>3.3E-005</v>
      </c>
      <c r="F99" s="23" t="n">
        <v>16700000000</v>
      </c>
      <c r="G99" s="23" t="n">
        <v>12</v>
      </c>
    </row>
    <row r="100" customFormat="false" ht="15" hidden="false" customHeight="false" outlineLevel="0" collapsed="false">
      <c r="A100" s="22" t="s">
        <v>233</v>
      </c>
      <c r="B100" s="23" t="n">
        <v>2770000</v>
      </c>
      <c r="C100" s="23" t="n">
        <v>0</v>
      </c>
      <c r="D100" s="23" t="n">
        <v>0</v>
      </c>
      <c r="E100" s="23" t="n">
        <v>0.000166</v>
      </c>
      <c r="F100" s="23" t="n">
        <v>16700000000</v>
      </c>
      <c r="G100" s="23" t="n">
        <v>12</v>
      </c>
    </row>
    <row r="101" customFormat="false" ht="15" hidden="false" customHeight="false" outlineLevel="0" collapsed="false">
      <c r="A101" s="22" t="s">
        <v>376</v>
      </c>
      <c r="B101" s="23" t="n">
        <v>2750000</v>
      </c>
      <c r="C101" s="23" t="n">
        <v>0</v>
      </c>
      <c r="D101" s="23" t="n">
        <v>0</v>
      </c>
      <c r="E101" s="23" t="n">
        <v>0.000165</v>
      </c>
      <c r="F101" s="23" t="n">
        <v>16700000000</v>
      </c>
      <c r="G101" s="23" t="n">
        <v>12</v>
      </c>
    </row>
    <row r="102" customFormat="false" ht="15" hidden="false" customHeight="false" outlineLevel="0" collapsed="false">
      <c r="A102" s="22" t="s">
        <v>221</v>
      </c>
    </row>
    <row r="103" customFormat="false" ht="15" hidden="false" customHeight="false" outlineLevel="0" collapsed="false">
      <c r="A103" s="22" t="s">
        <v>235</v>
      </c>
      <c r="B103" s="23" t="n">
        <v>3.08E-018</v>
      </c>
      <c r="C103" s="23" t="n">
        <v>0</v>
      </c>
      <c r="D103" s="23" t="n">
        <v>0</v>
      </c>
      <c r="E103" s="23" t="n">
        <v>0.000185</v>
      </c>
      <c r="F103" s="23" t="n">
        <v>1.67E-014</v>
      </c>
      <c r="G103" s="23" t="n">
        <v>-12</v>
      </c>
    </row>
    <row r="104" customFormat="false" ht="15" hidden="false" customHeight="false" outlineLevel="0" collapsed="false">
      <c r="A104" s="22" t="s">
        <v>236</v>
      </c>
      <c r="B104" s="23" t="n">
        <v>2.8E-005</v>
      </c>
      <c r="C104" s="23" t="n">
        <v>0</v>
      </c>
      <c r="D104" s="23" t="n">
        <v>0</v>
      </c>
      <c r="E104" s="23" t="n">
        <v>0.00168</v>
      </c>
      <c r="F104" s="23" t="n">
        <v>0.0167</v>
      </c>
      <c r="G104" s="23" t="n">
        <v>0</v>
      </c>
    </row>
    <row r="105" customFormat="false" ht="15" hidden="false" customHeight="false" outlineLevel="0" collapsed="false">
      <c r="A105" s="22" t="s">
        <v>237</v>
      </c>
      <c r="B105" s="23" t="n">
        <v>277000000</v>
      </c>
      <c r="C105" s="23" t="n">
        <v>0</v>
      </c>
      <c r="D105" s="23" t="n">
        <v>0</v>
      </c>
      <c r="E105" s="23" t="n">
        <v>0.0166</v>
      </c>
      <c r="F105" s="23" t="n">
        <v>16700000000</v>
      </c>
      <c r="G105" s="23" t="n">
        <v>12</v>
      </c>
    </row>
    <row r="106" customFormat="false" ht="15" hidden="false" customHeight="false" outlineLevel="0" collapsed="false">
      <c r="A106" s="22" t="s">
        <v>238</v>
      </c>
      <c r="B106" s="23" t="n">
        <v>0.000278</v>
      </c>
      <c r="C106" s="23" t="n">
        <v>0</v>
      </c>
      <c r="D106" s="23" t="n">
        <v>0</v>
      </c>
      <c r="E106" s="23" t="n">
        <v>0.0167</v>
      </c>
      <c r="F106" s="23" t="n">
        <v>0.0167</v>
      </c>
      <c r="G106" s="23" t="n">
        <v>-4.82164E-016</v>
      </c>
    </row>
    <row r="107" customFormat="false" ht="15" hidden="false" customHeight="false" outlineLevel="0" collapsed="false">
      <c r="A107" s="22" t="s">
        <v>239</v>
      </c>
      <c r="B107" s="23" t="n">
        <v>283000000</v>
      </c>
      <c r="C107" s="23" t="n">
        <v>0</v>
      </c>
      <c r="D107" s="23" t="n">
        <v>0</v>
      </c>
      <c r="E107" s="23" t="n">
        <v>0.017</v>
      </c>
      <c r="F107" s="23" t="n">
        <v>16700000000</v>
      </c>
      <c r="G107" s="23" t="n">
        <v>12</v>
      </c>
    </row>
    <row r="108" customFormat="false" ht="15" hidden="false" customHeight="false" outlineLevel="0" collapsed="false">
      <c r="A108" s="22" t="s">
        <v>240</v>
      </c>
      <c r="B108" s="23" t="n">
        <v>283000000</v>
      </c>
      <c r="C108" s="23" t="n">
        <v>0</v>
      </c>
      <c r="D108" s="23" t="n">
        <v>0</v>
      </c>
      <c r="E108" s="23" t="n">
        <v>0.017</v>
      </c>
      <c r="F108" s="23" t="n">
        <v>16700000000</v>
      </c>
      <c r="G108" s="23" t="n">
        <v>12</v>
      </c>
    </row>
    <row r="109" customFormat="false" ht="15" hidden="false" customHeight="false" outlineLevel="0" collapsed="false">
      <c r="A109" s="22" t="s">
        <v>241</v>
      </c>
      <c r="B109" s="23" t="n">
        <v>283000000</v>
      </c>
      <c r="C109" s="23" t="n">
        <v>0</v>
      </c>
      <c r="D109" s="23" t="n">
        <v>0</v>
      </c>
      <c r="E109" s="23" t="n">
        <v>0.017</v>
      </c>
      <c r="F109" s="23" t="n">
        <v>16700000000</v>
      </c>
      <c r="G109" s="23" t="n">
        <v>12</v>
      </c>
    </row>
    <row r="110" customFormat="false" ht="15" hidden="false" customHeight="false" outlineLevel="0" collapsed="false">
      <c r="A110" s="22" t="s">
        <v>242</v>
      </c>
      <c r="B110" s="23" t="n">
        <v>2.83E-020</v>
      </c>
      <c r="C110" s="23" t="n">
        <v>0</v>
      </c>
      <c r="D110" s="23" t="n">
        <v>0</v>
      </c>
      <c r="E110" s="23" t="n">
        <v>1.7E-006</v>
      </c>
      <c r="F110" s="23" t="n">
        <v>1.67E-014</v>
      </c>
      <c r="G110" s="23" t="n">
        <v>-12</v>
      </c>
    </row>
    <row r="111" customFormat="false" ht="15" hidden="false" customHeight="false" outlineLevel="0" collapsed="false">
      <c r="A111" s="22" t="s">
        <v>246</v>
      </c>
      <c r="B111" s="23" t="n">
        <v>2.75E-005</v>
      </c>
      <c r="C111" s="23" t="n">
        <v>0</v>
      </c>
      <c r="D111" s="23" t="n">
        <v>0</v>
      </c>
      <c r="E111" s="23" t="n">
        <v>0.00165</v>
      </c>
      <c r="F111" s="23" t="n">
        <v>0.0167</v>
      </c>
      <c r="G111" s="23" t="n">
        <v>0</v>
      </c>
    </row>
    <row r="112" customFormat="false" ht="15" hidden="false" customHeight="false" outlineLevel="0" collapsed="false">
      <c r="A112" s="22" t="s">
        <v>306</v>
      </c>
      <c r="B112" s="23" t="n">
        <v>0.0003</v>
      </c>
      <c r="C112" s="23" t="n">
        <v>0</v>
      </c>
      <c r="D112" s="23" t="n">
        <v>0</v>
      </c>
      <c r="E112" s="23" t="n">
        <v>0.018</v>
      </c>
      <c r="F112" s="23" t="n">
        <v>0.0167</v>
      </c>
      <c r="G112" s="23" t="n">
        <v>0</v>
      </c>
    </row>
    <row r="113" customFormat="false" ht="15" hidden="false" customHeight="false" outlineLevel="0" collapsed="false">
      <c r="A113" s="22" t="s">
        <v>307</v>
      </c>
      <c r="B113" s="23" t="n">
        <v>0.00027</v>
      </c>
      <c r="C113" s="23" t="n">
        <v>0</v>
      </c>
      <c r="D113" s="23" t="n">
        <v>0</v>
      </c>
      <c r="E113" s="23" t="n">
        <v>0.0162</v>
      </c>
      <c r="F113" s="23" t="n">
        <v>0.0167</v>
      </c>
      <c r="G113" s="23" t="n">
        <v>0</v>
      </c>
    </row>
    <row r="114" customFormat="false" ht="15" hidden="false" customHeight="false" outlineLevel="0" collapsed="false">
      <c r="A114" s="22" t="s">
        <v>308</v>
      </c>
      <c r="B114" s="23" t="n">
        <v>2770000</v>
      </c>
      <c r="C114" s="23" t="n">
        <v>0</v>
      </c>
      <c r="D114" s="23" t="n">
        <v>0</v>
      </c>
      <c r="E114" s="23" t="n">
        <v>0.000166</v>
      </c>
      <c r="F114" s="23" t="n">
        <v>16700000000</v>
      </c>
      <c r="G114" s="23" t="n">
        <v>12</v>
      </c>
    </row>
    <row r="115" customFormat="false" ht="15" hidden="false" customHeight="false" outlineLevel="0" collapsed="false">
      <c r="A115" s="22" t="s">
        <v>335</v>
      </c>
      <c r="B115" s="23" t="n">
        <v>2.83E-016</v>
      </c>
      <c r="C115" s="23" t="n">
        <v>0</v>
      </c>
      <c r="D115" s="23" t="n">
        <v>0</v>
      </c>
      <c r="E115" s="23" t="n">
        <v>0.017</v>
      </c>
      <c r="F115" s="23" t="n">
        <v>1.67E-014</v>
      </c>
      <c r="G115" s="23" t="n">
        <v>-12</v>
      </c>
    </row>
    <row r="116" customFormat="false" ht="15" hidden="false" customHeight="false" outlineLevel="0" collapsed="false">
      <c r="A116" s="22" t="s">
        <v>336</v>
      </c>
      <c r="B116" s="23" t="n">
        <v>0.000267</v>
      </c>
      <c r="C116" s="23" t="n">
        <v>0</v>
      </c>
      <c r="D116" s="23" t="n">
        <v>0</v>
      </c>
      <c r="E116" s="23" t="n">
        <v>0.016</v>
      </c>
      <c r="F116" s="23" t="n">
        <v>0.0167</v>
      </c>
      <c r="G116" s="23" t="n">
        <v>-1.10898E-015</v>
      </c>
    </row>
    <row r="117" customFormat="false" ht="15" hidden="false" customHeight="false" outlineLevel="0" collapsed="false">
      <c r="A117" s="22" t="s">
        <v>337</v>
      </c>
      <c r="B117" s="23" t="n">
        <v>2.82E-005</v>
      </c>
      <c r="C117" s="23" t="n">
        <v>0</v>
      </c>
      <c r="D117" s="23" t="n">
        <v>0</v>
      </c>
      <c r="E117" s="23" t="n">
        <v>0.00169</v>
      </c>
      <c r="F117" s="23" t="n">
        <v>0.0167</v>
      </c>
      <c r="G117" s="23" t="n">
        <v>-1.01254E-015</v>
      </c>
    </row>
    <row r="118" s="51" customFormat="true" ht="15" hidden="false" customHeight="false" outlineLevel="0" collapsed="false">
      <c r="A118" s="48" t="s">
        <v>377</v>
      </c>
      <c r="B118" s="49"/>
      <c r="C118" s="49"/>
      <c r="D118" s="49"/>
      <c r="E118" s="48"/>
      <c r="F118" s="48"/>
      <c r="G118" s="48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customFormat="false" ht="15" hidden="false" customHeight="false" outlineLevel="0" collapsed="false">
      <c r="A119" s="22" t="s">
        <v>378</v>
      </c>
      <c r="B119" s="23" t="n">
        <v>253000000</v>
      </c>
      <c r="C119" s="23" t="n">
        <v>0</v>
      </c>
      <c r="D119" s="23" t="n">
        <v>0</v>
      </c>
      <c r="E119" s="23" t="n">
        <v>0.0152</v>
      </c>
      <c r="F119" s="23" t="n">
        <v>16700000000</v>
      </c>
      <c r="G119" s="23" t="n">
        <v>12</v>
      </c>
      <c r="H119" s="29" t="s">
        <v>379</v>
      </c>
    </row>
    <row r="120" customFormat="false" ht="15" hidden="false" customHeight="false" outlineLevel="0" collapsed="false">
      <c r="A120" s="22" t="s">
        <v>380</v>
      </c>
      <c r="B120" s="23" t="n">
        <v>278000</v>
      </c>
      <c r="C120" s="23" t="n">
        <v>0</v>
      </c>
      <c r="D120" s="23" t="n">
        <v>0</v>
      </c>
      <c r="E120" s="23" t="n">
        <v>1.67E-005</v>
      </c>
      <c r="F120" s="23" t="n">
        <v>16700000000</v>
      </c>
      <c r="G120" s="23" t="n">
        <v>12</v>
      </c>
      <c r="H120" s="29" t="s">
        <v>381</v>
      </c>
    </row>
    <row r="122" customFormat="false" ht="15" hidden="false" customHeight="false" outlineLevel="0" collapsed="false">
      <c r="A122" s="22" t="s">
        <v>382</v>
      </c>
      <c r="B122" s="23" t="n">
        <v>8670000</v>
      </c>
      <c r="C122" s="23" t="n">
        <v>0</v>
      </c>
      <c r="D122" s="23" t="n">
        <v>0</v>
      </c>
      <c r="E122" s="23" t="n">
        <v>0.00052</v>
      </c>
      <c r="F122" s="23" t="n">
        <v>16700000000</v>
      </c>
      <c r="G122" s="23" t="n">
        <v>12</v>
      </c>
    </row>
    <row r="123" customFormat="false" ht="15" hidden="false" customHeight="false" outlineLevel="0" collapsed="false">
      <c r="A123" s="22" t="s">
        <v>334</v>
      </c>
      <c r="B123" s="23" t="n">
        <v>433000</v>
      </c>
      <c r="C123" s="23" t="n">
        <v>0</v>
      </c>
      <c r="D123" s="23" t="n">
        <v>0</v>
      </c>
      <c r="E123" s="23" t="n">
        <v>2.6E-005</v>
      </c>
      <c r="F123" s="23" t="n">
        <v>16700000000</v>
      </c>
      <c r="G123" s="23" t="n">
        <v>12</v>
      </c>
    </row>
    <row r="124" customFormat="false" ht="15" hidden="false" customHeight="false" outlineLevel="0" collapsed="false">
      <c r="A124" s="22" t="s">
        <v>333</v>
      </c>
      <c r="B124" s="23" t="n">
        <v>0.0013</v>
      </c>
      <c r="C124" s="23" t="n">
        <v>0</v>
      </c>
      <c r="D124" s="23" t="n">
        <v>0</v>
      </c>
      <c r="E124" s="23" t="n">
        <v>0.078</v>
      </c>
      <c r="F124" s="23" t="n">
        <v>0.0167</v>
      </c>
      <c r="G124" s="23" t="n">
        <v>0</v>
      </c>
    </row>
    <row r="125" customFormat="false" ht="15" hidden="false" customHeight="false" outlineLevel="0" collapsed="false">
      <c r="A125" s="22" t="s">
        <v>383</v>
      </c>
      <c r="E125" s="23"/>
      <c r="F125" s="23"/>
      <c r="G125" s="23"/>
    </row>
    <row r="126" customFormat="false" ht="15" hidden="false" customHeight="false" outlineLevel="0" collapsed="false">
      <c r="A126" s="22" t="s">
        <v>384</v>
      </c>
      <c r="E126" s="23"/>
      <c r="F126" s="23"/>
      <c r="G126" s="23"/>
    </row>
    <row r="127" customFormat="false" ht="15" hidden="false" customHeight="false" outlineLevel="0" collapsed="false">
      <c r="A127" s="22" t="s">
        <v>385</v>
      </c>
      <c r="E127" s="23"/>
      <c r="F127" s="23"/>
      <c r="G127" s="23"/>
    </row>
    <row r="128" customFormat="false" ht="15" hidden="false" customHeight="false" outlineLevel="0" collapsed="false">
      <c r="A128" s="22" t="s">
        <v>386</v>
      </c>
      <c r="E128" s="23"/>
      <c r="F128" s="23"/>
      <c r="G128" s="23"/>
    </row>
    <row r="129" s="55" customFormat="true" ht="15" hidden="false" customHeight="false" outlineLevel="0" collapsed="false">
      <c r="A129" s="52" t="s">
        <v>387</v>
      </c>
      <c r="B129" s="53"/>
      <c r="C129" s="53"/>
      <c r="D129" s="53"/>
      <c r="E129" s="52"/>
      <c r="F129" s="52"/>
      <c r="G129" s="52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</row>
    <row r="130" customFormat="false" ht="15" hidden="false" customHeight="false" outlineLevel="0" collapsed="false">
      <c r="A130" s="22" t="s">
        <v>388</v>
      </c>
      <c r="B130" s="23" t="n">
        <v>2.005E-005</v>
      </c>
      <c r="C130" s="23" t="n">
        <v>0</v>
      </c>
      <c r="D130" s="23" t="n">
        <v>0</v>
      </c>
    </row>
    <row r="131" customFormat="false" ht="15" hidden="false" customHeight="false" outlineLevel="0" collapsed="false">
      <c r="A131" s="22" t="s">
        <v>389</v>
      </c>
    </row>
    <row r="132" customFormat="false" ht="15" hidden="false" customHeight="false" outlineLevel="0" collapsed="false">
      <c r="A132" s="22" t="s">
        <v>390</v>
      </c>
      <c r="B132" s="23" t="n">
        <v>0.0001005</v>
      </c>
      <c r="C132" s="23" t="n">
        <v>0</v>
      </c>
      <c r="D132" s="23" t="n">
        <v>0</v>
      </c>
    </row>
    <row r="133" customFormat="false" ht="15" hidden="false" customHeight="false" outlineLevel="0" collapsed="false">
      <c r="A133" s="22" t="s">
        <v>391</v>
      </c>
      <c r="B133" s="23" t="n">
        <v>2000000</v>
      </c>
      <c r="C133" s="23" t="n">
        <v>0</v>
      </c>
      <c r="D133" s="23" t="n">
        <v>0</v>
      </c>
    </row>
    <row r="134" customFormat="false" ht="15" hidden="false" customHeight="false" outlineLevel="0" collapsed="false">
      <c r="A134" s="22" t="s">
        <v>392</v>
      </c>
      <c r="B134" s="23" t="n">
        <v>0.01</v>
      </c>
      <c r="C134" s="23" t="n">
        <v>0</v>
      </c>
      <c r="D134" s="23" t="n">
        <v>0</v>
      </c>
    </row>
    <row r="135" customFormat="false" ht="15" hidden="false" customHeight="false" outlineLevel="0" collapsed="false">
      <c r="A135" s="22" t="s">
        <v>393</v>
      </c>
      <c r="B135" s="23" t="n">
        <v>0.0002005</v>
      </c>
      <c r="C135" s="23" t="n">
        <v>0</v>
      </c>
      <c r="D135" s="23" t="n">
        <v>0</v>
      </c>
    </row>
    <row r="136" customFormat="false" ht="15" hidden="false" customHeight="false" outlineLevel="0" collapsed="false">
      <c r="A136" s="22" t="s">
        <v>394</v>
      </c>
      <c r="B136" s="23" t="n">
        <v>2720000</v>
      </c>
      <c r="C136" s="23" t="n">
        <v>0</v>
      </c>
      <c r="D136" s="23" t="n">
        <v>0</v>
      </c>
      <c r="E136" s="23" t="n">
        <v>0.000163</v>
      </c>
      <c r="F136" s="23" t="n">
        <v>16700000000</v>
      </c>
      <c r="G136" s="23" t="n">
        <v>12</v>
      </c>
      <c r="H136" s="29" t="s">
        <v>395</v>
      </c>
    </row>
    <row r="137" customFormat="false" ht="15" hidden="false" customHeight="false" outlineLevel="0" collapsed="false">
      <c r="A137" s="22" t="s">
        <v>396</v>
      </c>
    </row>
    <row r="138" customFormat="false" ht="15" hidden="false" customHeight="false" outlineLevel="0" collapsed="false">
      <c r="A138" s="22" t="s">
        <v>319</v>
      </c>
      <c r="B138" s="23" t="n">
        <v>400000000</v>
      </c>
      <c r="C138" s="23" t="n">
        <v>0</v>
      </c>
      <c r="D138" s="23" t="n">
        <v>0</v>
      </c>
      <c r="E138" s="23" t="n">
        <v>0.024</v>
      </c>
      <c r="F138" s="23" t="n">
        <v>16700000000</v>
      </c>
      <c r="G138" s="23" t="n">
        <v>12</v>
      </c>
    </row>
    <row r="139" customFormat="false" ht="15" hidden="false" customHeight="false" outlineLevel="0" collapsed="false">
      <c r="A139" s="22" t="s">
        <v>320</v>
      </c>
      <c r="B139" s="23" t="n">
        <v>0.000367</v>
      </c>
      <c r="C139" s="23" t="n">
        <v>0</v>
      </c>
      <c r="D139" s="23" t="n">
        <v>0</v>
      </c>
      <c r="E139" s="23" t="n">
        <v>0.022</v>
      </c>
      <c r="F139" s="23" t="n">
        <v>0.0167</v>
      </c>
      <c r="G139" s="23" t="n">
        <v>-7.23E-016</v>
      </c>
    </row>
    <row r="140" customFormat="false" ht="15" hidden="false" customHeight="false" outlineLevel="0" collapsed="false">
      <c r="A140" s="22" t="s">
        <v>321</v>
      </c>
      <c r="B140" s="23" t="n">
        <v>315000000</v>
      </c>
      <c r="C140" s="23" t="n">
        <v>0</v>
      </c>
      <c r="D140" s="23" t="n">
        <v>0</v>
      </c>
      <c r="E140" s="23" t="n">
        <v>0.0189</v>
      </c>
      <c r="F140" s="23" t="n">
        <v>16700000000</v>
      </c>
      <c r="G140" s="23" t="n">
        <v>12</v>
      </c>
    </row>
    <row r="141" customFormat="false" ht="15" hidden="false" customHeight="false" outlineLevel="0" collapsed="false">
      <c r="E141" s="0"/>
      <c r="F141" s="0"/>
      <c r="G1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9.01"/>
    <col collapsed="false" customWidth="true" hidden="false" outlineLevel="0" max="3" min="3" style="0" width="9.41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</v>
      </c>
      <c r="D1" s="0" t="s">
        <v>5</v>
      </c>
    </row>
    <row r="2" customFormat="false" ht="15" hidden="false" customHeight="false" outlineLevel="0" collapsed="false">
      <c r="A2" s="0" t="s">
        <v>6</v>
      </c>
      <c r="B2" s="0" t="n">
        <v>200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n">
        <v>0</v>
      </c>
      <c r="C3" s="0" t="s">
        <v>7</v>
      </c>
    </row>
    <row r="4" customFormat="false" ht="15" hidden="false" customHeight="false" outlineLevel="0" collapsed="false">
      <c r="A4" s="0" t="s">
        <v>10</v>
      </c>
      <c r="B4" s="0" t="n">
        <v>0</v>
      </c>
      <c r="C4" s="0" t="s">
        <v>7</v>
      </c>
    </row>
    <row r="5" customFormat="false" ht="15" hidden="false" customHeight="false" outlineLevel="0" collapsed="false">
      <c r="A5" s="0" t="s">
        <v>11</v>
      </c>
      <c r="B5" s="0" t="n">
        <v>0</v>
      </c>
      <c r="C5" s="0" t="s">
        <v>7</v>
      </c>
    </row>
    <row r="6" customFormat="false" ht="15" hidden="false" customHeight="false" outlineLevel="0" collapsed="false">
      <c r="A6" s="0" t="s">
        <v>12</v>
      </c>
      <c r="B6" s="0" t="n">
        <v>100</v>
      </c>
      <c r="C6" s="0" t="s">
        <v>7</v>
      </c>
    </row>
    <row r="7" customFormat="false" ht="15" hidden="false" customHeight="false" outlineLevel="0" collapsed="false">
      <c r="A7" s="0" t="s">
        <v>13</v>
      </c>
      <c r="B7" s="0" t="n">
        <v>375</v>
      </c>
      <c r="C7" s="0" t="s">
        <v>7</v>
      </c>
      <c r="D7" s="0" t="s">
        <v>14</v>
      </c>
    </row>
    <row r="8" customFormat="false" ht="15" hidden="false" customHeight="false" outlineLevel="0" collapsed="false">
      <c r="A8" s="0" t="s">
        <v>15</v>
      </c>
      <c r="B8" s="0" t="n">
        <v>0</v>
      </c>
      <c r="C8" s="0" t="s">
        <v>7</v>
      </c>
    </row>
    <row r="9" customFormat="false" ht="15" hidden="false" customHeight="false" outlineLevel="0" collapsed="false">
      <c r="A9" s="0" t="s">
        <v>16</v>
      </c>
      <c r="B9" s="0" t="n">
        <v>200</v>
      </c>
      <c r="C9" s="0" t="s">
        <v>7</v>
      </c>
      <c r="D9" s="0" t="s">
        <v>17</v>
      </c>
    </row>
    <row r="10" customFormat="false" ht="15" hidden="false" customHeight="false" outlineLevel="0" collapsed="false">
      <c r="A10" s="0" t="s">
        <v>18</v>
      </c>
      <c r="B10" s="0" t="n">
        <v>0</v>
      </c>
      <c r="C10" s="0" t="s">
        <v>7</v>
      </c>
    </row>
    <row r="11" customFormat="false" ht="15" hidden="false" customHeight="false" outlineLevel="0" collapsed="false">
      <c r="A11" s="0" t="s">
        <v>19</v>
      </c>
      <c r="B11" s="0" t="n">
        <v>30</v>
      </c>
      <c r="C11" s="0" t="s">
        <v>7</v>
      </c>
      <c r="D11" s="0" t="s">
        <v>17</v>
      </c>
    </row>
    <row r="12" customFormat="false" ht="15" hidden="false" customHeight="false" outlineLevel="0" collapsed="false">
      <c r="A12" s="0" t="s">
        <v>20</v>
      </c>
      <c r="B12" s="0" t="n">
        <v>0</v>
      </c>
      <c r="C12" s="0" t="s">
        <v>7</v>
      </c>
    </row>
    <row r="13" customFormat="false" ht="15" hidden="false" customHeight="false" outlineLevel="0" collapsed="false">
      <c r="A13" s="0" t="s">
        <v>21</v>
      </c>
      <c r="B13" s="0" t="n">
        <v>50</v>
      </c>
      <c r="C13" s="0" t="s">
        <v>7</v>
      </c>
      <c r="D13" s="0" t="s">
        <v>22</v>
      </c>
    </row>
    <row r="14" customFormat="false" ht="15" hidden="false" customHeight="false" outlineLevel="0" collapsed="false">
      <c r="A14" s="0" t="s">
        <v>23</v>
      </c>
      <c r="B14" s="0" t="n">
        <v>20</v>
      </c>
      <c r="C14" s="0" t="s">
        <v>7</v>
      </c>
      <c r="D14" s="0" t="s">
        <v>24</v>
      </c>
    </row>
    <row r="15" customFormat="false" ht="15" hidden="false" customHeight="false" outlineLevel="0" collapsed="false">
      <c r="A15" s="0" t="s">
        <v>25</v>
      </c>
      <c r="B15" s="0" t="n">
        <v>50</v>
      </c>
      <c r="C15" s="0" t="s">
        <v>7</v>
      </c>
      <c r="D15" s="0" t="s">
        <v>24</v>
      </c>
    </row>
    <row r="16" customFormat="false" ht="15" hidden="false" customHeight="false" outlineLevel="0" collapsed="false">
      <c r="A16" s="0" t="s">
        <v>26</v>
      </c>
      <c r="B16" s="0" t="n">
        <v>100</v>
      </c>
      <c r="C16" s="0" t="s">
        <v>7</v>
      </c>
      <c r="D16" s="0" t="s">
        <v>24</v>
      </c>
    </row>
    <row r="17" customFormat="false" ht="15" hidden="false" customHeight="false" outlineLevel="0" collapsed="false">
      <c r="A17" s="0" t="s">
        <v>27</v>
      </c>
      <c r="B17" s="0" t="n">
        <v>0</v>
      </c>
      <c r="C17" s="0" t="s">
        <v>7</v>
      </c>
      <c r="D17" s="0" t="s">
        <v>24</v>
      </c>
    </row>
    <row r="18" customFormat="false" ht="15" hidden="false" customHeight="false" outlineLevel="0" collapsed="false">
      <c r="A18" s="0" t="s">
        <v>28</v>
      </c>
      <c r="B18" s="0" t="n">
        <v>0</v>
      </c>
      <c r="C18" s="0" t="s">
        <v>7</v>
      </c>
      <c r="D18" s="0" t="s">
        <v>24</v>
      </c>
    </row>
    <row r="19" customFormat="false" ht="15" hidden="false" customHeight="false" outlineLevel="0" collapsed="false">
      <c r="A19" s="0" t="s">
        <v>29</v>
      </c>
      <c r="B19" s="0" t="n">
        <v>20</v>
      </c>
      <c r="C19" s="0" t="s">
        <v>7</v>
      </c>
      <c r="D19" s="0" t="s">
        <v>24</v>
      </c>
    </row>
    <row r="20" customFormat="false" ht="15" hidden="false" customHeight="false" outlineLevel="0" collapsed="false">
      <c r="A20" s="0" t="s">
        <v>30</v>
      </c>
      <c r="B20" s="0" t="n">
        <v>0</v>
      </c>
      <c r="C20" s="0" t="s">
        <v>7</v>
      </c>
      <c r="D20" s="0" t="s">
        <v>24</v>
      </c>
    </row>
    <row r="21" customFormat="false" ht="15" hidden="false" customHeight="false" outlineLevel="0" collapsed="false">
      <c r="A21" s="0" t="s">
        <v>31</v>
      </c>
      <c r="B21" s="0" t="n">
        <v>20</v>
      </c>
      <c r="C21" s="0" t="s">
        <v>7</v>
      </c>
      <c r="D21" s="0" t="s">
        <v>24</v>
      </c>
    </row>
    <row r="22" customFormat="false" ht="15" hidden="false" customHeight="false" outlineLevel="0" collapsed="false">
      <c r="A22" s="1" t="s">
        <v>32</v>
      </c>
      <c r="B22" s="1" t="n">
        <v>0</v>
      </c>
      <c r="C22" s="1" t="s">
        <v>7</v>
      </c>
      <c r="D22" s="1"/>
    </row>
    <row r="23" customFormat="false" ht="15" hidden="false" customHeight="false" outlineLevel="0" collapsed="false">
      <c r="A23" s="0" t="s">
        <v>33</v>
      </c>
      <c r="B23" s="0" t="n">
        <v>1000</v>
      </c>
      <c r="C23" s="0" t="s">
        <v>7</v>
      </c>
      <c r="D23" s="0" t="s">
        <v>34</v>
      </c>
    </row>
    <row r="24" customFormat="false" ht="15" hidden="false" customHeight="false" outlineLevel="0" collapsed="false">
      <c r="A24" s="0" t="s">
        <v>35</v>
      </c>
      <c r="B24" s="0" t="n">
        <v>100</v>
      </c>
      <c r="C24" s="0" t="s">
        <v>7</v>
      </c>
      <c r="D24" s="0" t="s">
        <v>36</v>
      </c>
    </row>
    <row r="25" customFormat="false" ht="15" hidden="false" customHeight="false" outlineLevel="0" collapsed="false">
      <c r="A25" s="0" t="s">
        <v>37</v>
      </c>
      <c r="B25" s="0" t="n">
        <v>100</v>
      </c>
      <c r="C25" s="0" t="s">
        <v>7</v>
      </c>
      <c r="D25" s="0" t="s">
        <v>34</v>
      </c>
    </row>
    <row r="26" customFormat="false" ht="15" hidden="false" customHeight="false" outlineLevel="0" collapsed="false">
      <c r="A26" s="0" t="s">
        <v>38</v>
      </c>
      <c r="B26" s="0" t="n">
        <v>0</v>
      </c>
      <c r="C26" s="0" t="s">
        <v>7</v>
      </c>
      <c r="D26" s="0" t="s">
        <v>34</v>
      </c>
    </row>
    <row r="27" customFormat="false" ht="15" hidden="false" customHeight="false" outlineLevel="0" collapsed="false">
      <c r="A27" s="0" t="s">
        <v>39</v>
      </c>
      <c r="B27" s="0" t="n">
        <v>20</v>
      </c>
      <c r="C27" s="0" t="s">
        <v>7</v>
      </c>
    </row>
    <row r="28" customFormat="false" ht="15" hidden="false" customHeight="false" outlineLevel="0" collapsed="false">
      <c r="A28" s="0" t="s">
        <v>40</v>
      </c>
      <c r="B28" s="0" t="n">
        <v>0</v>
      </c>
      <c r="C28" s="0" t="s">
        <v>7</v>
      </c>
    </row>
    <row r="29" customFormat="false" ht="15" hidden="false" customHeight="false" outlineLevel="0" collapsed="false">
      <c r="A29" s="0" t="s">
        <v>41</v>
      </c>
      <c r="B29" s="0" t="n">
        <v>100</v>
      </c>
      <c r="C29" s="0" t="s">
        <v>7</v>
      </c>
      <c r="D29" s="0" t="s">
        <v>42</v>
      </c>
    </row>
    <row r="30" customFormat="false" ht="15" hidden="false" customHeight="false" outlineLevel="0" collapsed="false">
      <c r="A30" s="0" t="s">
        <v>43</v>
      </c>
      <c r="B30" s="0" t="n">
        <v>0</v>
      </c>
      <c r="C30" s="0" t="s">
        <v>7</v>
      </c>
    </row>
    <row r="31" customFormat="false" ht="15" hidden="false" customHeight="false" outlineLevel="0" collapsed="false">
      <c r="A31" s="0" t="s">
        <v>44</v>
      </c>
      <c r="B31" s="0" t="n">
        <v>0</v>
      </c>
      <c r="C31" s="0" t="s">
        <v>7</v>
      </c>
    </row>
    <row r="32" customFormat="false" ht="15" hidden="false" customHeight="false" outlineLevel="0" collapsed="false">
      <c r="A32" s="0" t="s">
        <v>45</v>
      </c>
      <c r="B32" s="0" t="n">
        <v>10</v>
      </c>
      <c r="C32" s="0" t="s">
        <v>7</v>
      </c>
    </row>
    <row r="33" customFormat="false" ht="15" hidden="false" customHeight="false" outlineLevel="0" collapsed="false">
      <c r="A33" s="0" t="s">
        <v>46</v>
      </c>
      <c r="B33" s="0" t="n">
        <v>0</v>
      </c>
      <c r="C33" s="0" t="s">
        <v>7</v>
      </c>
    </row>
    <row r="34" customFormat="false" ht="15.65" hidden="false" customHeight="false" outlineLevel="0" collapsed="false">
      <c r="A34" s="0" t="s">
        <v>48</v>
      </c>
      <c r="B34" s="0" t="n">
        <v>10</v>
      </c>
      <c r="C34" s="0" t="s">
        <v>7</v>
      </c>
      <c r="D34" s="0" t="s">
        <v>49</v>
      </c>
    </row>
    <row r="35" customFormat="false" ht="15" hidden="false" customHeight="false" outlineLevel="0" collapsed="false">
      <c r="A35" s="0" t="s">
        <v>50</v>
      </c>
      <c r="B35" s="0" t="n">
        <v>10</v>
      </c>
      <c r="C35" s="0" t="s">
        <v>7</v>
      </c>
      <c r="D35" s="0" t="s">
        <v>51</v>
      </c>
    </row>
    <row r="36" customFormat="false" ht="15" hidden="false" customHeight="false" outlineLevel="0" collapsed="false">
      <c r="A36" s="0" t="s">
        <v>52</v>
      </c>
      <c r="B36" s="0" t="n">
        <v>0</v>
      </c>
      <c r="C36" s="0" t="s">
        <v>7</v>
      </c>
    </row>
    <row r="37" customFormat="false" ht="15" hidden="false" customHeight="false" outlineLevel="0" collapsed="false">
      <c r="A37" s="0" t="s">
        <v>53</v>
      </c>
      <c r="B37" s="0" t="n">
        <v>0</v>
      </c>
      <c r="C37" s="0" t="s">
        <v>7</v>
      </c>
    </row>
    <row r="38" customFormat="false" ht="15" hidden="false" customHeight="false" outlineLevel="0" collapsed="false">
      <c r="A38" s="0" t="s">
        <v>54</v>
      </c>
      <c r="B38" s="0" t="n">
        <v>10</v>
      </c>
      <c r="C38" s="0" t="s">
        <v>7</v>
      </c>
    </row>
    <row r="39" customFormat="false" ht="15" hidden="false" customHeight="false" outlineLevel="0" collapsed="false">
      <c r="A39" s="0" t="s">
        <v>57</v>
      </c>
      <c r="B39" s="0" t="n">
        <v>130</v>
      </c>
      <c r="C39" s="0" t="s">
        <v>7</v>
      </c>
      <c r="D39" s="0" t="s">
        <v>34</v>
      </c>
    </row>
    <row r="40" customFormat="false" ht="15" hidden="false" customHeight="false" outlineLevel="0" collapsed="false">
      <c r="A40" s="0" t="s">
        <v>58</v>
      </c>
      <c r="B40" s="0" t="n">
        <v>10</v>
      </c>
      <c r="C40" s="0" t="s">
        <v>7</v>
      </c>
      <c r="D40" s="0" t="s">
        <v>34</v>
      </c>
    </row>
    <row r="41" customFormat="false" ht="15" hidden="false" customHeight="false" outlineLevel="0" collapsed="false">
      <c r="A41" s="0" t="s">
        <v>59</v>
      </c>
      <c r="B41" s="0" t="n">
        <v>0</v>
      </c>
    </row>
    <row r="42" customFormat="false" ht="15" hidden="false" customHeight="false" outlineLevel="0" collapsed="false">
      <c r="A42" s="0" t="s">
        <v>60</v>
      </c>
      <c r="B42" s="0" t="n">
        <v>0</v>
      </c>
    </row>
    <row r="43" customFormat="false" ht="15" hidden="false" customHeight="false" outlineLevel="0" collapsed="false">
      <c r="A43" s="0" t="s">
        <v>61</v>
      </c>
      <c r="B43" s="0" t="n">
        <v>0</v>
      </c>
      <c r="C43" s="0" t="s">
        <v>7</v>
      </c>
    </row>
    <row r="44" customFormat="false" ht="15" hidden="false" customHeight="false" outlineLevel="0" collapsed="false">
      <c r="A44" s="0" t="s">
        <v>62</v>
      </c>
      <c r="B44" s="0" t="n">
        <v>0</v>
      </c>
      <c r="C44" s="0" t="s">
        <v>7</v>
      </c>
    </row>
    <row r="45" customFormat="false" ht="15" hidden="false" customHeight="false" outlineLevel="0" collapsed="false">
      <c r="A45" s="0" t="s">
        <v>63</v>
      </c>
      <c r="B45" s="0" t="n">
        <v>0</v>
      </c>
      <c r="C45" s="0" t="s">
        <v>7</v>
      </c>
      <c r="D45" s="0" t="s">
        <v>34</v>
      </c>
    </row>
    <row r="46" customFormat="false" ht="15" hidden="false" customHeight="false" outlineLevel="0" collapsed="false">
      <c r="A46" s="0" t="s">
        <v>64</v>
      </c>
      <c r="B46" s="0" t="n">
        <v>10</v>
      </c>
      <c r="C46" s="0" t="s">
        <v>7</v>
      </c>
      <c r="D46" s="0" t="s">
        <v>65</v>
      </c>
    </row>
    <row r="47" customFormat="false" ht="15" hidden="false" customHeight="false" outlineLevel="0" collapsed="false">
      <c r="A47" s="0" t="s">
        <v>66</v>
      </c>
      <c r="B47" s="0" t="n">
        <v>500</v>
      </c>
      <c r="C47" s="0" t="s">
        <v>7</v>
      </c>
      <c r="D47" s="0" t="s">
        <v>34</v>
      </c>
    </row>
    <row r="48" customFormat="false" ht="15" hidden="false" customHeight="false" outlineLevel="0" collapsed="false">
      <c r="A48" s="0" t="s">
        <v>67</v>
      </c>
      <c r="B48" s="0" t="n">
        <v>150</v>
      </c>
      <c r="C48" s="0" t="s">
        <v>7</v>
      </c>
      <c r="D48" s="0" t="s">
        <v>68</v>
      </c>
    </row>
    <row r="49" customFormat="false" ht="15" hidden="false" customHeight="false" outlineLevel="0" collapsed="false">
      <c r="A49" s="0" t="s">
        <v>69</v>
      </c>
      <c r="B49" s="2" t="n">
        <v>0</v>
      </c>
      <c r="C49" s="0" t="s">
        <v>7</v>
      </c>
    </row>
    <row r="50" customFormat="false" ht="15" hidden="false" customHeight="false" outlineLevel="0" collapsed="false">
      <c r="A50" s="0" t="s">
        <v>70</v>
      </c>
      <c r="B50" s="2" t="n">
        <v>10</v>
      </c>
      <c r="C50" s="0" t="s">
        <v>7</v>
      </c>
      <c r="D50" s="0" t="s">
        <v>34</v>
      </c>
    </row>
    <row r="51" customFormat="false" ht="15" hidden="false" customHeight="false" outlineLevel="0" collapsed="false">
      <c r="A51" s="0" t="s">
        <v>71</v>
      </c>
      <c r="B51" s="2" t="n">
        <v>0</v>
      </c>
      <c r="C51" s="0" t="s">
        <v>7</v>
      </c>
      <c r="D51" s="0" t="s">
        <v>34</v>
      </c>
    </row>
    <row r="52" customFormat="false" ht="15" hidden="false" customHeight="false" outlineLevel="0" collapsed="false">
      <c r="A52" s="0" t="s">
        <v>72</v>
      </c>
      <c r="B52" s="0" t="n">
        <v>0</v>
      </c>
      <c r="C52" s="0" t="s">
        <v>7</v>
      </c>
      <c r="D52" s="0" t="s">
        <v>73</v>
      </c>
    </row>
    <row r="53" customFormat="false" ht="15" hidden="false" customHeight="false" outlineLevel="0" collapsed="false">
      <c r="A53" s="1" t="s">
        <v>74</v>
      </c>
      <c r="B53" s="1" t="n">
        <v>0</v>
      </c>
      <c r="C53" s="1" t="s">
        <v>7</v>
      </c>
      <c r="D53" s="1"/>
    </row>
    <row r="54" customFormat="false" ht="15" hidden="false" customHeight="false" outlineLevel="0" collapsed="false">
      <c r="A54" s="0" t="s">
        <v>75</v>
      </c>
      <c r="B54" s="3" t="n">
        <v>1000000000000</v>
      </c>
      <c r="C54" s="0" t="s">
        <v>7</v>
      </c>
      <c r="D54" s="0" t="s">
        <v>76</v>
      </c>
    </row>
    <row r="55" customFormat="false" ht="15" hidden="false" customHeight="false" outlineLevel="0" collapsed="false">
      <c r="A55" s="0" t="s">
        <v>77</v>
      </c>
      <c r="B55" s="0" t="n">
        <v>0</v>
      </c>
      <c r="C55" s="0" t="s">
        <v>7</v>
      </c>
    </row>
    <row r="56" customFormat="false" ht="15" hidden="false" customHeight="false" outlineLevel="0" collapsed="false">
      <c r="A56" s="0" t="s">
        <v>78</v>
      </c>
      <c r="B56" s="0" t="n">
        <v>300</v>
      </c>
      <c r="C56" s="0" t="s">
        <v>7</v>
      </c>
    </row>
    <row r="57" customFormat="false" ht="15" hidden="false" customHeight="false" outlineLevel="0" collapsed="false">
      <c r="A57" s="0" t="s">
        <v>79</v>
      </c>
      <c r="B57" s="0" t="n">
        <v>100</v>
      </c>
      <c r="C57" s="0" t="s">
        <v>7</v>
      </c>
      <c r="D57" s="0" t="s">
        <v>34</v>
      </c>
    </row>
    <row r="58" customFormat="false" ht="15" hidden="false" customHeight="false" outlineLevel="0" collapsed="false">
      <c r="A58" s="1" t="s">
        <v>81</v>
      </c>
      <c r="B58" s="1" t="n">
        <v>0</v>
      </c>
      <c r="C58" s="1" t="s">
        <v>7</v>
      </c>
      <c r="D58" s="1"/>
    </row>
    <row r="59" customFormat="false" ht="15" hidden="false" customHeight="false" outlineLevel="0" collapsed="false">
      <c r="A59" s="0" t="s">
        <v>82</v>
      </c>
      <c r="B59" s="0" t="n">
        <v>0</v>
      </c>
      <c r="C59" s="0" t="s">
        <v>7</v>
      </c>
    </row>
    <row r="60" customFormat="false" ht="15" hidden="false" customHeight="false" outlineLevel="0" collapsed="false">
      <c r="A60" s="0" t="s">
        <v>83</v>
      </c>
      <c r="B60" s="0" t="n">
        <v>225</v>
      </c>
      <c r="C60" s="0" t="s">
        <v>7</v>
      </c>
      <c r="D60" s="0" t="s">
        <v>14</v>
      </c>
    </row>
    <row r="61" customFormat="false" ht="15" hidden="false" customHeight="false" outlineLevel="0" collapsed="false">
      <c r="A61" s="0" t="s">
        <v>84</v>
      </c>
      <c r="B61" s="0" t="n">
        <v>0</v>
      </c>
      <c r="C61" s="0" t="s">
        <v>7</v>
      </c>
    </row>
    <row r="62" customFormat="false" ht="15" hidden="false" customHeight="false" outlineLevel="0" collapsed="false">
      <c r="A62" s="0" t="s">
        <v>85</v>
      </c>
      <c r="B62" s="0" t="n">
        <v>70</v>
      </c>
      <c r="C62" s="0" t="s">
        <v>7</v>
      </c>
      <c r="D62" s="0" t="s">
        <v>17</v>
      </c>
    </row>
    <row r="63" customFormat="false" ht="15" hidden="false" customHeight="false" outlineLevel="0" collapsed="false">
      <c r="A63" s="0" t="s">
        <v>86</v>
      </c>
      <c r="B63" s="0" t="n">
        <v>0</v>
      </c>
      <c r="C63" s="0" t="s">
        <v>7</v>
      </c>
    </row>
    <row r="64" customFormat="false" ht="15" hidden="false" customHeight="false" outlineLevel="0" collapsed="false">
      <c r="A64" s="0" t="s">
        <v>87</v>
      </c>
      <c r="B64" s="0" t="n">
        <v>100</v>
      </c>
      <c r="C64" s="0" t="s">
        <v>7</v>
      </c>
    </row>
    <row r="65" customFormat="false" ht="15" hidden="false" customHeight="false" outlineLevel="0" collapsed="false">
      <c r="A65" s="0" t="s">
        <v>88</v>
      </c>
      <c r="B65" s="0" t="n">
        <v>0</v>
      </c>
      <c r="C65" s="0" t="s">
        <v>7</v>
      </c>
    </row>
    <row r="66" customFormat="false" ht="15" hidden="false" customHeight="false" outlineLevel="0" collapsed="false">
      <c r="A66" s="0" t="s">
        <v>89</v>
      </c>
      <c r="B66" s="0" t="n">
        <v>0</v>
      </c>
      <c r="C66" s="0" t="s">
        <v>7</v>
      </c>
    </row>
    <row r="67" customFormat="false" ht="15" hidden="false" customHeight="false" outlineLevel="0" collapsed="false">
      <c r="A67" s="0" t="s">
        <v>90</v>
      </c>
      <c r="B67" s="0" t="n">
        <v>0</v>
      </c>
      <c r="C67" s="0" t="s">
        <v>7</v>
      </c>
    </row>
    <row r="68" customFormat="false" ht="15" hidden="false" customHeight="false" outlineLevel="0" collapsed="false">
      <c r="A68" s="0" t="s">
        <v>91</v>
      </c>
      <c r="B68" s="0" t="n">
        <v>0</v>
      </c>
      <c r="C68" s="0" t="s">
        <v>7</v>
      </c>
      <c r="D68" s="0" t="s">
        <v>73</v>
      </c>
    </row>
    <row r="69" customFormat="false" ht="15" hidden="false" customHeight="false" outlineLevel="0" collapsed="false">
      <c r="A69" s="0" t="s">
        <v>92</v>
      </c>
      <c r="B69" s="0" t="n">
        <v>20</v>
      </c>
      <c r="C69" s="0" t="s">
        <v>7</v>
      </c>
      <c r="D69" s="0" t="s">
        <v>73</v>
      </c>
    </row>
    <row r="70" customFormat="false" ht="15" hidden="false" customHeight="false" outlineLevel="0" collapsed="false">
      <c r="A70" s="1" t="s">
        <v>93</v>
      </c>
      <c r="B70" s="1" t="n">
        <v>0</v>
      </c>
      <c r="C70" s="1" t="s">
        <v>7</v>
      </c>
      <c r="D70" s="1"/>
    </row>
    <row r="71" customFormat="false" ht="15" hidden="false" customHeight="false" outlineLevel="0" collapsed="false">
      <c r="A71" s="0" t="s">
        <v>94</v>
      </c>
      <c r="B71" s="0" t="n">
        <v>0</v>
      </c>
      <c r="C71" s="0" t="s">
        <v>7</v>
      </c>
      <c r="D71" s="0" t="s">
        <v>95</v>
      </c>
    </row>
    <row r="72" customFormat="false" ht="15" hidden="false" customHeight="false" outlineLevel="0" collapsed="false">
      <c r="A72" s="0" t="s">
        <v>96</v>
      </c>
      <c r="B72" s="0" t="n">
        <v>0</v>
      </c>
      <c r="C72" s="0" t="s">
        <v>7</v>
      </c>
      <c r="D72" s="0" t="s">
        <v>95</v>
      </c>
    </row>
    <row r="73" customFormat="false" ht="15" hidden="false" customHeight="false" outlineLevel="0" collapsed="false">
      <c r="A73" s="0" t="s">
        <v>97</v>
      </c>
      <c r="B73" s="0" t="n">
        <v>375</v>
      </c>
      <c r="C73" s="0" t="s">
        <v>7</v>
      </c>
      <c r="D73" s="0" t="s">
        <v>95</v>
      </c>
    </row>
    <row r="74" customFormat="false" ht="15" hidden="false" customHeight="false" outlineLevel="0" collapsed="false">
      <c r="A74" s="1" t="s">
        <v>397</v>
      </c>
      <c r="B74" s="1" t="n">
        <v>0</v>
      </c>
      <c r="C74" s="1" t="s">
        <v>7</v>
      </c>
      <c r="D74" s="1"/>
    </row>
    <row r="75" customFormat="false" ht="15" hidden="false" customHeight="false" outlineLevel="0" collapsed="false">
      <c r="A75" s="0" t="s">
        <v>98</v>
      </c>
      <c r="B75" s="0" t="n">
        <v>25</v>
      </c>
      <c r="C75" s="0" t="s">
        <v>7</v>
      </c>
      <c r="D75" s="0" t="s">
        <v>99</v>
      </c>
    </row>
    <row r="76" customFormat="false" ht="15" hidden="false" customHeight="false" outlineLevel="0" collapsed="false">
      <c r="A76" s="0" t="s">
        <v>100</v>
      </c>
      <c r="B76" s="0" t="n">
        <v>0</v>
      </c>
      <c r="C76" s="0" t="s">
        <v>7</v>
      </c>
    </row>
    <row r="77" customFormat="false" ht="15" hidden="false" customHeight="false" outlineLevel="0" collapsed="false">
      <c r="A77" s="0" t="s">
        <v>101</v>
      </c>
      <c r="B77" s="0" t="n">
        <v>0</v>
      </c>
      <c r="C77" s="0" t="s">
        <v>7</v>
      </c>
    </row>
    <row r="78" customFormat="false" ht="15" hidden="false" customHeight="false" outlineLevel="0" collapsed="false">
      <c r="A78" s="0" t="s">
        <v>102</v>
      </c>
      <c r="B78" s="0" t="n">
        <v>0</v>
      </c>
      <c r="C78" s="0" t="s">
        <v>7</v>
      </c>
    </row>
    <row r="79" customFormat="false" ht="15" hidden="false" customHeight="false" outlineLevel="0" collapsed="false">
      <c r="A79" s="0" t="s">
        <v>103</v>
      </c>
      <c r="B79" s="0" t="n">
        <v>24</v>
      </c>
      <c r="C79" s="0" t="s">
        <v>7</v>
      </c>
      <c r="D79" s="0" t="s">
        <v>104</v>
      </c>
    </row>
    <row r="80" customFormat="false" ht="15" hidden="false" customHeight="false" outlineLevel="0" collapsed="false">
      <c r="A80" s="0" t="s">
        <v>105</v>
      </c>
      <c r="B80" s="0" t="n">
        <v>0</v>
      </c>
      <c r="C80" s="0" t="s">
        <v>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4" r:id="rId1" display="smith, https://www.ncbi.nlm.nih.gov/pmc/articles/PMC3372817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37890625" defaultRowHeight="15" zeroHeight="false" outlineLevelRow="0" outlineLevelCol="0"/>
  <cols>
    <col collapsed="false" customWidth="true" hidden="false" outlineLevel="0" max="1" min="1" style="22" width="36.56"/>
    <col collapsed="false" customWidth="true" hidden="false" outlineLevel="0" max="2" min="2" style="23" width="14"/>
    <col collapsed="false" customWidth="false" hidden="false" outlineLevel="0" max="4" min="3" style="23" width="8.34"/>
    <col collapsed="false" customWidth="true" hidden="false" outlineLevel="0" max="5" min="5" style="22" width="12.66"/>
    <col collapsed="false" customWidth="false" hidden="false" outlineLevel="0" max="7" min="6" style="22" width="8.34"/>
    <col collapsed="false" customWidth="false" hidden="false" outlineLevel="0" max="8" min="8" style="29" width="8.34"/>
  </cols>
  <sheetData>
    <row r="1" customFormat="false" ht="15" hidden="false" customHeight="false" outlineLevel="0" collapsed="false">
      <c r="A1" s="22" t="s">
        <v>207</v>
      </c>
      <c r="B1" s="23" t="s">
        <v>208</v>
      </c>
      <c r="C1" s="23" t="s">
        <v>209</v>
      </c>
      <c r="D1" s="23" t="s">
        <v>210</v>
      </c>
      <c r="E1" s="23" t="s">
        <v>211</v>
      </c>
      <c r="F1" s="23" t="s">
        <v>212</v>
      </c>
      <c r="G1" s="23" t="s">
        <v>213</v>
      </c>
      <c r="H1" s="22" t="s">
        <v>344</v>
      </c>
    </row>
    <row r="2" customFormat="false" ht="15" hidden="false" customHeight="false" outlineLevel="0" collapsed="false">
      <c r="A2" s="22" t="s">
        <v>364</v>
      </c>
      <c r="B2" s="23" t="n">
        <v>3500000</v>
      </c>
      <c r="C2" s="23" t="n">
        <v>0</v>
      </c>
      <c r="D2" s="23" t="n">
        <v>0</v>
      </c>
      <c r="E2" s="23" t="n">
        <v>0.00021</v>
      </c>
      <c r="F2" s="23" t="n">
        <v>16700000000</v>
      </c>
      <c r="G2" s="23" t="n">
        <v>12</v>
      </c>
      <c r="H2" s="29" t="s">
        <v>365</v>
      </c>
    </row>
    <row r="3" customFormat="false" ht="15" hidden="false" customHeight="false" outlineLevel="0" collapsed="false">
      <c r="A3" s="22" t="s">
        <v>342</v>
      </c>
    </row>
    <row r="4" customFormat="false" ht="15" hidden="false" customHeight="false" outlineLevel="0" collapsed="false">
      <c r="A4" s="22" t="s">
        <v>253</v>
      </c>
      <c r="B4" s="23" t="n">
        <v>10300000</v>
      </c>
      <c r="C4" s="23" t="n">
        <v>0</v>
      </c>
      <c r="D4" s="23" t="n">
        <v>0</v>
      </c>
      <c r="E4" s="23" t="n">
        <v>0.00062</v>
      </c>
      <c r="F4" s="23" t="n">
        <v>16700000000</v>
      </c>
      <c r="G4" s="23" t="n">
        <v>12</v>
      </c>
    </row>
    <row r="5" customFormat="false" ht="15" hidden="false" customHeight="false" outlineLevel="0" collapsed="false">
      <c r="A5" s="22" t="s">
        <v>366</v>
      </c>
      <c r="B5" s="23" t="n">
        <v>253000000</v>
      </c>
      <c r="C5" s="23" t="n">
        <v>0</v>
      </c>
      <c r="D5" s="23" t="n">
        <v>0</v>
      </c>
      <c r="E5" s="23" t="n">
        <v>0.0152</v>
      </c>
      <c r="F5" s="23" t="n">
        <v>16700000000</v>
      </c>
      <c r="G5" s="23" t="n">
        <v>12</v>
      </c>
      <c r="H5" s="29" t="s">
        <v>367</v>
      </c>
    </row>
    <row r="6" customFormat="false" ht="15" hidden="false" customHeight="false" outlineLevel="0" collapsed="false">
      <c r="A6" s="22" t="s">
        <v>249</v>
      </c>
      <c r="B6" s="23" t="n">
        <v>253000000</v>
      </c>
      <c r="C6" s="23" t="n">
        <v>0</v>
      </c>
      <c r="D6" s="23" t="n">
        <v>0</v>
      </c>
      <c r="E6" s="23" t="n">
        <v>0.0152</v>
      </c>
      <c r="F6" s="23" t="n">
        <v>16700000000</v>
      </c>
      <c r="G6" s="23" t="n">
        <v>12</v>
      </c>
    </row>
    <row r="7" customFormat="false" ht="15" hidden="false" customHeight="false" outlineLevel="0" collapsed="false">
      <c r="A7" s="22" t="s">
        <v>250</v>
      </c>
      <c r="B7" s="23" t="n">
        <v>3.22E-006</v>
      </c>
      <c r="C7" s="23" t="n">
        <v>0</v>
      </c>
      <c r="D7" s="23" t="n">
        <v>0</v>
      </c>
      <c r="E7" s="23" t="n">
        <v>0.000193</v>
      </c>
      <c r="F7" s="23" t="n">
        <v>0.0167</v>
      </c>
      <c r="G7" s="23" t="n">
        <v>-9.16111E-016</v>
      </c>
    </row>
    <row r="8" customFormat="false" ht="15" hidden="false" customHeight="false" outlineLevel="0" collapsed="false">
      <c r="A8" s="22" t="s">
        <v>251</v>
      </c>
      <c r="B8" s="23" t="n">
        <v>333000000</v>
      </c>
      <c r="C8" s="23" t="n">
        <v>0</v>
      </c>
      <c r="D8" s="23" t="n">
        <v>0</v>
      </c>
      <c r="E8" s="23" t="n">
        <v>0.02</v>
      </c>
      <c r="F8" s="23" t="n">
        <v>16700000000</v>
      </c>
      <c r="G8" s="23" t="n">
        <v>12</v>
      </c>
    </row>
    <row r="9" customFormat="false" ht="15" hidden="false" customHeight="false" outlineLevel="0" collapsed="false">
      <c r="A9" s="22" t="s">
        <v>254</v>
      </c>
      <c r="B9" s="23" t="n">
        <v>2820000</v>
      </c>
      <c r="C9" s="23" t="n">
        <v>0</v>
      </c>
      <c r="D9" s="23" t="n">
        <v>0</v>
      </c>
      <c r="E9" s="23" t="n">
        <v>0.000169</v>
      </c>
      <c r="F9" s="23" t="n">
        <v>16700000000</v>
      </c>
      <c r="G9" s="23" t="n">
        <v>12</v>
      </c>
    </row>
    <row r="10" customFormat="false" ht="15" hidden="false" customHeight="false" outlineLevel="0" collapsed="false">
      <c r="A10" s="22" t="s">
        <v>255</v>
      </c>
    </row>
    <row r="11" customFormat="false" ht="15" hidden="false" customHeight="false" outlineLevel="0" collapsed="false">
      <c r="A11" s="22" t="s">
        <v>252</v>
      </c>
      <c r="B11" s="23" t="n">
        <v>265000000</v>
      </c>
      <c r="C11" s="23" t="n">
        <v>0</v>
      </c>
      <c r="D11" s="23" t="n">
        <v>0</v>
      </c>
      <c r="E11" s="23" t="n">
        <v>0.0159</v>
      </c>
      <c r="F11" s="23" t="n">
        <v>16700000000</v>
      </c>
      <c r="G11" s="23" t="n">
        <v>12</v>
      </c>
    </row>
    <row r="12" customFormat="false" ht="15" hidden="false" customHeight="false" outlineLevel="0" collapsed="false">
      <c r="A12" s="22" t="s">
        <v>257</v>
      </c>
      <c r="B12" s="23" t="n">
        <v>2330000</v>
      </c>
      <c r="C12" s="23" t="n">
        <v>0</v>
      </c>
      <c r="D12" s="23" t="n">
        <v>0</v>
      </c>
      <c r="E12" s="23" t="n">
        <v>0.00014</v>
      </c>
      <c r="F12" s="23" t="n">
        <v>16700000000</v>
      </c>
      <c r="G12" s="23" t="n">
        <v>12</v>
      </c>
    </row>
    <row r="13" customFormat="false" ht="15" hidden="false" customHeight="false" outlineLevel="0" collapsed="false">
      <c r="A13" s="22" t="s">
        <v>256</v>
      </c>
      <c r="B13" s="23" t="n">
        <v>0.000283</v>
      </c>
      <c r="C13" s="23" t="n">
        <v>0</v>
      </c>
      <c r="D13" s="23" t="n">
        <v>0</v>
      </c>
      <c r="E13" s="23" t="n">
        <v>0.017</v>
      </c>
      <c r="F13" s="23" t="n">
        <v>0.0167</v>
      </c>
      <c r="G13" s="23" t="n">
        <v>-5.3038E-016</v>
      </c>
    </row>
    <row r="14" customFormat="false" ht="15" hidden="false" customHeight="false" outlineLevel="0" collapsed="false">
      <c r="A14" s="22" t="s">
        <v>258</v>
      </c>
      <c r="B14" s="23" t="n">
        <v>278000</v>
      </c>
      <c r="C14" s="23" t="n">
        <v>0</v>
      </c>
      <c r="D14" s="23" t="n">
        <v>0</v>
      </c>
      <c r="E14" s="23" t="n">
        <v>1.67E-005</v>
      </c>
      <c r="F14" s="23" t="n">
        <v>16700000000</v>
      </c>
      <c r="G14" s="23" t="n">
        <v>12</v>
      </c>
    </row>
    <row r="15" customFormat="false" ht="15" hidden="false" customHeight="false" outlineLevel="0" collapsed="false">
      <c r="A15" s="22" t="s">
        <v>260</v>
      </c>
      <c r="B15" s="23" t="n">
        <v>2750000</v>
      </c>
      <c r="C15" s="23" t="n">
        <v>0</v>
      </c>
      <c r="D15" s="23" t="n">
        <v>0</v>
      </c>
      <c r="E15" s="23" t="n">
        <v>0.000165</v>
      </c>
      <c r="F15" s="23" t="n">
        <v>16700000000</v>
      </c>
      <c r="G15" s="23" t="n">
        <v>12</v>
      </c>
    </row>
    <row r="16" customFormat="false" ht="15" hidden="false" customHeight="false" outlineLevel="0" collapsed="false">
      <c r="A16" s="22" t="s">
        <v>265</v>
      </c>
      <c r="B16" s="23" t="n">
        <v>3130000</v>
      </c>
      <c r="C16" s="23" t="n">
        <v>0</v>
      </c>
      <c r="D16" s="23" t="n">
        <v>0</v>
      </c>
      <c r="E16" s="23" t="n">
        <v>0.000188</v>
      </c>
      <c r="F16" s="23" t="n">
        <v>16700000000</v>
      </c>
      <c r="G16" s="23" t="n">
        <v>12</v>
      </c>
    </row>
    <row r="17" customFormat="false" ht="15" hidden="false" customHeight="false" outlineLevel="0" collapsed="false">
      <c r="A17" s="22" t="s">
        <v>266</v>
      </c>
      <c r="B17" s="23" t="n">
        <v>0.000267</v>
      </c>
      <c r="C17" s="23" t="n">
        <v>0</v>
      </c>
      <c r="D17" s="23" t="n">
        <v>0</v>
      </c>
      <c r="E17" s="23" t="n">
        <v>0.016</v>
      </c>
      <c r="F17" s="23" t="n">
        <v>0.0167</v>
      </c>
      <c r="G17" s="23" t="n">
        <v>-1.10898E-015</v>
      </c>
    </row>
    <row r="18" customFormat="false" ht="15" hidden="false" customHeight="false" outlineLevel="0" collapsed="false">
      <c r="A18" s="22" t="s">
        <v>267</v>
      </c>
      <c r="B18" s="23" t="n">
        <v>3220000</v>
      </c>
      <c r="C18" s="23" t="n">
        <v>0</v>
      </c>
      <c r="D18" s="23" t="n">
        <v>0</v>
      </c>
      <c r="E18" s="23" t="n">
        <v>0.000193</v>
      </c>
      <c r="F18" s="23" t="n">
        <v>16700000000</v>
      </c>
      <c r="G18" s="23" t="n">
        <v>12</v>
      </c>
    </row>
    <row r="19" customFormat="false" ht="15" hidden="false" customHeight="false" outlineLevel="0" collapsed="false">
      <c r="A19" s="22" t="s">
        <v>274</v>
      </c>
      <c r="B19" s="23" t="n">
        <v>2330000</v>
      </c>
      <c r="C19" s="23" t="n">
        <v>0</v>
      </c>
      <c r="D19" s="23" t="n">
        <v>0</v>
      </c>
      <c r="E19" s="23" t="n">
        <v>0.00014</v>
      </c>
      <c r="F19" s="23" t="n">
        <v>16700000000</v>
      </c>
      <c r="G19" s="23" t="n">
        <v>12</v>
      </c>
    </row>
    <row r="20" customFormat="false" ht="15" hidden="false" customHeight="false" outlineLevel="0" collapsed="false">
      <c r="A20" s="22" t="s">
        <v>262</v>
      </c>
    </row>
    <row r="21" customFormat="false" ht="15" hidden="false" customHeight="false" outlineLevel="0" collapsed="false">
      <c r="A21" s="22" t="s">
        <v>275</v>
      </c>
      <c r="B21" s="23" t="n">
        <v>0.000333</v>
      </c>
      <c r="C21" s="23" t="n">
        <v>0</v>
      </c>
      <c r="D21" s="23" t="n">
        <v>0</v>
      </c>
      <c r="E21" s="23" t="n">
        <v>0.02</v>
      </c>
      <c r="F21" s="23" t="n">
        <v>0.0167</v>
      </c>
      <c r="G21" s="23" t="n">
        <v>-4.82164E-016</v>
      </c>
    </row>
    <row r="22" customFormat="false" ht="15" hidden="false" customHeight="false" outlineLevel="0" collapsed="false">
      <c r="A22" s="22" t="s">
        <v>276</v>
      </c>
      <c r="B22" s="23" t="n">
        <v>0.00139</v>
      </c>
      <c r="C22" s="23" t="n">
        <v>0</v>
      </c>
      <c r="D22" s="23" t="n">
        <v>0</v>
      </c>
      <c r="E22" s="23" t="n">
        <v>0.0833</v>
      </c>
      <c r="F22" s="23" t="n">
        <v>0.0167</v>
      </c>
      <c r="G22" s="23" t="n">
        <v>-1.10898E-015</v>
      </c>
    </row>
    <row r="23" customFormat="false" ht="15" hidden="false" customHeight="false" outlineLevel="0" collapsed="false">
      <c r="A23" s="22" t="s">
        <v>277</v>
      </c>
      <c r="B23" s="23" t="n">
        <v>3500000</v>
      </c>
      <c r="C23" s="23" t="n">
        <v>0</v>
      </c>
      <c r="D23" s="23" t="n">
        <v>0</v>
      </c>
      <c r="E23" s="23" t="n">
        <v>0.00021</v>
      </c>
      <c r="F23" s="23" t="n">
        <v>16700000000</v>
      </c>
      <c r="G23" s="23" t="n">
        <v>12</v>
      </c>
    </row>
    <row r="24" customFormat="false" ht="15" hidden="false" customHeight="false" outlineLevel="0" collapsed="false">
      <c r="A24" s="22" t="s">
        <v>278</v>
      </c>
      <c r="B24" s="23" t="n">
        <v>0.000313</v>
      </c>
      <c r="C24" s="23" t="n">
        <v>0</v>
      </c>
      <c r="D24" s="23" t="n">
        <v>0</v>
      </c>
      <c r="E24" s="23" t="n">
        <v>0.0188</v>
      </c>
      <c r="F24" s="23" t="n">
        <v>0.0167</v>
      </c>
      <c r="G24" s="23" t="n">
        <v>-4.82164E-016</v>
      </c>
    </row>
    <row r="25" customFormat="false" ht="15" hidden="false" customHeight="false" outlineLevel="0" collapsed="false">
      <c r="A25" s="22" t="s">
        <v>279</v>
      </c>
      <c r="B25" s="23" t="n">
        <v>0.000277</v>
      </c>
      <c r="C25" s="23" t="n">
        <v>0</v>
      </c>
      <c r="D25" s="23" t="n">
        <v>0</v>
      </c>
      <c r="E25" s="23" t="n">
        <v>0.0166</v>
      </c>
      <c r="F25" s="23" t="n">
        <v>0.0167</v>
      </c>
      <c r="G25" s="23" t="n">
        <v>-1.10898E-015</v>
      </c>
    </row>
    <row r="26" customFormat="false" ht="15" hidden="false" customHeight="false" outlineLevel="0" collapsed="false">
      <c r="A26" s="22" t="s">
        <v>368</v>
      </c>
      <c r="B26" s="23" t="n">
        <v>350000000</v>
      </c>
      <c r="C26" s="23" t="n">
        <v>0</v>
      </c>
      <c r="D26" s="23" t="n">
        <v>0</v>
      </c>
      <c r="E26" s="23" t="n">
        <v>0.021</v>
      </c>
      <c r="F26" s="23" t="n">
        <v>16700000000</v>
      </c>
      <c r="G26" s="23" t="n">
        <v>12</v>
      </c>
    </row>
    <row r="27" customFormat="false" ht="15" hidden="false" customHeight="false" outlineLevel="0" collapsed="false">
      <c r="A27" s="22" t="s">
        <v>369</v>
      </c>
      <c r="B27" s="23" t="n">
        <v>500000</v>
      </c>
      <c r="C27" s="23" t="n">
        <v>0</v>
      </c>
      <c r="D27" s="23" t="n">
        <v>0</v>
      </c>
      <c r="E27" s="23" t="n">
        <v>3E-005</v>
      </c>
      <c r="F27" s="23" t="n">
        <v>16700000000</v>
      </c>
      <c r="G27" s="23" t="n">
        <v>12</v>
      </c>
    </row>
    <row r="28" customFormat="false" ht="15" hidden="false" customHeight="false" outlineLevel="0" collapsed="false">
      <c r="A28" s="22" t="s">
        <v>398</v>
      </c>
      <c r="B28" s="23" t="n">
        <v>253000000</v>
      </c>
      <c r="C28" s="23" t="n">
        <v>0</v>
      </c>
      <c r="D28" s="23" t="n">
        <v>0</v>
      </c>
      <c r="E28" s="23" t="n">
        <v>0.0152</v>
      </c>
      <c r="F28" s="23" t="n">
        <v>16700000000</v>
      </c>
      <c r="G28" s="23" t="n">
        <v>12</v>
      </c>
      <c r="H28" s="29" t="s">
        <v>379</v>
      </c>
    </row>
    <row r="29" customFormat="false" ht="15" hidden="false" customHeight="false" outlineLevel="0" collapsed="false">
      <c r="A29" s="22" t="s">
        <v>380</v>
      </c>
      <c r="B29" s="23" t="n">
        <v>2820000</v>
      </c>
      <c r="C29" s="23" t="n">
        <v>0</v>
      </c>
      <c r="D29" s="23" t="n">
        <v>0</v>
      </c>
      <c r="E29" s="23" t="n">
        <v>0.000169</v>
      </c>
      <c r="F29" s="23" t="n">
        <v>16700000000</v>
      </c>
      <c r="G29" s="23" t="n">
        <v>12</v>
      </c>
      <c r="H29" s="29" t="s">
        <v>60</v>
      </c>
    </row>
    <row r="30" customFormat="false" ht="15" hidden="false" customHeight="false" outlineLevel="0" collapsed="false">
      <c r="A30" s="22" t="s">
        <v>255</v>
      </c>
      <c r="B30" s="0"/>
      <c r="C30" s="0"/>
      <c r="D30" s="0"/>
      <c r="E30" s="0"/>
      <c r="F30" s="0"/>
      <c r="G30" s="0"/>
      <c r="H30" s="0"/>
    </row>
    <row r="31" customFormat="false" ht="15" hidden="false" customHeight="false" outlineLevel="0" collapsed="false">
      <c r="A31" s="22" t="s">
        <v>378</v>
      </c>
      <c r="B31" s="23" t="n">
        <v>253000000</v>
      </c>
      <c r="C31" s="23" t="n">
        <v>0</v>
      </c>
      <c r="D31" s="23" t="n">
        <v>0</v>
      </c>
      <c r="E31" s="23" t="n">
        <v>0.0152</v>
      </c>
      <c r="F31" s="23" t="n">
        <v>16700000000</v>
      </c>
      <c r="G31" s="23" t="n">
        <v>12</v>
      </c>
      <c r="H31" s="29" t="s">
        <v>399</v>
      </c>
    </row>
    <row r="32" customFormat="false" ht="15" hidden="false" customHeight="false" outlineLevel="0" collapsed="false">
      <c r="A32" s="22" t="s">
        <v>382</v>
      </c>
      <c r="B32" s="23" t="n">
        <v>8670000</v>
      </c>
      <c r="C32" s="23" t="n">
        <v>0</v>
      </c>
      <c r="D32" s="23" t="n">
        <v>0</v>
      </c>
      <c r="E32" s="23" t="n">
        <v>0.00052</v>
      </c>
      <c r="F32" s="23" t="n">
        <v>16700000000</v>
      </c>
      <c r="G32" s="23" t="n">
        <v>12</v>
      </c>
    </row>
    <row r="33" customFormat="false" ht="15" hidden="false" customHeight="false" outlineLevel="0" collapsed="false">
      <c r="A33" s="22" t="s">
        <v>334</v>
      </c>
      <c r="B33" s="23" t="n">
        <v>433000</v>
      </c>
      <c r="C33" s="23" t="n">
        <v>0</v>
      </c>
      <c r="D33" s="23" t="n">
        <v>0</v>
      </c>
      <c r="E33" s="23" t="n">
        <v>2.6E-005</v>
      </c>
      <c r="F33" s="23" t="n">
        <v>16700000000</v>
      </c>
      <c r="G33" s="23" t="n">
        <v>12</v>
      </c>
    </row>
    <row r="34" customFormat="false" ht="15" hidden="false" customHeight="false" outlineLevel="0" collapsed="false">
      <c r="A34" s="22" t="s">
        <v>333</v>
      </c>
      <c r="B34" s="23" t="n">
        <v>0.0013</v>
      </c>
      <c r="C34" s="23" t="n">
        <v>0</v>
      </c>
      <c r="D34" s="23" t="n">
        <v>0</v>
      </c>
      <c r="E34" s="23" t="n">
        <v>0.078</v>
      </c>
      <c r="F34" s="23" t="n">
        <v>0.0167</v>
      </c>
      <c r="G34" s="23" t="n">
        <v>0</v>
      </c>
    </row>
    <row r="35" customFormat="false" ht="15" hidden="false" customHeight="false" outlineLevel="0" collapsed="false">
      <c r="E35" s="0"/>
      <c r="F35" s="0"/>
      <c r="G35" s="0"/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2024-02-16T09:17:47Z</dcterms:created>
  <dc:creator>Hajdú Bence</dc:creator>
  <dc:description/>
  <dc:language>en-US</dc:language>
  <cp:lastModifiedBy/>
  <dcterms:modified xsi:type="dcterms:W3CDTF">2024-08-29T19:44:16Z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