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AA\Downloads\"/>
    </mc:Choice>
  </mc:AlternateContent>
  <xr:revisionPtr revIDLastSave="0" documentId="13_ncr:1_{F319A039-4B23-43A3-9FD2-AFC69BE6B542}" xr6:coauthVersionLast="47" xr6:coauthVersionMax="47" xr10:uidLastSave="{00000000-0000-0000-0000-000000000000}"/>
  <bookViews>
    <workbookView xWindow="19090" yWindow="-3720" windowWidth="38620" windowHeight="21100" xr2:uid="{1CDA5541-B098-BD48-88EB-683466DC23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" l="1"/>
  <c r="H20" i="1"/>
  <c r="H2" i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 l="1"/>
</calcChain>
</file>

<file path=xl/sharedStrings.xml><?xml version="1.0" encoding="utf-8"?>
<sst xmlns="http://schemas.openxmlformats.org/spreadsheetml/2006/main" count="122" uniqueCount="90">
  <si>
    <t>Name of Item</t>
  </si>
  <si>
    <t>Description</t>
  </si>
  <si>
    <t>Used in which subsystem(s)</t>
  </si>
  <si>
    <t>Part Number</t>
  </si>
  <si>
    <t>Manufacturer</t>
  </si>
  <si>
    <t>Quantity</t>
  </si>
  <si>
    <t>Price</t>
  </si>
  <si>
    <t>Total</t>
  </si>
  <si>
    <t>IMU's</t>
  </si>
  <si>
    <t>6-Axis Inertial Measurement Units</t>
  </si>
  <si>
    <t>Data Collection</t>
  </si>
  <si>
    <t>ISM330DHCXTR</t>
  </si>
  <si>
    <t>STM</t>
  </si>
  <si>
    <t>MCU</t>
  </si>
  <si>
    <t>Low Power 32-bit Microcontroller</t>
  </si>
  <si>
    <t>LPC54113J128BD64QL</t>
  </si>
  <si>
    <t>NXP Semiconductors</t>
  </si>
  <si>
    <t>Memory Chip</t>
  </si>
  <si>
    <t>128 Mbit Flash Memory</t>
  </si>
  <si>
    <t>AT25SL128A-MHE-T</t>
  </si>
  <si>
    <t>Adesto Technologies</t>
  </si>
  <si>
    <t>1.8V LDO</t>
  </si>
  <si>
    <t>1.8V Voltage Regulator</t>
  </si>
  <si>
    <t>Power</t>
  </si>
  <si>
    <t>NCP163ASN180T1G</t>
  </si>
  <si>
    <t>ONSEMI</t>
  </si>
  <si>
    <t>3.3V LDO</t>
  </si>
  <si>
    <t>3.3V Voltage Regulator</t>
  </si>
  <si>
    <t>NCP711BMT330TBG</t>
  </si>
  <si>
    <t>PCB</t>
  </si>
  <si>
    <t>The printed circuit board</t>
  </si>
  <si>
    <t>JLCPCB</t>
  </si>
  <si>
    <t>1.0 uF Capacitor</t>
  </si>
  <si>
    <t>PCB capacitor</t>
  </si>
  <si>
    <t>WurthElektronik</t>
  </si>
  <si>
    <t>0.1 uF Capacitor</t>
  </si>
  <si>
    <t>0.01 uF Capacitor</t>
  </si>
  <si>
    <t>C0603X103F3GACTU</t>
  </si>
  <si>
    <t>KEMET</t>
  </si>
  <si>
    <t>10 uF Capacitor</t>
  </si>
  <si>
    <t>AEF0608100M100R</t>
  </si>
  <si>
    <t>Kyocera AVX</t>
  </si>
  <si>
    <t>22 pF Capacitor</t>
  </si>
  <si>
    <t>C1608C0G1H220J080AA</t>
  </si>
  <si>
    <t>TDK</t>
  </si>
  <si>
    <t>Red LED</t>
  </si>
  <si>
    <t>Red status LED</t>
  </si>
  <si>
    <t>AA1608SURSK</t>
  </si>
  <si>
    <t>Kingbright</t>
  </si>
  <si>
    <t>60 Ohm Resistor</t>
  </si>
  <si>
    <t>PCB resistor</t>
  </si>
  <si>
    <t>RG1608N-680-W-T1</t>
  </si>
  <si>
    <t>Susumu</t>
  </si>
  <si>
    <t>10 kOhm Resistor</t>
  </si>
  <si>
    <t>RG1608N-103-W-T5</t>
  </si>
  <si>
    <t>Resistor Kit</t>
  </si>
  <si>
    <t>PCB resistors</t>
  </si>
  <si>
    <t>MCIGICM</t>
  </si>
  <si>
    <t>Total Components</t>
  </si>
  <si>
    <t>Total Cost</t>
  </si>
  <si>
    <t>IMC404</t>
  </si>
  <si>
    <t>AFL-05</t>
  </si>
  <si>
    <t>B08Q87MF19</t>
  </si>
  <si>
    <t>Roboclaw 2x7A Motor Controller</t>
  </si>
  <si>
    <t>Nibco 90 elbow pvc</t>
  </si>
  <si>
    <t>Pololu</t>
  </si>
  <si>
    <t>BASICMICRO</t>
  </si>
  <si>
    <t>LampVPath</t>
  </si>
  <si>
    <t>Loctite</t>
  </si>
  <si>
    <t>Acejoz</t>
  </si>
  <si>
    <t>Charlotte</t>
  </si>
  <si>
    <t>NIBCO</t>
  </si>
  <si>
    <t>Duracell</t>
  </si>
  <si>
    <t>Mechanical</t>
  </si>
  <si>
    <t>Motor Controller</t>
  </si>
  <si>
    <t>Motor</t>
  </si>
  <si>
    <t>Motor Bracket</t>
  </si>
  <si>
    <t>Battery Holder</t>
  </si>
  <si>
    <t>Super Glue</t>
  </si>
  <si>
    <t>Fishing Line</t>
  </si>
  <si>
    <t>PVC Pipe</t>
  </si>
  <si>
    <t>PVC 90</t>
  </si>
  <si>
    <t>AA Battery</t>
  </si>
  <si>
    <t>12 V Metal Gear Motor</t>
  </si>
  <si>
    <t>Pololu 25D mm Motor Bracket</t>
  </si>
  <si>
    <t>AA Battery Holder with Lead Wires</t>
  </si>
  <si>
    <t xml:space="preserve">Clear Fishing Wire, 656 ft </t>
  </si>
  <si>
    <t>Loctite Super Glue Ultra Gel</t>
  </si>
  <si>
    <t>20ft 2" schedule 40 pvc</t>
  </si>
  <si>
    <t>28 Duracell AA batteries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</si>
</sst>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8"/>
      <color rgb="FF333333"/>
      <name val="Arial"/>
      <family val="2"/>
    </font>
    <font>
      <sz val="8"/>
      <color rgb="FF0F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8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8" fontId="0" fillId="0" borderId="0" xfId="0" applyNumberFormat="1" applyAlignment="1">
      <alignment horizontal="right"/>
    </xf>
  </cellXfs>
  <cellStyles count="1">
    <cellStyle name="Normal" xfId="0" builtinId="0"/>
  </cellStyles>
  <dxfs count="2"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B1C1E-E9D9-F74F-8B52-987A2AF902D4}" name="Table2" displayName="Table2" ref="A1:H27" totalsRowCount="1" headerRowDxfId="1">
  <autoFilter ref="A1:H26" xr:uid="{FAEB1C1E-E9D9-F74F-8B52-987A2AF902D4}"/>
  <tableColumns count="8">
    <tableColumn id="1" xr3:uid="{60C91063-EB50-F74D-8C54-389E2F780B70}" name="Name of Item" totalsRowLabel="Total"/>
    <tableColumn id="2" xr3:uid="{BD0718AD-7B49-F94D-9726-567AA1092989}" name="Description"/>
    <tableColumn id="8" xr3:uid="{BE98ABDF-84E8-0A45-AB77-DC978350160E}" name="Used in which subsystem(s)"/>
    <tableColumn id="3" xr3:uid="{386F4904-B69B-0346-9242-28C06F92F54E}" name="Part Number"/>
    <tableColumn id="4" xr3:uid="{808533D8-B48C-E946-AF7D-61880AFC11F4}" name="Manufacturer" totalsRowLabel="Total Components"/>
    <tableColumn id="5" xr3:uid="{51D051FB-B63A-044F-A593-55960FFCCB17}" name="Quantity" totalsRowFunction="sum"/>
    <tableColumn id="6" xr3:uid="{6FF3FF03-1FDC-064D-8CEC-FA095197FF02}" name="Price" totalsRowLabel="Total Cost"/>
    <tableColumn id="7" xr3:uid="{AFEF5F3C-D76D-8C45-B98C-498B295FDC29}" name="Total" totalsRowFunction="sum" dataDxfId="0">
      <calculatedColumnFormula>Table2[[#This Row],[Quantity]]*Table2[[#This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9BBB-CAB8-7C40-A89A-C1364B4E1B71}">
  <dimension ref="A1:H27"/>
  <sheetViews>
    <sheetView tabSelected="1" workbookViewId="0">
      <selection activeCell="E36" sqref="E36"/>
    </sheetView>
  </sheetViews>
  <sheetFormatPr defaultColWidth="11" defaultRowHeight="15.6" x14ac:dyDescent="0.3"/>
  <cols>
    <col min="1" max="1" width="15.796875" customWidth="1"/>
    <col min="2" max="2" width="29.3984375" customWidth="1"/>
    <col min="3" max="3" width="23.59765625" customWidth="1"/>
    <col min="4" max="4" width="20.3984375" customWidth="1"/>
    <col min="5" max="5" width="19.09765625" customWidth="1"/>
    <col min="6" max="6" width="8.09765625" customWidth="1"/>
    <col min="7" max="7" width="8.5" customWidth="1"/>
    <col min="8" max="8" width="6.8984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</v>
      </c>
      <c r="G2">
        <v>11.34</v>
      </c>
      <c r="H2">
        <f>Table2[[#This Row],[Quantity]]*Table2[[#This Row],[Price]]</f>
        <v>22.68</v>
      </c>
    </row>
    <row r="3" spans="1:8" x14ac:dyDescent="0.3">
      <c r="A3" t="s">
        <v>13</v>
      </c>
      <c r="B3" t="s">
        <v>14</v>
      </c>
      <c r="C3" t="s">
        <v>10</v>
      </c>
      <c r="D3" t="s">
        <v>15</v>
      </c>
      <c r="E3" t="s">
        <v>16</v>
      </c>
      <c r="F3">
        <v>1</v>
      </c>
      <c r="G3">
        <v>8.41</v>
      </c>
      <c r="H3">
        <f>Table2[[#This Row],[Quantity]]*Table2[[#This Row],[Price]]</f>
        <v>8.41</v>
      </c>
    </row>
    <row r="4" spans="1:8" x14ac:dyDescent="0.3">
      <c r="A4" t="s">
        <v>17</v>
      </c>
      <c r="B4" t="s">
        <v>18</v>
      </c>
      <c r="C4" t="s">
        <v>10</v>
      </c>
      <c r="D4" t="s">
        <v>19</v>
      </c>
      <c r="E4" t="s">
        <v>20</v>
      </c>
      <c r="F4">
        <v>1</v>
      </c>
      <c r="G4">
        <v>2.19</v>
      </c>
      <c r="H4">
        <f>Table2[[#This Row],[Quantity]]*Table2[[#This Row],[Price]]</f>
        <v>2.19</v>
      </c>
    </row>
    <row r="5" spans="1:8" x14ac:dyDescent="0.3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2</v>
      </c>
      <c r="G5">
        <v>0.52</v>
      </c>
      <c r="H5">
        <f>Table2[[#This Row],[Quantity]]*Table2[[#This Row],[Price]]</f>
        <v>1.04</v>
      </c>
    </row>
    <row r="6" spans="1:8" x14ac:dyDescent="0.3">
      <c r="A6" t="s">
        <v>26</v>
      </c>
      <c r="B6" t="s">
        <v>27</v>
      </c>
      <c r="C6" t="s">
        <v>23</v>
      </c>
      <c r="D6" t="s">
        <v>28</v>
      </c>
      <c r="E6" t="s">
        <v>25</v>
      </c>
      <c r="F6">
        <v>2</v>
      </c>
      <c r="G6">
        <v>0.9</v>
      </c>
      <c r="H6">
        <f>Table2[[#This Row],[Quantity]]*Table2[[#This Row],[Price]]</f>
        <v>1.8</v>
      </c>
    </row>
    <row r="7" spans="1:8" x14ac:dyDescent="0.3">
      <c r="A7" t="s">
        <v>29</v>
      </c>
      <c r="B7" t="s">
        <v>30</v>
      </c>
      <c r="C7" t="s">
        <v>29</v>
      </c>
      <c r="D7" t="s">
        <v>29</v>
      </c>
      <c r="E7" t="s">
        <v>31</v>
      </c>
      <c r="F7">
        <v>1</v>
      </c>
      <c r="G7">
        <v>52.72</v>
      </c>
      <c r="H7">
        <v>52.72</v>
      </c>
    </row>
    <row r="8" spans="1:8" x14ac:dyDescent="0.3">
      <c r="A8" t="s">
        <v>32</v>
      </c>
      <c r="B8" t="s">
        <v>33</v>
      </c>
      <c r="C8" t="s">
        <v>29</v>
      </c>
      <c r="D8" s="2">
        <v>885012106022</v>
      </c>
      <c r="E8" t="s">
        <v>34</v>
      </c>
      <c r="F8">
        <v>6</v>
      </c>
      <c r="G8">
        <v>0.43</v>
      </c>
      <c r="H8">
        <f>Table2[[#This Row],[Quantity]]*Table2[[#This Row],[Price]]</f>
        <v>2.58</v>
      </c>
    </row>
    <row r="9" spans="1:8" x14ac:dyDescent="0.3">
      <c r="A9" t="s">
        <v>35</v>
      </c>
      <c r="B9" t="s">
        <v>33</v>
      </c>
      <c r="C9" t="s">
        <v>29</v>
      </c>
      <c r="D9" s="3">
        <v>88502206020</v>
      </c>
      <c r="E9" t="s">
        <v>34</v>
      </c>
      <c r="F9">
        <v>16</v>
      </c>
      <c r="G9">
        <v>0.1</v>
      </c>
      <c r="H9">
        <f>Table2[[#This Row],[Quantity]]*Table2[[#This Row],[Price]]</f>
        <v>1.6</v>
      </c>
    </row>
    <row r="10" spans="1:8" x14ac:dyDescent="0.3">
      <c r="A10" t="s">
        <v>36</v>
      </c>
      <c r="B10" t="s">
        <v>33</v>
      </c>
      <c r="C10" t="s">
        <v>29</v>
      </c>
      <c r="D10" t="s">
        <v>37</v>
      </c>
      <c r="E10" t="s">
        <v>38</v>
      </c>
      <c r="F10">
        <v>2</v>
      </c>
      <c r="G10">
        <v>2.0499999999999998</v>
      </c>
      <c r="H10">
        <f>Table2[[#This Row],[Quantity]]*Table2[[#This Row],[Price]]</f>
        <v>4.0999999999999996</v>
      </c>
    </row>
    <row r="11" spans="1:8" x14ac:dyDescent="0.3">
      <c r="A11" t="s">
        <v>39</v>
      </c>
      <c r="B11" t="s">
        <v>33</v>
      </c>
      <c r="C11" t="s">
        <v>29</v>
      </c>
      <c r="D11" t="s">
        <v>40</v>
      </c>
      <c r="E11" t="s">
        <v>41</v>
      </c>
      <c r="F11">
        <v>4</v>
      </c>
      <c r="G11">
        <v>0.6</v>
      </c>
      <c r="H11">
        <f>Table2[[#This Row],[Quantity]]*Table2[[#This Row],[Price]]</f>
        <v>2.4</v>
      </c>
    </row>
    <row r="12" spans="1:8" x14ac:dyDescent="0.3">
      <c r="A12" t="s">
        <v>42</v>
      </c>
      <c r="B12" t="s">
        <v>33</v>
      </c>
      <c r="C12" t="s">
        <v>29</v>
      </c>
      <c r="D12" t="s">
        <v>43</v>
      </c>
      <c r="E12" t="s">
        <v>44</v>
      </c>
      <c r="F12">
        <v>4</v>
      </c>
      <c r="G12">
        <v>0.12</v>
      </c>
      <c r="H12">
        <f>Table2[[#This Row],[Quantity]]*Table2[[#This Row],[Price]]</f>
        <v>0.48</v>
      </c>
    </row>
    <row r="13" spans="1:8" x14ac:dyDescent="0.3">
      <c r="A13" t="s">
        <v>45</v>
      </c>
      <c r="B13" t="s">
        <v>46</v>
      </c>
      <c r="C13" t="s">
        <v>29</v>
      </c>
      <c r="D13" t="s">
        <v>47</v>
      </c>
      <c r="E13" t="s">
        <v>48</v>
      </c>
      <c r="F13">
        <v>2</v>
      </c>
      <c r="G13">
        <v>0.54</v>
      </c>
      <c r="H13">
        <f>Table2[[#This Row],[Quantity]]*Table2[[#This Row],[Price]]</f>
        <v>1.08</v>
      </c>
    </row>
    <row r="14" spans="1:8" x14ac:dyDescent="0.3">
      <c r="A14" t="s">
        <v>49</v>
      </c>
      <c r="B14" t="s">
        <v>50</v>
      </c>
      <c r="C14" t="s">
        <v>29</v>
      </c>
      <c r="D14" t="s">
        <v>51</v>
      </c>
      <c r="E14" t="s">
        <v>52</v>
      </c>
      <c r="F14">
        <v>2</v>
      </c>
      <c r="G14">
        <v>0.8</v>
      </c>
      <c r="H14">
        <f>Table2[[#This Row],[Quantity]]*Table2[[#This Row],[Price]]</f>
        <v>1.6</v>
      </c>
    </row>
    <row r="15" spans="1:8" x14ac:dyDescent="0.3">
      <c r="A15" t="s">
        <v>53</v>
      </c>
      <c r="B15" t="s">
        <v>50</v>
      </c>
      <c r="C15" t="s">
        <v>29</v>
      </c>
      <c r="D15" t="s">
        <v>54</v>
      </c>
      <c r="E15" t="s">
        <v>52</v>
      </c>
      <c r="F15">
        <v>4</v>
      </c>
      <c r="G15">
        <v>0.76</v>
      </c>
      <c r="H15">
        <f>Table2[[#This Row],[Quantity]]*Table2[[#This Row],[Price]]</f>
        <v>3.04</v>
      </c>
    </row>
    <row r="16" spans="1:8" x14ac:dyDescent="0.3">
      <c r="A16" t="s">
        <v>55</v>
      </c>
      <c r="B16" t="s">
        <v>56</v>
      </c>
      <c r="C16" t="s">
        <v>29</v>
      </c>
      <c r="D16" s="3">
        <v>1222680</v>
      </c>
      <c r="E16" t="s">
        <v>57</v>
      </c>
      <c r="F16">
        <v>1</v>
      </c>
      <c r="G16">
        <v>7.99</v>
      </c>
      <c r="H16">
        <f>Table2[[#This Row],[Quantity]]*Table2[[#This Row],[Price]]</f>
        <v>7.99</v>
      </c>
    </row>
    <row r="17" spans="1:8" x14ac:dyDescent="0.3">
      <c r="A17" t="s">
        <v>75</v>
      </c>
      <c r="B17" s="3" t="s">
        <v>83</v>
      </c>
      <c r="C17" t="s">
        <v>73</v>
      </c>
      <c r="D17" s="3">
        <v>4865</v>
      </c>
      <c r="E17" s="3" t="s">
        <v>65</v>
      </c>
      <c r="F17" s="5">
        <v>2</v>
      </c>
      <c r="G17" s="8">
        <v>45.95</v>
      </c>
      <c r="H17">
        <f>Table2[[#This Row],[Quantity]]*Table2[[#This Row],[Price]]</f>
        <v>91.9</v>
      </c>
    </row>
    <row r="18" spans="1:8" x14ac:dyDescent="0.3">
      <c r="A18" t="s">
        <v>76</v>
      </c>
      <c r="B18" s="3" t="s">
        <v>84</v>
      </c>
      <c r="C18" t="s">
        <v>73</v>
      </c>
      <c r="D18" s="3">
        <v>2676</v>
      </c>
      <c r="E18" s="3" t="s">
        <v>65</v>
      </c>
      <c r="F18" s="5">
        <v>1</v>
      </c>
      <c r="G18" s="8">
        <v>7.95</v>
      </c>
      <c r="H18">
        <f>Table2[[#This Row],[Quantity]]*Table2[[#This Row],[Price]]</f>
        <v>7.95</v>
      </c>
    </row>
    <row r="19" spans="1:8" x14ac:dyDescent="0.3">
      <c r="A19" t="s">
        <v>74</v>
      </c>
      <c r="B19" t="s">
        <v>63</v>
      </c>
      <c r="C19" t="s">
        <v>74</v>
      </c>
      <c r="D19" s="3" t="s">
        <v>60</v>
      </c>
      <c r="E19" s="3" t="s">
        <v>66</v>
      </c>
      <c r="F19" s="5">
        <v>1</v>
      </c>
      <c r="G19" s="8">
        <v>79.95</v>
      </c>
      <c r="H19">
        <f>Table2[[#This Row],[Quantity]]*Table2[[#This Row],[Price]]</f>
        <v>79.95</v>
      </c>
    </row>
    <row r="20" spans="1:8" x14ac:dyDescent="0.3">
      <c r="A20" t="s">
        <v>77</v>
      </c>
      <c r="B20" t="s">
        <v>85</v>
      </c>
      <c r="C20" t="s">
        <v>23</v>
      </c>
      <c r="D20" s="6">
        <v>6543877239</v>
      </c>
      <c r="E20" s="3" t="s">
        <v>67</v>
      </c>
      <c r="F20">
        <v>1</v>
      </c>
      <c r="G20" s="4">
        <v>6.48</v>
      </c>
      <c r="H20">
        <f>Table2[[#This Row],[Quantity]]*Table2[[#This Row],[Price]]</f>
        <v>6.48</v>
      </c>
    </row>
    <row r="21" spans="1:8" x14ac:dyDescent="0.3">
      <c r="A21" t="s">
        <v>78</v>
      </c>
      <c r="B21" t="s">
        <v>87</v>
      </c>
      <c r="C21" t="s">
        <v>73</v>
      </c>
      <c r="D21" s="3">
        <v>1739050</v>
      </c>
      <c r="E21" s="3" t="s">
        <v>68</v>
      </c>
      <c r="F21">
        <v>1</v>
      </c>
      <c r="G21" s="4">
        <v>4.3600000000000003</v>
      </c>
      <c r="H21">
        <f>Table2[[#This Row],[Quantity]]*Table2[[#This Row],[Price]]</f>
        <v>4.3600000000000003</v>
      </c>
    </row>
    <row r="22" spans="1:8" x14ac:dyDescent="0.3">
      <c r="A22" t="s">
        <v>79</v>
      </c>
      <c r="B22" t="s">
        <v>86</v>
      </c>
      <c r="C22" t="s">
        <v>73</v>
      </c>
      <c r="D22" s="3" t="s">
        <v>61</v>
      </c>
      <c r="E22" s="3" t="s">
        <v>69</v>
      </c>
      <c r="F22">
        <v>1</v>
      </c>
      <c r="G22" s="4">
        <v>6.65</v>
      </c>
      <c r="H22">
        <f>Table2[[#This Row],[Quantity]]*Table2[[#This Row],[Price]]</f>
        <v>6.65</v>
      </c>
    </row>
    <row r="23" spans="1:8" x14ac:dyDescent="0.3">
      <c r="A23" t="s">
        <v>80</v>
      </c>
      <c r="B23" t="s">
        <v>88</v>
      </c>
      <c r="C23" t="s">
        <v>73</v>
      </c>
      <c r="D23" s="3">
        <v>72000800</v>
      </c>
      <c r="E23" s="3" t="s">
        <v>70</v>
      </c>
      <c r="F23">
        <v>2</v>
      </c>
      <c r="G23" s="4">
        <v>43.82</v>
      </c>
      <c r="H23">
        <f>Table2[[#This Row],[Quantity]]*Table2[[#This Row],[Price]]</f>
        <v>87.64</v>
      </c>
    </row>
    <row r="24" spans="1:8" x14ac:dyDescent="0.3">
      <c r="A24" t="s">
        <v>81</v>
      </c>
      <c r="B24" t="s">
        <v>64</v>
      </c>
      <c r="C24" t="s">
        <v>73</v>
      </c>
      <c r="D24" s="7">
        <v>39923215543</v>
      </c>
      <c r="E24" s="3" t="s">
        <v>71</v>
      </c>
      <c r="F24">
        <v>10</v>
      </c>
      <c r="G24" s="4">
        <v>5.15</v>
      </c>
      <c r="H24">
        <f>Table2[[#This Row],[Quantity]]*Table2[[#This Row],[Price]]</f>
        <v>51.5</v>
      </c>
    </row>
    <row r="25" spans="1:8" x14ac:dyDescent="0.3">
      <c r="A25" t="s">
        <v>82</v>
      </c>
      <c r="B25" t="s">
        <v>89</v>
      </c>
      <c r="C25" t="s">
        <v>23</v>
      </c>
      <c r="D25" s="6" t="s">
        <v>62</v>
      </c>
      <c r="E25" s="3" t="s">
        <v>72</v>
      </c>
      <c r="F25">
        <v>1</v>
      </c>
      <c r="G25" s="4">
        <v>14.69</v>
      </c>
      <c r="H25">
        <f>Table2[[#This Row],[Quantity]]*Table2[[#This Row],[Price]]</f>
        <v>14.69</v>
      </c>
    </row>
    <row r="26" spans="1:8" x14ac:dyDescent="0.3">
      <c r="D26" s="5"/>
      <c r="H26">
        <f>Table2[[#This Row],[Quantity]]*Table2[[#This Row],[Price]]</f>
        <v>0</v>
      </c>
    </row>
    <row r="27" spans="1:8" x14ac:dyDescent="0.3">
      <c r="A27" t="s">
        <v>7</v>
      </c>
      <c r="E27" t="s">
        <v>58</v>
      </c>
      <c r="F27">
        <f>SUBTOTAL(109,Table2[Quantity])</f>
        <v>70</v>
      </c>
      <c r="G27" t="s">
        <v>59</v>
      </c>
      <c r="H27">
        <f>SUBTOTAL(109,Table2[Total])</f>
        <v>464.83</v>
      </c>
    </row>
  </sheetData>
  <pageMargins left="0.25" right="0.25" top="0.75" bottom="0.75" header="0.3" footer="0.3"/>
  <pageSetup scale="9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Roberts, Jesse</dc:creator>
  <cp:keywords/>
  <dc:description/>
  <cp:lastModifiedBy>Ben Ask</cp:lastModifiedBy>
  <cp:revision/>
  <cp:lastPrinted>2022-09-20T21:28:43Z</cp:lastPrinted>
  <dcterms:created xsi:type="dcterms:W3CDTF">2022-04-19T15:39:45Z</dcterms:created>
  <dcterms:modified xsi:type="dcterms:W3CDTF">2022-09-21T19:11:46Z</dcterms:modified>
  <cp:category/>
  <cp:contentStatus/>
</cp:coreProperties>
</file>