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ct\Katie-ScienceFair-2025\Data\"/>
    </mc:Choice>
  </mc:AlternateContent>
  <xr:revisionPtr revIDLastSave="0" documentId="8_{650A2462-41F9-4518-BCFF-0F10A189221F}" xr6:coauthVersionLast="47" xr6:coauthVersionMax="47" xr10:uidLastSave="{00000000-0000-0000-0000-000000000000}"/>
  <bookViews>
    <workbookView xWindow="-98" yWindow="-98" windowWidth="24496" windowHeight="15675" activeTab="1" xr2:uid="{FFB2D0E0-05BF-4FD5-8F8B-8FC4333E2434}"/>
  </bookViews>
  <sheets>
    <sheet name="Tests" sheetId="1" r:id="rId1"/>
    <sheet name="Measurement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24" i="2" s="1"/>
  <c r="B23" i="2"/>
  <c r="B24" i="2" s="1"/>
  <c r="C28" i="2" s="1"/>
  <c r="C23" i="2"/>
  <c r="C24" i="2" s="1"/>
  <c r="C29" i="2" s="1"/>
  <c r="D23" i="2"/>
  <c r="D24" i="2" s="1"/>
  <c r="C30" i="2" s="1"/>
  <c r="E23" i="2"/>
  <c r="B31" i="2" s="1"/>
  <c r="F23" i="2"/>
  <c r="F24" i="2" s="1"/>
  <c r="C32" i="2" s="1"/>
  <c r="G23" i="2"/>
  <c r="G24" i="2" s="1"/>
  <c r="C33" i="2" s="1"/>
  <c r="H23" i="2"/>
  <c r="H24" i="2" s="1"/>
  <c r="C34" i="2" s="1"/>
  <c r="I23" i="2"/>
  <c r="I24" i="2" s="1"/>
  <c r="C35" i="2" s="1"/>
  <c r="J23" i="2"/>
  <c r="J24" i="2" s="1"/>
  <c r="C36" i="2" s="1"/>
  <c r="K23" i="2"/>
  <c r="K24" i="2" s="1"/>
  <c r="C37" i="2" s="1"/>
  <c r="L23" i="2"/>
  <c r="L24" i="2" s="1"/>
  <c r="C38" i="2" s="1"/>
  <c r="A23" i="2"/>
  <c r="A24" i="2" s="1"/>
  <c r="C27" i="2" s="1"/>
  <c r="C4" i="1"/>
  <c r="C5" i="1"/>
  <c r="C6" i="1"/>
  <c r="C7" i="1"/>
  <c r="C8" i="1"/>
  <c r="C9" i="1"/>
  <c r="C10" i="1"/>
  <c r="C11" i="1"/>
  <c r="C12" i="1"/>
  <c r="C13" i="1"/>
  <c r="L37" i="1"/>
  <c r="L40" i="1"/>
  <c r="L41" i="1"/>
  <c r="L42" i="1"/>
  <c r="L43" i="1"/>
  <c r="L44" i="1"/>
  <c r="L45" i="1"/>
  <c r="L46" i="1"/>
  <c r="L33" i="1"/>
  <c r="L34" i="1"/>
  <c r="L35" i="1"/>
  <c r="L36" i="1"/>
  <c r="L38" i="1"/>
  <c r="L39" i="1"/>
  <c r="L24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2" i="1"/>
  <c r="L15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4" i="1"/>
  <c r="B27" i="2" l="1"/>
  <c r="B38" i="2"/>
  <c r="B33" i="2"/>
  <c r="B32" i="2"/>
  <c r="B35" i="2"/>
  <c r="E24" i="2"/>
  <c r="C31" i="2" s="1"/>
  <c r="B30" i="2"/>
  <c r="B28" i="2"/>
  <c r="B36" i="2"/>
  <c r="B29" i="2"/>
  <c r="B37" i="2"/>
  <c r="B34" i="2"/>
  <c r="M38" i="1"/>
  <c r="M39" i="1"/>
  <c r="M46" i="1"/>
  <c r="N26" i="1"/>
  <c r="N31" i="1"/>
  <c r="M33" i="1"/>
  <c r="M37" i="1"/>
  <c r="M18" i="1"/>
  <c r="M43" i="1"/>
  <c r="M35" i="1"/>
  <c r="M42" i="1"/>
  <c r="M34" i="1"/>
  <c r="M41" i="1"/>
  <c r="M40" i="1"/>
  <c r="M45" i="1"/>
  <c r="N35" i="1"/>
  <c r="M36" i="1"/>
  <c r="M44" i="1"/>
  <c r="N38" i="1"/>
  <c r="M31" i="1"/>
  <c r="M24" i="1"/>
  <c r="M20" i="1"/>
  <c r="M30" i="1"/>
  <c r="M19" i="1"/>
  <c r="M29" i="1"/>
  <c r="M28" i="1"/>
  <c r="M26" i="1"/>
  <c r="M17" i="1"/>
  <c r="M27" i="1"/>
  <c r="M21" i="1"/>
  <c r="M16" i="1"/>
  <c r="M25" i="1"/>
  <c r="M23" i="1"/>
  <c r="M15" i="1"/>
  <c r="M22" i="1"/>
  <c r="M32" i="1"/>
  <c r="N18" i="1"/>
  <c r="N20" i="1"/>
  <c r="N23" i="1"/>
  <c r="N24" i="1"/>
  <c r="N25" i="1"/>
</calcChain>
</file>

<file path=xl/sharedStrings.xml><?xml version="1.0" encoding="utf-8"?>
<sst xmlns="http://schemas.openxmlformats.org/spreadsheetml/2006/main" count="41" uniqueCount="41">
  <si>
    <t>RSSI</t>
  </si>
  <si>
    <t>RSSI Inside</t>
  </si>
  <si>
    <t>RSSI Outside</t>
  </si>
  <si>
    <t>Power Inside</t>
  </si>
  <si>
    <t>Power Outside</t>
  </si>
  <si>
    <t>Power Ratio</t>
  </si>
  <si>
    <t>Small Pans</t>
  </si>
  <si>
    <t>Pot, open back</t>
  </si>
  <si>
    <t>Pot, lid on back</t>
  </si>
  <si>
    <t>Pot lid on top of tray</t>
  </si>
  <si>
    <t>On top of tray, no cover</t>
  </si>
  <si>
    <t>On tray, covered by small box</t>
  </si>
  <si>
    <t>Box, open</t>
  </si>
  <si>
    <t>Box, 1 layer foil</t>
  </si>
  <si>
    <t>Box, 2 layer foil</t>
  </si>
  <si>
    <t>Box, 3 layer foil</t>
  </si>
  <si>
    <t>Box, 4 layer foil</t>
  </si>
  <si>
    <t>Box, 4 layer foil, lid</t>
  </si>
  <si>
    <t>Microwave, door open</t>
  </si>
  <si>
    <t>Microwave, door closed</t>
  </si>
  <si>
    <t>Toolbox, open</t>
  </si>
  <si>
    <t>Toolbox, closed</t>
  </si>
  <si>
    <t>Toolbox, on top, open</t>
  </si>
  <si>
    <t>Toolbox, on top, closed</t>
  </si>
  <si>
    <t>Estimated Power (mW)</t>
  </si>
  <si>
    <t>1 cm.</t>
  </si>
  <si>
    <t>2 cm.</t>
  </si>
  <si>
    <t>3 cm.</t>
  </si>
  <si>
    <t>4 cm.</t>
  </si>
  <si>
    <t>5 cm.</t>
  </si>
  <si>
    <t>6 cm.</t>
  </si>
  <si>
    <t>7 cm.</t>
  </si>
  <si>
    <t>8 cm.</t>
  </si>
  <si>
    <t>9 cm.</t>
  </si>
  <si>
    <t>10 cm.</t>
  </si>
  <si>
    <t>Hole Size</t>
  </si>
  <si>
    <t>dBm</t>
  </si>
  <si>
    <t>15 cm.</t>
  </si>
  <si>
    <t>0 cm.</t>
  </si>
  <si>
    <t>Power (W)</t>
  </si>
  <si>
    <t>no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</si>
</sst>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00"/>
    <numFmt numFmtId="172" formatCode="0.0000000"/>
    <numFmt numFmtId="173" formatCode="0.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Measurements!$C$26</c:f>
              <c:strCache>
                <c:ptCount val="1"/>
                <c:pt idx="0">
                  <c:v>Power 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Measurements!$A$27:$A$35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Measurements!$C$27:$C$35</c:f>
              <c:numCache>
                <c:formatCode>0.000000</c:formatCode>
                <c:ptCount val="9"/>
                <c:pt idx="0">
                  <c:v>6.5313055264747098E-6</c:v>
                </c:pt>
                <c:pt idx="1">
                  <c:v>5.5590425727040287E-6</c:v>
                </c:pt>
                <c:pt idx="2">
                  <c:v>2.8840315031266029E-5</c:v>
                </c:pt>
                <c:pt idx="3">
                  <c:v>4.265795188015923E-5</c:v>
                </c:pt>
                <c:pt idx="4">
                  <c:v>1.0715193052376051E-4</c:v>
                </c:pt>
                <c:pt idx="5">
                  <c:v>1.6218100973589279E-4</c:v>
                </c:pt>
                <c:pt idx="6">
                  <c:v>2.1379620895022272E-4</c:v>
                </c:pt>
                <c:pt idx="7">
                  <c:v>3.0199517204020104E-4</c:v>
                </c:pt>
                <c:pt idx="8">
                  <c:v>5.4325033149243333E-4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B-47E2-B2E6-33C0B9E3B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2655"/>
        <c:axId val="79853615"/>
      </c:scatterChart>
      <c:valAx>
        <c:axId val="798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3615"/>
        <c:crosses val="autoZero"/>
        <c:crossBetween val="midCat"/>
      </c:valAx>
      <c:valAx>
        <c:axId val="798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Measurements!$B$26</c:f>
              <c:strCache>
                <c:ptCount val="1"/>
                <c:pt idx="0">
                  <c:v>dBm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Measurements!$A$27:$A$35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Measurements!$B$27:$B$35</c:f>
              <c:numCache>
                <c:formatCode>0.00</c:formatCode>
                <c:ptCount val="9"/>
                <c:pt idx="0">
                  <c:v>-51.85</c:v>
                </c:pt>
                <c:pt idx="1">
                  <c:v>-52.55</c:v>
                </c:pt>
                <c:pt idx="2">
                  <c:v>-45.4</c:v>
                </c:pt>
                <c:pt idx="3">
                  <c:v>-43.7</c:v>
                </c:pt>
                <c:pt idx="4">
                  <c:v>-39.700000000000003</c:v>
                </c:pt>
                <c:pt idx="5">
                  <c:v>-37.9</c:v>
                </c:pt>
                <c:pt idx="6">
                  <c:v>-36.700000000000003</c:v>
                </c:pt>
                <c:pt idx="7">
                  <c:v>-35.200000000000003</c:v>
                </c:pt>
                <c:pt idx="8">
                  <c:v>-32.65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3-49DF-A3DE-65C221B64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72703"/>
        <c:axId val="1384473183"/>
      </c:scatterChart>
      <c:valAx>
        <c:axId val="13844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3183"/>
        <c:crosses val="autoZero"/>
        <c:crossBetween val="midCat"/>
      </c:valAx>
      <c:valAx>
        <c:axId val="1384473183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107155</xdr:colOff>
      <xdr:row>24</xdr:row>
      <xdr:rowOff>42862</xdr:rowOff>
    </xdr:from>
    <xdr:to>
      <xdr:col>16</xdr:col>
      <xdr:colOff>164305</xdr:colOff>
      <xdr:row>39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79C97D-89D4-0EA9-D851-36551D315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221455</xdr:colOff>
      <xdr:row>40</xdr:row>
      <xdr:rowOff>33337</xdr:rowOff>
    </xdr:from>
    <xdr:to>
      <xdr:col>16</xdr:col>
      <xdr:colOff>278605</xdr:colOff>
      <xdr:row>55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4A9913-E24B-7D66-2CAD-7F31B5B8E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40A3-B922-463C-8DD9-1D5D4A5D039E}">
  <dimension ref="B1:N59"/>
  <sheetViews>
    <sheetView topLeftCell="B1" zoomScale="115" zoomScaleNormal="115" workbookViewId="0">
      <selection activeCell="C11" sqref="C11"/>
    </sheetView>
  </sheetViews>
  <sheetFormatPr defaultRowHeight="14.25" x14ac:dyDescent="0.45"/>
  <cols>
    <col min="3" max="3" width="18.59765625" style="4" bestFit="1" customWidth="1"/>
    <col min="10" max="10" width="20.53125" customWidth="1"/>
    <col min="11" max="11" width="10.73046875" bestFit="1" customWidth="1"/>
    <col min="12" max="12" width="12" bestFit="1" customWidth="1"/>
    <col min="13" max="13" width="10.59765625" bestFit="1" customWidth="1"/>
    <col min="14" max="14" width="12" bestFit="1" customWidth="1"/>
    <col min="15" max="15" width="9.9296875" bestFit="1" customWidth="1"/>
  </cols>
  <sheetData>
    <row r="1" spans="2:13" x14ac:dyDescent="0.45">
      <c r="K1" t="s">
        <v>2</v>
      </c>
      <c r="L1" t="s">
        <v>4</v>
      </c>
    </row>
    <row r="2" spans="2:13" x14ac:dyDescent="0.45">
      <c r="K2">
        <v>-54</v>
      </c>
      <c r="L2">
        <f>10^(K2/10)</f>
        <v>3.9810717055349657E-6</v>
      </c>
    </row>
    <row r="3" spans="2:13" x14ac:dyDescent="0.45">
      <c r="B3" t="s">
        <v>0</v>
      </c>
      <c r="C3" s="4" t="s">
        <v>24</v>
      </c>
    </row>
    <row r="4" spans="2:13" x14ac:dyDescent="0.45">
      <c r="B4">
        <v>-15</v>
      </c>
      <c r="C4" s="4">
        <f t="shared" ref="C4:C11" si="0">10^(B4/10)</f>
        <v>3.1622776601683784E-2</v>
      </c>
    </row>
    <row r="5" spans="2:13" x14ac:dyDescent="0.45">
      <c r="B5">
        <v>-16</v>
      </c>
      <c r="C5" s="4">
        <f t="shared" si="0"/>
        <v>2.511886431509578E-2</v>
      </c>
    </row>
    <row r="6" spans="2:13" x14ac:dyDescent="0.45">
      <c r="B6">
        <v>-17</v>
      </c>
      <c r="C6" s="4">
        <f t="shared" si="0"/>
        <v>1.9952623149688792E-2</v>
      </c>
    </row>
    <row r="7" spans="2:13" x14ac:dyDescent="0.45">
      <c r="B7">
        <v>-18</v>
      </c>
      <c r="C7" s="4">
        <f t="shared" si="0"/>
        <v>1.5848931924611124E-2</v>
      </c>
    </row>
    <row r="8" spans="2:13" x14ac:dyDescent="0.45">
      <c r="B8">
        <v>-19</v>
      </c>
      <c r="C8" s="4">
        <f t="shared" si="0"/>
        <v>1.2589254117941664E-2</v>
      </c>
    </row>
    <row r="9" spans="2:13" x14ac:dyDescent="0.45">
      <c r="B9">
        <v>-20</v>
      </c>
      <c r="C9" s="4">
        <f t="shared" si="0"/>
        <v>0.01</v>
      </c>
    </row>
    <row r="10" spans="2:13" x14ac:dyDescent="0.45">
      <c r="B10">
        <v>-21</v>
      </c>
      <c r="C10" s="4">
        <f t="shared" si="0"/>
        <v>7.9432823472428121E-3</v>
      </c>
    </row>
    <row r="11" spans="2:13" x14ac:dyDescent="0.45">
      <c r="B11">
        <v>-22</v>
      </c>
      <c r="C11" s="4">
        <f t="shared" si="0"/>
        <v>6.3095734448019251E-3</v>
      </c>
    </row>
    <row r="12" spans="2:13" x14ac:dyDescent="0.45">
      <c r="B12">
        <v>-23</v>
      </c>
      <c r="C12" s="4">
        <f t="shared" ref="C12:C13" si="1">10^(B12/10)</f>
        <v>5.0118723362727212E-3</v>
      </c>
    </row>
    <row r="13" spans="2:13" x14ac:dyDescent="0.45">
      <c r="B13">
        <v>-24</v>
      </c>
      <c r="C13" s="4">
        <f t="shared" si="1"/>
        <v>3.9810717055349717E-3</v>
      </c>
    </row>
    <row r="14" spans="2:13" x14ac:dyDescent="0.45">
      <c r="B14">
        <v>-25</v>
      </c>
      <c r="C14" s="4">
        <f>10^(B14/10)</f>
        <v>3.1622776601683764E-3</v>
      </c>
      <c r="K14" t="s">
        <v>1</v>
      </c>
      <c r="L14" t="s">
        <v>3</v>
      </c>
      <c r="M14" t="s">
        <v>5</v>
      </c>
    </row>
    <row r="15" spans="2:13" x14ac:dyDescent="0.45">
      <c r="B15">
        <v>-26</v>
      </c>
      <c r="C15" s="4">
        <f t="shared" ref="C15:C59" si="2">10^(B15/10)</f>
        <v>2.5118864315095777E-3</v>
      </c>
      <c r="J15" t="s">
        <v>6</v>
      </c>
      <c r="L15">
        <f>10^(K15/10)</f>
        <v>1</v>
      </c>
      <c r="M15">
        <f>$L$2/L15</f>
        <v>3.9810717055349657E-6</v>
      </c>
    </row>
    <row r="16" spans="2:13" x14ac:dyDescent="0.45">
      <c r="B16">
        <v>-27</v>
      </c>
      <c r="C16" s="4">
        <f t="shared" si="2"/>
        <v>1.9952623149688781E-3</v>
      </c>
      <c r="J16" t="s">
        <v>7</v>
      </c>
      <c r="L16">
        <f t="shared" ref="L16:L46" si="3">10^(K16/10)</f>
        <v>1</v>
      </c>
      <c r="M16">
        <f t="shared" ref="M16:M46" si="4">$L$2/L16</f>
        <v>3.9810717055349657E-6</v>
      </c>
    </row>
    <row r="17" spans="2:14" x14ac:dyDescent="0.45">
      <c r="B17">
        <v>-28</v>
      </c>
      <c r="C17" s="4">
        <f t="shared" si="2"/>
        <v>1.5848931924611134E-3</v>
      </c>
      <c r="J17" t="s">
        <v>8</v>
      </c>
      <c r="L17">
        <f t="shared" si="3"/>
        <v>1</v>
      </c>
      <c r="M17">
        <f t="shared" si="4"/>
        <v>3.9810717055349657E-6</v>
      </c>
    </row>
    <row r="18" spans="2:14" x14ac:dyDescent="0.45">
      <c r="B18">
        <v>-29</v>
      </c>
      <c r="C18" s="4">
        <f t="shared" si="2"/>
        <v>1.2589254117941662E-3</v>
      </c>
      <c r="J18" t="s">
        <v>9</v>
      </c>
      <c r="L18">
        <f t="shared" si="3"/>
        <v>1</v>
      </c>
      <c r="M18">
        <f>$L$2/L18</f>
        <v>3.9810717055349657E-6</v>
      </c>
      <c r="N18">
        <f>L19/L18</f>
        <v>1</v>
      </c>
    </row>
    <row r="19" spans="2:14" x14ac:dyDescent="0.45">
      <c r="B19">
        <v>-30</v>
      </c>
      <c r="C19" s="4">
        <f t="shared" si="2"/>
        <v>1E-3</v>
      </c>
      <c r="J19" t="s">
        <v>10</v>
      </c>
      <c r="L19">
        <f t="shared" si="3"/>
        <v>1</v>
      </c>
      <c r="M19">
        <f t="shared" si="4"/>
        <v>3.9810717055349657E-6</v>
      </c>
    </row>
    <row r="20" spans="2:14" x14ac:dyDescent="0.45">
      <c r="B20">
        <v>-31</v>
      </c>
      <c r="C20" s="4">
        <f t="shared" si="2"/>
        <v>7.9432823472428099E-4</v>
      </c>
      <c r="J20" t="s">
        <v>11</v>
      </c>
      <c r="L20">
        <f t="shared" si="3"/>
        <v>1</v>
      </c>
      <c r="M20">
        <f t="shared" si="4"/>
        <v>3.9810717055349657E-6</v>
      </c>
      <c r="N20">
        <f>L19/L20</f>
        <v>1</v>
      </c>
    </row>
    <row r="21" spans="2:14" x14ac:dyDescent="0.45">
      <c r="B21">
        <v>-32</v>
      </c>
      <c r="C21" s="4">
        <f t="shared" si="2"/>
        <v>6.3095734448019244E-4</v>
      </c>
      <c r="L21">
        <f t="shared" si="3"/>
        <v>1</v>
      </c>
      <c r="M21">
        <f t="shared" si="4"/>
        <v>3.9810717055349657E-6</v>
      </c>
    </row>
    <row r="22" spans="2:14" x14ac:dyDescent="0.45">
      <c r="B22">
        <v>-33</v>
      </c>
      <c r="C22" s="4">
        <f t="shared" si="2"/>
        <v>5.0118723362727209E-4</v>
      </c>
      <c r="J22" t="s">
        <v>12</v>
      </c>
      <c r="K22">
        <v>-48</v>
      </c>
      <c r="L22">
        <f t="shared" si="3"/>
        <v>1.5848931924611131E-5</v>
      </c>
      <c r="M22">
        <f t="shared" si="4"/>
        <v>0.25118864315095762</v>
      </c>
    </row>
    <row r="23" spans="2:14" x14ac:dyDescent="0.45">
      <c r="B23">
        <v>-34</v>
      </c>
      <c r="C23" s="4">
        <f t="shared" si="2"/>
        <v>3.9810717055349708E-4</v>
      </c>
      <c r="J23" t="s">
        <v>13</v>
      </c>
      <c r="K23">
        <v>-59</v>
      </c>
      <c r="L23">
        <f t="shared" si="3"/>
        <v>1.2589254117941642E-6</v>
      </c>
      <c r="M23">
        <f t="shared" si="4"/>
        <v>3.1622776601683813</v>
      </c>
      <c r="N23">
        <f>$L$22/L23</f>
        <v>12.589254117941699</v>
      </c>
    </row>
    <row r="24" spans="2:14" x14ac:dyDescent="0.45">
      <c r="B24">
        <v>-35</v>
      </c>
      <c r="C24" s="4">
        <f t="shared" si="2"/>
        <v>3.1622776601683783E-4</v>
      </c>
      <c r="J24" t="s">
        <v>14</v>
      </c>
      <c r="K24">
        <v>-55</v>
      </c>
      <c r="L24">
        <f>10^(K24/10)</f>
        <v>3.1622776601683767E-6</v>
      </c>
      <c r="M24">
        <f t="shared" si="4"/>
        <v>1.2589254117941662</v>
      </c>
      <c r="N24">
        <f>$L$22/L24</f>
        <v>5.0118723362727255</v>
      </c>
    </row>
    <row r="25" spans="2:14" x14ac:dyDescent="0.45">
      <c r="B25">
        <v>-36</v>
      </c>
      <c r="C25" s="4">
        <f t="shared" si="2"/>
        <v>2.5118864315095774E-4</v>
      </c>
      <c r="J25" t="s">
        <v>15</v>
      </c>
      <c r="K25">
        <v>-58</v>
      </c>
      <c r="L25">
        <f t="shared" si="3"/>
        <v>1.5848931924611111E-6</v>
      </c>
      <c r="M25">
        <f t="shared" si="4"/>
        <v>2.5118864315095797</v>
      </c>
      <c r="N25">
        <f>$L$22/L25</f>
        <v>10.000000000000012</v>
      </c>
    </row>
    <row r="26" spans="2:14" x14ac:dyDescent="0.45">
      <c r="B26">
        <v>-37</v>
      </c>
      <c r="C26" s="4">
        <f t="shared" si="2"/>
        <v>1.9952623149688758E-4</v>
      </c>
      <c r="J26" t="s">
        <v>16</v>
      </c>
      <c r="K26">
        <v>-60</v>
      </c>
      <c r="L26">
        <f t="shared" si="3"/>
        <v>9.9999999999999995E-7</v>
      </c>
      <c r="M26">
        <f t="shared" si="4"/>
        <v>3.981071705534966</v>
      </c>
      <c r="N26">
        <f>$L$22/L26</f>
        <v>15.848931924611131</v>
      </c>
    </row>
    <row r="27" spans="2:14" x14ac:dyDescent="0.45">
      <c r="B27">
        <v>-38</v>
      </c>
      <c r="C27" s="4">
        <f t="shared" si="2"/>
        <v>1.584893192461112E-4</v>
      </c>
      <c r="J27" t="s">
        <v>17</v>
      </c>
      <c r="K27">
        <v>-62</v>
      </c>
      <c r="L27">
        <f t="shared" si="3"/>
        <v>6.3095734448019254E-7</v>
      </c>
      <c r="M27">
        <f t="shared" si="4"/>
        <v>6.3095734448019289</v>
      </c>
    </row>
    <row r="28" spans="2:14" x14ac:dyDescent="0.45">
      <c r="B28">
        <v>-39</v>
      </c>
      <c r="C28" s="4">
        <f t="shared" si="2"/>
        <v>1.2589254117941672E-4</v>
      </c>
      <c r="L28">
        <f t="shared" si="3"/>
        <v>1</v>
      </c>
      <c r="M28">
        <f t="shared" si="4"/>
        <v>3.9810717055349657E-6</v>
      </c>
    </row>
    <row r="29" spans="2:14" x14ac:dyDescent="0.45">
      <c r="B29">
        <v>-40</v>
      </c>
      <c r="C29" s="4">
        <f t="shared" si="2"/>
        <v>1E-4</v>
      </c>
      <c r="L29">
        <f t="shared" si="3"/>
        <v>1</v>
      </c>
      <c r="M29">
        <f t="shared" si="4"/>
        <v>3.9810717055349657E-6</v>
      </c>
    </row>
    <row r="30" spans="2:14" x14ac:dyDescent="0.45">
      <c r="B30">
        <v>-41</v>
      </c>
      <c r="C30" s="4">
        <f t="shared" si="2"/>
        <v>7.9432823472428153E-5</v>
      </c>
      <c r="J30" t="s">
        <v>18</v>
      </c>
      <c r="K30">
        <v>-42</v>
      </c>
      <c r="L30">
        <f t="shared" si="3"/>
        <v>6.3095734448019279E-5</v>
      </c>
      <c r="M30">
        <f t="shared" si="4"/>
        <v>6.3095734448019261E-2</v>
      </c>
    </row>
    <row r="31" spans="2:14" x14ac:dyDescent="0.45">
      <c r="B31">
        <v>-42</v>
      </c>
      <c r="C31" s="4">
        <f t="shared" si="2"/>
        <v>6.3095734448019279E-5</v>
      </c>
      <c r="J31" t="s">
        <v>19</v>
      </c>
      <c r="K31">
        <v>-70</v>
      </c>
      <c r="L31">
        <f t="shared" si="3"/>
        <v>9.9999999999999995E-8</v>
      </c>
      <c r="M31">
        <f t="shared" si="4"/>
        <v>39.810717055349656</v>
      </c>
      <c r="N31">
        <f>L30/L31</f>
        <v>630.95734448019277</v>
      </c>
    </row>
    <row r="32" spans="2:14" x14ac:dyDescent="0.45">
      <c r="B32">
        <v>-43</v>
      </c>
      <c r="C32" s="4">
        <f t="shared" si="2"/>
        <v>5.0118723362727238E-5</v>
      </c>
      <c r="L32">
        <f t="shared" si="3"/>
        <v>1</v>
      </c>
      <c r="M32">
        <f t="shared" si="4"/>
        <v>3.9810717055349657E-6</v>
      </c>
    </row>
    <row r="33" spans="2:14" x14ac:dyDescent="0.45">
      <c r="B33">
        <v>-44</v>
      </c>
      <c r="C33" s="4">
        <f t="shared" si="2"/>
        <v>3.9810717055349634E-5</v>
      </c>
      <c r="L33">
        <f t="shared" si="3"/>
        <v>1</v>
      </c>
      <c r="M33">
        <f t="shared" si="4"/>
        <v>3.9810717055349657E-6</v>
      </c>
    </row>
    <row r="34" spans="2:14" x14ac:dyDescent="0.45">
      <c r="B34">
        <v>-45</v>
      </c>
      <c r="C34" s="4">
        <f t="shared" si="2"/>
        <v>3.1622776601683748E-5</v>
      </c>
      <c r="J34" t="s">
        <v>20</v>
      </c>
      <c r="K34">
        <v>-40</v>
      </c>
      <c r="L34">
        <f t="shared" si="3"/>
        <v>1E-4</v>
      </c>
      <c r="M34">
        <f t="shared" si="4"/>
        <v>3.9810717055349658E-2</v>
      </c>
    </row>
    <row r="35" spans="2:14" x14ac:dyDescent="0.45">
      <c r="B35">
        <v>-46</v>
      </c>
      <c r="C35" s="4">
        <f t="shared" si="2"/>
        <v>2.5118864315095791E-5</v>
      </c>
      <c r="J35" t="s">
        <v>21</v>
      </c>
      <c r="K35">
        <v>-52</v>
      </c>
      <c r="L35">
        <f t="shared" si="3"/>
        <v>6.3095734448019212E-6</v>
      </c>
      <c r="M35">
        <f t="shared" si="4"/>
        <v>0.63095734448019336</v>
      </c>
      <c r="N35">
        <f>L34/L35</f>
        <v>15.848931924611165</v>
      </c>
    </row>
    <row r="36" spans="2:14" x14ac:dyDescent="0.45">
      <c r="B36">
        <v>-47</v>
      </c>
      <c r="C36" s="4">
        <f t="shared" si="2"/>
        <v>1.9952623149688769E-5</v>
      </c>
      <c r="L36">
        <f t="shared" si="3"/>
        <v>1</v>
      </c>
      <c r="M36">
        <f t="shared" si="4"/>
        <v>3.9810717055349657E-6</v>
      </c>
    </row>
    <row r="37" spans="2:14" x14ac:dyDescent="0.45">
      <c r="B37">
        <v>-48</v>
      </c>
      <c r="C37" s="4">
        <f t="shared" si="2"/>
        <v>1.5848931924611131E-5</v>
      </c>
      <c r="J37" t="s">
        <v>22</v>
      </c>
      <c r="K37">
        <v>-33</v>
      </c>
      <c r="L37">
        <f t="shared" si="3"/>
        <v>5.0118723362727209E-4</v>
      </c>
      <c r="M37">
        <f t="shared" si="4"/>
        <v>7.9432823472428051E-3</v>
      </c>
    </row>
    <row r="38" spans="2:14" x14ac:dyDescent="0.45">
      <c r="B38">
        <v>-49</v>
      </c>
      <c r="C38" s="4">
        <f t="shared" si="2"/>
        <v>1.2589254117941658E-5</v>
      </c>
      <c r="J38" t="s">
        <v>23</v>
      </c>
      <c r="K38">
        <v>-55</v>
      </c>
      <c r="L38">
        <f t="shared" si="3"/>
        <v>3.1622776601683767E-6</v>
      </c>
      <c r="M38">
        <f t="shared" si="4"/>
        <v>1.2589254117941662</v>
      </c>
      <c r="N38">
        <f>L37/L38</f>
        <v>158.48931924611142</v>
      </c>
    </row>
    <row r="39" spans="2:14" x14ac:dyDescent="0.45">
      <c r="B39">
        <v>-50</v>
      </c>
      <c r="C39" s="4">
        <f t="shared" si="2"/>
        <v>1.0000000000000001E-5</v>
      </c>
      <c r="L39">
        <f t="shared" si="3"/>
        <v>1</v>
      </c>
      <c r="M39">
        <f t="shared" si="4"/>
        <v>3.9810717055349657E-6</v>
      </c>
    </row>
    <row r="40" spans="2:14" x14ac:dyDescent="0.45">
      <c r="B40">
        <v>-51</v>
      </c>
      <c r="C40" s="4">
        <f t="shared" si="2"/>
        <v>7.9432823472428065E-6</v>
      </c>
      <c r="L40">
        <f t="shared" si="3"/>
        <v>1</v>
      </c>
      <c r="M40">
        <f t="shared" si="4"/>
        <v>3.9810717055349657E-6</v>
      </c>
    </row>
    <row r="41" spans="2:14" x14ac:dyDescent="0.45">
      <c r="B41">
        <v>-52</v>
      </c>
      <c r="C41" s="4">
        <f t="shared" si="2"/>
        <v>6.3095734448019212E-6</v>
      </c>
      <c r="L41">
        <f t="shared" si="3"/>
        <v>1</v>
      </c>
      <c r="M41">
        <f t="shared" si="4"/>
        <v>3.9810717055349657E-6</v>
      </c>
    </row>
    <row r="42" spans="2:14" x14ac:dyDescent="0.45">
      <c r="B42">
        <v>-53</v>
      </c>
      <c r="C42" s="4">
        <f t="shared" si="2"/>
        <v>5.011872336272719E-6</v>
      </c>
      <c r="L42">
        <f t="shared" si="3"/>
        <v>1</v>
      </c>
      <c r="M42">
        <f t="shared" si="4"/>
        <v>3.9810717055349657E-6</v>
      </c>
    </row>
    <row r="43" spans="2:14" x14ac:dyDescent="0.45">
      <c r="B43">
        <v>-54</v>
      </c>
      <c r="C43" s="4">
        <f t="shared" si="2"/>
        <v>3.9810717055349657E-6</v>
      </c>
      <c r="L43">
        <f t="shared" si="3"/>
        <v>1</v>
      </c>
      <c r="M43">
        <f t="shared" si="4"/>
        <v>3.9810717055349657E-6</v>
      </c>
    </row>
    <row r="44" spans="2:14" x14ac:dyDescent="0.45">
      <c r="B44">
        <v>-55</v>
      </c>
      <c r="C44" s="4">
        <f t="shared" si="2"/>
        <v>3.1622776601683767E-6</v>
      </c>
      <c r="L44">
        <f t="shared" si="3"/>
        <v>1</v>
      </c>
      <c r="M44">
        <f t="shared" si="4"/>
        <v>3.9810717055349657E-6</v>
      </c>
    </row>
    <row r="45" spans="2:14" x14ac:dyDescent="0.45">
      <c r="B45">
        <v>-56</v>
      </c>
      <c r="C45" s="4">
        <f t="shared" si="2"/>
        <v>2.5118864315095806E-6</v>
      </c>
      <c r="L45">
        <f t="shared" si="3"/>
        <v>1</v>
      </c>
      <c r="M45">
        <f t="shared" si="4"/>
        <v>3.9810717055349657E-6</v>
      </c>
    </row>
    <row r="46" spans="2:14" x14ac:dyDescent="0.45">
      <c r="B46">
        <v>-57</v>
      </c>
      <c r="C46" s="4">
        <f t="shared" si="2"/>
        <v>1.9952623149688749E-6</v>
      </c>
      <c r="L46">
        <f t="shared" si="3"/>
        <v>1</v>
      </c>
      <c r="M46">
        <f t="shared" si="4"/>
        <v>3.9810717055349657E-6</v>
      </c>
    </row>
    <row r="47" spans="2:14" x14ac:dyDescent="0.45">
      <c r="B47">
        <v>-58</v>
      </c>
      <c r="C47" s="4">
        <f t="shared" si="2"/>
        <v>1.5848931924611111E-6</v>
      </c>
    </row>
    <row r="48" spans="2:14" x14ac:dyDescent="0.45">
      <c r="B48">
        <v>-59</v>
      </c>
      <c r="C48" s="4">
        <f t="shared" si="2"/>
        <v>1.2589254117941642E-6</v>
      </c>
    </row>
    <row r="49" spans="2:3" x14ac:dyDescent="0.45">
      <c r="B49">
        <v>-60</v>
      </c>
      <c r="C49" s="4">
        <f t="shared" si="2"/>
        <v>9.9999999999999995E-7</v>
      </c>
    </row>
    <row r="50" spans="2:3" x14ac:dyDescent="0.45">
      <c r="B50">
        <v>-61</v>
      </c>
      <c r="C50" s="4">
        <f t="shared" si="2"/>
        <v>7.9432823472428114E-7</v>
      </c>
    </row>
    <row r="51" spans="2:3" x14ac:dyDescent="0.45">
      <c r="B51">
        <v>-62</v>
      </c>
      <c r="C51" s="4">
        <f t="shared" si="2"/>
        <v>6.3095734448019254E-7</v>
      </c>
    </row>
    <row r="52" spans="2:3" x14ac:dyDescent="0.45">
      <c r="B52">
        <v>-63</v>
      </c>
      <c r="C52" s="4">
        <f t="shared" si="2"/>
        <v>5.0118723362727218E-7</v>
      </c>
    </row>
    <row r="53" spans="2:3" x14ac:dyDescent="0.45">
      <c r="B53">
        <v>-64</v>
      </c>
      <c r="C53" s="4">
        <f t="shared" si="2"/>
        <v>3.9810717055349618E-7</v>
      </c>
    </row>
    <row r="54" spans="2:3" x14ac:dyDescent="0.45">
      <c r="B54">
        <v>-65</v>
      </c>
      <c r="C54" s="4">
        <f t="shared" si="2"/>
        <v>3.1622776601683734E-7</v>
      </c>
    </row>
    <row r="55" spans="2:3" x14ac:dyDescent="0.45">
      <c r="B55">
        <v>-66</v>
      </c>
      <c r="C55" s="4">
        <f t="shared" si="2"/>
        <v>2.511886431509578E-7</v>
      </c>
    </row>
    <row r="56" spans="2:3" x14ac:dyDescent="0.45">
      <c r="B56">
        <v>-67</v>
      </c>
      <c r="C56" s="4">
        <f t="shared" si="2"/>
        <v>1.9952623149688761E-7</v>
      </c>
    </row>
    <row r="57" spans="2:3" x14ac:dyDescent="0.45">
      <c r="B57">
        <v>-68</v>
      </c>
      <c r="C57" s="4">
        <f t="shared" si="2"/>
        <v>1.5848931924611122E-7</v>
      </c>
    </row>
    <row r="58" spans="2:3" x14ac:dyDescent="0.45">
      <c r="B58">
        <v>-69</v>
      </c>
      <c r="C58" s="4">
        <f t="shared" si="2"/>
        <v>1.2589254117941651E-7</v>
      </c>
    </row>
    <row r="59" spans="2:3" x14ac:dyDescent="0.45">
      <c r="B59">
        <v>-70</v>
      </c>
      <c r="C59" s="4">
        <f t="shared" si="2"/>
        <v>9.9999999999999995E-8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8225-B916-4288-AEEF-908040A42457}">
  <dimension ref="A1:P38"/>
  <sheetViews>
    <sheetView tabSelected="1" topLeftCell="E1" workbookViewId="0">
      <selection activeCell="O21" sqref="O21"/>
    </sheetView>
  </sheetViews>
  <sheetFormatPr defaultRowHeight="14.25" x14ac:dyDescent="0.45"/>
  <cols>
    <col min="1" max="1" width="9.265625" bestFit="1" customWidth="1"/>
    <col min="2" max="2" width="10.86328125" style="3" bestFit="1" customWidth="1"/>
    <col min="3" max="3" width="10.19921875" bestFit="1" customWidth="1"/>
    <col min="4" max="13" width="9.265625" bestFit="1" customWidth="1"/>
    <col min="14" max="14" width="6.53125" bestFit="1" customWidth="1"/>
    <col min="15" max="15" width="9.265625" bestFit="1" customWidth="1"/>
    <col min="16" max="16" width="6.53125" bestFit="1" customWidth="1"/>
    <col min="17" max="17" width="9.265625" bestFit="1" customWidth="1"/>
    <col min="18" max="18" width="6.53125" bestFit="1" customWidth="1"/>
    <col min="19" max="19" width="9.265625" bestFit="1" customWidth="1"/>
    <col min="20" max="20" width="6.53125" bestFit="1" customWidth="1"/>
    <col min="21" max="21" width="9.265625" bestFit="1" customWidth="1"/>
    <col min="22" max="22" width="6.53125" bestFit="1" customWidth="1"/>
    <col min="23" max="23" width="9.265625" bestFit="1" customWidth="1"/>
  </cols>
  <sheetData>
    <row r="1" spans="1:13" x14ac:dyDescent="0.45">
      <c r="A1" t="s">
        <v>38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37</v>
      </c>
      <c r="M1" t="s">
        <v>40</v>
      </c>
    </row>
    <row r="2" spans="1:13" x14ac:dyDescent="0.45">
      <c r="A2">
        <v>-50</v>
      </c>
      <c r="B2">
        <v>-44</v>
      </c>
      <c r="C2">
        <v>-42</v>
      </c>
      <c r="D2">
        <v>-44</v>
      </c>
      <c r="E2">
        <v>-40</v>
      </c>
      <c r="F2">
        <v>-37</v>
      </c>
      <c r="G2">
        <v>-35</v>
      </c>
      <c r="H2">
        <v>-35</v>
      </c>
      <c r="I2">
        <v>-33</v>
      </c>
      <c r="J2">
        <v>-24</v>
      </c>
      <c r="K2">
        <v>-30</v>
      </c>
      <c r="L2">
        <v>-21</v>
      </c>
      <c r="M2">
        <v>-21</v>
      </c>
    </row>
    <row r="3" spans="1:13" x14ac:dyDescent="0.45">
      <c r="A3">
        <v>-55</v>
      </c>
      <c r="B3">
        <v>-49</v>
      </c>
      <c r="C3">
        <v>-42</v>
      </c>
      <c r="D3">
        <v>-44</v>
      </c>
      <c r="E3">
        <v>-41</v>
      </c>
      <c r="F3">
        <v>-38</v>
      </c>
      <c r="G3">
        <v>-35</v>
      </c>
      <c r="H3">
        <v>-36</v>
      </c>
      <c r="I3">
        <v>-33</v>
      </c>
      <c r="J3">
        <v>-23</v>
      </c>
      <c r="K3">
        <v>-31</v>
      </c>
      <c r="L3">
        <v>-20</v>
      </c>
      <c r="M3">
        <v>-22</v>
      </c>
    </row>
    <row r="4" spans="1:13" x14ac:dyDescent="0.45">
      <c r="A4">
        <v>-51</v>
      </c>
      <c r="B4">
        <v>-54</v>
      </c>
      <c r="C4">
        <v>-42</v>
      </c>
      <c r="D4">
        <v>-44</v>
      </c>
      <c r="E4">
        <v>-42</v>
      </c>
      <c r="F4">
        <v>-39</v>
      </c>
      <c r="G4">
        <v>-36</v>
      </c>
      <c r="H4">
        <v>-35</v>
      </c>
      <c r="I4">
        <v>-33</v>
      </c>
      <c r="J4">
        <v>-25</v>
      </c>
      <c r="K4">
        <v>-30</v>
      </c>
      <c r="L4">
        <v>-22</v>
      </c>
      <c r="M4">
        <v>-21</v>
      </c>
    </row>
    <row r="5" spans="1:13" x14ac:dyDescent="0.45">
      <c r="A5">
        <v>-51</v>
      </c>
      <c r="B5">
        <v>-52</v>
      </c>
      <c r="C5">
        <v>-41</v>
      </c>
      <c r="D5">
        <v>-44</v>
      </c>
      <c r="E5">
        <v>-42</v>
      </c>
      <c r="F5">
        <v>-37</v>
      </c>
      <c r="G5">
        <v>-36</v>
      </c>
      <c r="H5">
        <v>-36</v>
      </c>
      <c r="I5">
        <v>-34</v>
      </c>
      <c r="J5">
        <v>-24</v>
      </c>
      <c r="K5">
        <v>-31</v>
      </c>
      <c r="L5">
        <v>-21</v>
      </c>
      <c r="M5">
        <v>-22</v>
      </c>
    </row>
    <row r="6" spans="1:13" x14ac:dyDescent="0.45">
      <c r="A6">
        <v>-51</v>
      </c>
      <c r="B6">
        <v>-52</v>
      </c>
      <c r="C6">
        <v>-41</v>
      </c>
      <c r="D6">
        <v>-43</v>
      </c>
      <c r="E6">
        <v>-37</v>
      </c>
      <c r="F6">
        <v>-38</v>
      </c>
      <c r="G6">
        <v>-36</v>
      </c>
      <c r="H6">
        <v>-35</v>
      </c>
      <c r="I6">
        <v>-33</v>
      </c>
      <c r="J6">
        <v>-24</v>
      </c>
      <c r="K6">
        <v>-30</v>
      </c>
      <c r="L6">
        <v>-21</v>
      </c>
      <c r="M6">
        <v>-21</v>
      </c>
    </row>
    <row r="7" spans="1:13" x14ac:dyDescent="0.45">
      <c r="A7">
        <v>-52</v>
      </c>
      <c r="B7">
        <v>-53</v>
      </c>
      <c r="C7">
        <v>-41</v>
      </c>
      <c r="D7">
        <v>-44</v>
      </c>
      <c r="E7">
        <v>-41</v>
      </c>
      <c r="F7">
        <v>-37</v>
      </c>
      <c r="G7">
        <v>-37</v>
      </c>
      <c r="H7">
        <v>-35</v>
      </c>
      <c r="I7">
        <v>-33</v>
      </c>
      <c r="J7">
        <v>-25</v>
      </c>
      <c r="K7">
        <v>-31</v>
      </c>
      <c r="L7">
        <v>-21</v>
      </c>
      <c r="M7">
        <v>-22</v>
      </c>
    </row>
    <row r="8" spans="1:13" x14ac:dyDescent="0.45">
      <c r="A8">
        <v>-52</v>
      </c>
      <c r="B8">
        <v>-52</v>
      </c>
      <c r="C8">
        <v>-41</v>
      </c>
      <c r="D8">
        <v>-44</v>
      </c>
      <c r="E8">
        <v>-42</v>
      </c>
      <c r="F8">
        <v>-37</v>
      </c>
      <c r="G8">
        <v>-39</v>
      </c>
      <c r="H8">
        <v>-36</v>
      </c>
      <c r="I8">
        <v>-33</v>
      </c>
      <c r="J8">
        <v>-24</v>
      </c>
      <c r="K8">
        <v>-30</v>
      </c>
      <c r="L8">
        <v>-20</v>
      </c>
      <c r="M8">
        <v>-22</v>
      </c>
    </row>
    <row r="9" spans="1:13" x14ac:dyDescent="0.45">
      <c r="A9">
        <v>-52</v>
      </c>
      <c r="B9">
        <v>-52</v>
      </c>
      <c r="C9">
        <v>-38</v>
      </c>
      <c r="D9">
        <v>-41</v>
      </c>
      <c r="E9">
        <v>-41</v>
      </c>
      <c r="F9">
        <v>-38</v>
      </c>
      <c r="G9">
        <v>-39</v>
      </c>
      <c r="H9">
        <v>-35</v>
      </c>
      <c r="I9">
        <v>-34</v>
      </c>
      <c r="J9">
        <v>-24</v>
      </c>
      <c r="K9">
        <v>-30</v>
      </c>
      <c r="L9">
        <v>-20</v>
      </c>
      <c r="M9">
        <v>-21</v>
      </c>
    </row>
    <row r="10" spans="1:13" x14ac:dyDescent="0.45">
      <c r="A10">
        <v>-53</v>
      </c>
      <c r="B10">
        <v>-53</v>
      </c>
      <c r="C10">
        <v>-42</v>
      </c>
      <c r="D10">
        <v>-44</v>
      </c>
      <c r="E10">
        <v>-37</v>
      </c>
      <c r="F10">
        <v>-39</v>
      </c>
      <c r="G10">
        <v>-36</v>
      </c>
      <c r="H10">
        <v>-34</v>
      </c>
      <c r="I10">
        <v>-33</v>
      </c>
      <c r="J10">
        <v>-24</v>
      </c>
      <c r="K10">
        <v>-31</v>
      </c>
      <c r="L10">
        <v>-21</v>
      </c>
      <c r="M10">
        <v>-22</v>
      </c>
    </row>
    <row r="11" spans="1:13" x14ac:dyDescent="0.45">
      <c r="A11">
        <v>-52</v>
      </c>
      <c r="B11">
        <v>-54</v>
      </c>
      <c r="C11">
        <v>-38</v>
      </c>
      <c r="D11">
        <v>-44</v>
      </c>
      <c r="E11">
        <v>-37</v>
      </c>
      <c r="F11">
        <v>-38</v>
      </c>
      <c r="G11">
        <v>-37</v>
      </c>
      <c r="H11">
        <v>-35</v>
      </c>
      <c r="I11">
        <v>-33</v>
      </c>
      <c r="J11">
        <v>-24</v>
      </c>
      <c r="K11">
        <v>-31</v>
      </c>
      <c r="L11">
        <v>-21</v>
      </c>
      <c r="M11">
        <v>-21</v>
      </c>
    </row>
    <row r="12" spans="1:13" x14ac:dyDescent="0.45">
      <c r="A12">
        <v>-51</v>
      </c>
      <c r="B12">
        <v>-55</v>
      </c>
      <c r="C12">
        <v>-39</v>
      </c>
      <c r="D12">
        <v>-44</v>
      </c>
      <c r="E12">
        <v>-37</v>
      </c>
      <c r="F12">
        <v>-37</v>
      </c>
      <c r="G12">
        <v>-39</v>
      </c>
      <c r="H12">
        <v>-35</v>
      </c>
      <c r="I12">
        <v>-34</v>
      </c>
      <c r="J12">
        <v>-24</v>
      </c>
      <c r="K12">
        <v>-31</v>
      </c>
      <c r="L12">
        <v>-19</v>
      </c>
      <c r="M12">
        <v>-21</v>
      </c>
    </row>
    <row r="13" spans="1:13" x14ac:dyDescent="0.45">
      <c r="A13">
        <v>-51</v>
      </c>
      <c r="B13">
        <v>-54</v>
      </c>
      <c r="C13">
        <v>-43</v>
      </c>
      <c r="D13">
        <v>-44</v>
      </c>
      <c r="E13">
        <v>-42</v>
      </c>
      <c r="F13">
        <v>-38</v>
      </c>
      <c r="G13">
        <v>-37</v>
      </c>
      <c r="H13">
        <v>-35</v>
      </c>
      <c r="I13">
        <v>-34</v>
      </c>
      <c r="J13">
        <v>-25</v>
      </c>
      <c r="K13">
        <v>-31</v>
      </c>
      <c r="L13">
        <v>-20</v>
      </c>
      <c r="M13">
        <v>-21</v>
      </c>
    </row>
    <row r="14" spans="1:13" x14ac:dyDescent="0.45">
      <c r="A14">
        <v>-51</v>
      </c>
      <c r="B14">
        <v>-54</v>
      </c>
      <c r="C14">
        <v>-50</v>
      </c>
      <c r="D14">
        <v>-44</v>
      </c>
      <c r="E14">
        <v>-41</v>
      </c>
      <c r="F14">
        <v>-39</v>
      </c>
      <c r="G14">
        <v>-37</v>
      </c>
      <c r="H14">
        <v>-34</v>
      </c>
      <c r="I14">
        <v>-33</v>
      </c>
      <c r="J14">
        <v>-24</v>
      </c>
      <c r="K14">
        <v>-31</v>
      </c>
      <c r="L14">
        <v>-19</v>
      </c>
      <c r="M14">
        <v>-22</v>
      </c>
    </row>
    <row r="15" spans="1:13" x14ac:dyDescent="0.45">
      <c r="A15">
        <v>-52</v>
      </c>
      <c r="B15">
        <v>-53</v>
      </c>
      <c r="C15">
        <v>-52</v>
      </c>
      <c r="D15">
        <v>-44</v>
      </c>
      <c r="E15">
        <v>-37</v>
      </c>
      <c r="F15">
        <v>-39</v>
      </c>
      <c r="G15">
        <v>-39</v>
      </c>
      <c r="H15">
        <v>-34</v>
      </c>
      <c r="I15">
        <v>-34</v>
      </c>
      <c r="J15">
        <v>-23</v>
      </c>
      <c r="K15">
        <v>-30</v>
      </c>
      <c r="L15">
        <v>-19</v>
      </c>
      <c r="M15">
        <v>-21</v>
      </c>
    </row>
    <row r="16" spans="1:13" x14ac:dyDescent="0.45">
      <c r="A16">
        <v>-52</v>
      </c>
      <c r="B16">
        <v>-53</v>
      </c>
      <c r="C16">
        <v>-55</v>
      </c>
      <c r="D16">
        <v>-44</v>
      </c>
      <c r="E16">
        <v>-40</v>
      </c>
      <c r="F16">
        <v>-37</v>
      </c>
      <c r="G16">
        <v>-37</v>
      </c>
      <c r="H16">
        <v>-36</v>
      </c>
      <c r="I16">
        <v>-34</v>
      </c>
      <c r="J16">
        <v>-24</v>
      </c>
      <c r="K16">
        <v>-31</v>
      </c>
      <c r="L16">
        <v>-21</v>
      </c>
      <c r="M16">
        <v>-21</v>
      </c>
    </row>
    <row r="17" spans="1:16" x14ac:dyDescent="0.45">
      <c r="A17">
        <v>-52</v>
      </c>
      <c r="B17">
        <v>-53</v>
      </c>
      <c r="C17">
        <v>-54</v>
      </c>
      <c r="D17">
        <v>-44</v>
      </c>
      <c r="E17">
        <v>-40</v>
      </c>
      <c r="F17">
        <v>-38</v>
      </c>
      <c r="G17">
        <v>-36</v>
      </c>
      <c r="H17">
        <v>-37</v>
      </c>
      <c r="I17">
        <v>-33</v>
      </c>
      <c r="J17">
        <v>-24</v>
      </c>
      <c r="K17">
        <v>-30</v>
      </c>
      <c r="L17">
        <v>-21</v>
      </c>
      <c r="M17">
        <v>-22</v>
      </c>
    </row>
    <row r="18" spans="1:16" x14ac:dyDescent="0.45">
      <c r="A18">
        <v>-52</v>
      </c>
      <c r="B18">
        <v>-53</v>
      </c>
      <c r="C18">
        <v>-52</v>
      </c>
      <c r="D18">
        <v>-43</v>
      </c>
      <c r="E18">
        <v>-40</v>
      </c>
      <c r="F18">
        <v>-36</v>
      </c>
      <c r="G18">
        <v>-36</v>
      </c>
      <c r="H18">
        <v>-36</v>
      </c>
      <c r="I18">
        <v>-26</v>
      </c>
      <c r="J18">
        <v>-23</v>
      </c>
      <c r="K18">
        <v>-30</v>
      </c>
      <c r="L18">
        <v>-21</v>
      </c>
      <c r="M18">
        <v>-21</v>
      </c>
    </row>
    <row r="19" spans="1:16" x14ac:dyDescent="0.45">
      <c r="A19">
        <v>-52</v>
      </c>
      <c r="B19">
        <v>-53</v>
      </c>
      <c r="C19">
        <v>-52</v>
      </c>
      <c r="D19">
        <v>-44</v>
      </c>
      <c r="E19">
        <v>-36</v>
      </c>
      <c r="F19">
        <v>-38</v>
      </c>
      <c r="G19">
        <v>-36</v>
      </c>
      <c r="H19">
        <v>-35</v>
      </c>
      <c r="I19">
        <v>-31</v>
      </c>
      <c r="J19">
        <v>-23</v>
      </c>
      <c r="K19">
        <v>-30</v>
      </c>
      <c r="L19">
        <v>-20</v>
      </c>
      <c r="M19">
        <v>-22</v>
      </c>
    </row>
    <row r="20" spans="1:16" x14ac:dyDescent="0.45">
      <c r="A20">
        <v>-53</v>
      </c>
      <c r="B20">
        <v>-54</v>
      </c>
      <c r="C20">
        <v>-52</v>
      </c>
      <c r="D20">
        <v>-43</v>
      </c>
      <c r="E20">
        <v>-41</v>
      </c>
      <c r="F20">
        <v>-39</v>
      </c>
      <c r="G20">
        <v>-35</v>
      </c>
      <c r="H20">
        <v>-35</v>
      </c>
      <c r="I20">
        <v>-31</v>
      </c>
      <c r="J20">
        <v>-23</v>
      </c>
      <c r="K20">
        <v>-31</v>
      </c>
      <c r="L20">
        <v>-21</v>
      </c>
      <c r="M20">
        <v>-21</v>
      </c>
    </row>
    <row r="21" spans="1:16" x14ac:dyDescent="0.45">
      <c r="A21">
        <v>-52</v>
      </c>
      <c r="B21">
        <v>-54</v>
      </c>
      <c r="C21">
        <v>-51</v>
      </c>
      <c r="D21">
        <v>-44</v>
      </c>
      <c r="E21">
        <v>-40</v>
      </c>
      <c r="F21">
        <v>-39</v>
      </c>
      <c r="G21">
        <v>-36</v>
      </c>
      <c r="H21">
        <v>-35</v>
      </c>
      <c r="I21">
        <v>-31</v>
      </c>
      <c r="J21">
        <v>-23</v>
      </c>
      <c r="K21">
        <v>-31</v>
      </c>
      <c r="L21">
        <v>-21</v>
      </c>
      <c r="M21">
        <v>-21</v>
      </c>
    </row>
    <row r="22" spans="1:16" x14ac:dyDescent="0.45">
      <c r="B22"/>
    </row>
    <row r="23" spans="1:16" x14ac:dyDescent="0.45">
      <c r="A23">
        <f xml:space="preserve"> AVERAGE(A2:A21)</f>
        <v>-51.85</v>
      </c>
      <c r="B23">
        <f xml:space="preserve"> AVERAGE(B2:B21)</f>
        <v>-52.55</v>
      </c>
      <c r="C23">
        <f xml:space="preserve"> AVERAGE(C2:C21)</f>
        <v>-45.4</v>
      </c>
      <c r="D23">
        <f xml:space="preserve"> AVERAGE(D2:D21)</f>
        <v>-43.7</v>
      </c>
      <c r="E23">
        <f xml:space="preserve"> AVERAGE(E2:E21)</f>
        <v>-39.700000000000003</v>
      </c>
      <c r="F23">
        <f xml:space="preserve"> AVERAGE(F2:F21)</f>
        <v>-37.9</v>
      </c>
      <c r="G23">
        <f xml:space="preserve"> AVERAGE(G2:G21)</f>
        <v>-36.700000000000003</v>
      </c>
      <c r="H23">
        <f xml:space="preserve"> AVERAGE(H2:H21)</f>
        <v>-35.200000000000003</v>
      </c>
      <c r="I23">
        <f xml:space="preserve"> AVERAGE(I2:I21)</f>
        <v>-32.65</v>
      </c>
      <c r="J23">
        <f xml:space="preserve"> AVERAGE(J2:J21)</f>
        <v>-23.85</v>
      </c>
      <c r="K23">
        <f xml:space="preserve"> AVERAGE(K2:K21)</f>
        <v>-30.55</v>
      </c>
      <c r="L23">
        <f xml:space="preserve"> AVERAGE(L2:L21)</f>
        <v>-20.5</v>
      </c>
      <c r="M23">
        <f xml:space="preserve"> AVERAGE(M2:M21)</f>
        <v>-21.4</v>
      </c>
    </row>
    <row r="24" spans="1:16" x14ac:dyDescent="0.45">
      <c r="A24" s="3">
        <f>10^(A23/10)</f>
        <v>6.5313055264747098E-6</v>
      </c>
      <c r="B24" s="3">
        <f>10^(B23/10)</f>
        <v>5.5590425727040287E-6</v>
      </c>
      <c r="C24" s="3">
        <f>10^(C23/10)</f>
        <v>2.8840315031266029E-5</v>
      </c>
      <c r="D24" s="3">
        <f>10^(D23/10)</f>
        <v>4.265795188015923E-5</v>
      </c>
      <c r="E24" s="3">
        <f>10^(E23/10)</f>
        <v>1.0715193052376051E-4</v>
      </c>
      <c r="F24" s="3">
        <f>10^(F23/10)</f>
        <v>1.6218100973589279E-4</v>
      </c>
      <c r="G24" s="3">
        <f>10^(G23/10)</f>
        <v>2.1379620895022272E-4</v>
      </c>
      <c r="H24" s="3">
        <f>10^(H23/10)</f>
        <v>3.0199517204020104E-4</v>
      </c>
      <c r="I24" s="3">
        <f>10^(I23/10)</f>
        <v>5.4325033149243333E-4</v>
      </c>
      <c r="J24" s="3">
        <f>10^(J23/10)</f>
        <v>4.1209751909732969E-3</v>
      </c>
      <c r="K24" s="3">
        <f>10^(K23/10)</f>
        <v>8.8104887300801315E-4</v>
      </c>
      <c r="L24" s="3">
        <f>10^(L23/10)</f>
        <v>8.9125093813374554E-3</v>
      </c>
      <c r="M24" s="3">
        <f>10^(M23/10)</f>
        <v>7.2443596007499E-3</v>
      </c>
      <c r="P24" s="3"/>
    </row>
    <row r="26" spans="1:16" x14ac:dyDescent="0.45">
      <c r="A26" t="s">
        <v>35</v>
      </c>
      <c r="B26" s="3" t="s">
        <v>36</v>
      </c>
      <c r="C26" t="s">
        <v>39</v>
      </c>
    </row>
    <row r="27" spans="1:16" x14ac:dyDescent="0.45">
      <c r="A27">
        <v>0</v>
      </c>
      <c r="B27" s="1">
        <f>A23</f>
        <v>-51.85</v>
      </c>
      <c r="C27" s="2">
        <f>A24</f>
        <v>6.5313055264747098E-6</v>
      </c>
    </row>
    <row r="28" spans="1:16" x14ac:dyDescent="0.45">
      <c r="A28">
        <v>1</v>
      </c>
      <c r="B28" s="1">
        <f>B23</f>
        <v>-52.55</v>
      </c>
      <c r="C28" s="2">
        <f>B24</f>
        <v>5.5590425727040287E-6</v>
      </c>
    </row>
    <row r="29" spans="1:16" x14ac:dyDescent="0.45">
      <c r="A29">
        <v>2</v>
      </c>
      <c r="B29" s="1">
        <f>C23</f>
        <v>-45.4</v>
      </c>
      <c r="C29" s="2">
        <f>C24</f>
        <v>2.8840315031266029E-5</v>
      </c>
    </row>
    <row r="30" spans="1:16" x14ac:dyDescent="0.45">
      <c r="A30">
        <v>3</v>
      </c>
      <c r="B30" s="1">
        <f>D23</f>
        <v>-43.7</v>
      </c>
      <c r="C30" s="2">
        <f>D24</f>
        <v>4.265795188015923E-5</v>
      </c>
    </row>
    <row r="31" spans="1:16" x14ac:dyDescent="0.45">
      <c r="A31">
        <v>4</v>
      </c>
      <c r="B31" s="1">
        <f>E23</f>
        <v>-39.700000000000003</v>
      </c>
      <c r="C31" s="2">
        <f>E24</f>
        <v>1.0715193052376051E-4</v>
      </c>
    </row>
    <row r="32" spans="1:16" x14ac:dyDescent="0.45">
      <c r="A32">
        <v>5</v>
      </c>
      <c r="B32" s="1">
        <f>F23</f>
        <v>-37.9</v>
      </c>
      <c r="C32" s="2">
        <f>F24</f>
        <v>1.6218100973589279E-4</v>
      </c>
    </row>
    <row r="33" spans="1:3" x14ac:dyDescent="0.45">
      <c r="A33">
        <v>6</v>
      </c>
      <c r="B33" s="1">
        <f>G23</f>
        <v>-36.700000000000003</v>
      </c>
      <c r="C33" s="2">
        <f>G24</f>
        <v>2.1379620895022272E-4</v>
      </c>
    </row>
    <row r="34" spans="1:3" x14ac:dyDescent="0.45">
      <c r="A34">
        <v>7</v>
      </c>
      <c r="B34" s="1">
        <f>H23</f>
        <v>-35.200000000000003</v>
      </c>
      <c r="C34" s="2">
        <f>H24</f>
        <v>3.0199517204020104E-4</v>
      </c>
    </row>
    <row r="35" spans="1:3" x14ac:dyDescent="0.45">
      <c r="A35">
        <v>8</v>
      </c>
      <c r="B35" s="1">
        <f>I23</f>
        <v>-32.65</v>
      </c>
      <c r="C35" s="2">
        <f>I24</f>
        <v>5.4325033149243333E-4</v>
      </c>
    </row>
    <row r="36" spans="1:3" x14ac:dyDescent="0.45">
      <c r="A36">
        <v>9</v>
      </c>
      <c r="B36" s="1">
        <f>J23</f>
        <v>-23.85</v>
      </c>
      <c r="C36" s="2">
        <f>J24</f>
        <v>4.1209751909732969E-3</v>
      </c>
    </row>
    <row r="37" spans="1:3" x14ac:dyDescent="0.45">
      <c r="A37">
        <v>10</v>
      </c>
      <c r="B37" s="1">
        <f>K23</f>
        <v>-30.55</v>
      </c>
      <c r="C37" s="2">
        <f>K24</f>
        <v>8.8104887300801315E-4</v>
      </c>
    </row>
    <row r="38" spans="1:3" x14ac:dyDescent="0.45">
      <c r="A38">
        <v>15</v>
      </c>
      <c r="B38" s="1">
        <f>L23</f>
        <v>-20.5</v>
      </c>
      <c r="C38" s="2">
        <f>L24</f>
        <v>8.9125093813374554E-3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Tiberio</dc:creator>
  <cp:lastModifiedBy>Michael C. Tiberio</cp:lastModifiedBy>
  <dcterms:created xsi:type="dcterms:W3CDTF">2025-03-04T00:40:28Z</dcterms:created>
  <dcterms:modified xsi:type="dcterms:W3CDTF">2025-03-10T21:28:55Z</dcterms:modified>
</cp:coreProperties>
</file>