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saveExternalLinkValues="0" codeName="DieseArbeitsmappe"/>
  <mc:AlternateContent xmlns:mc="http://schemas.openxmlformats.org/markup-compatibility/2006">
    <mc:Choice Requires="x15">
      <x15ac:absPath xmlns:x15ac="http://schemas.microsoft.com/office/spreadsheetml/2010/11/ac" url="/Users/a101/IdeaProjects/icalc/apps/data-service/src/assets/"/>
    </mc:Choice>
  </mc:AlternateContent>
  <xr:revisionPtr revIDLastSave="0" documentId="13_ncr:1_{4E456DC3-0771-C84B-9224-C4834CD173DB}" xr6:coauthVersionLast="47" xr6:coauthVersionMax="47" xr10:uidLastSave="{00000000-0000-0000-0000-000000000000}"/>
  <bookViews>
    <workbookView xWindow="10860" yWindow="740" windowWidth="26240" windowHeight="23120" tabRatio="918" xr2:uid="{00000000-000D-0000-FFFF-FFFF00000000}"/>
  </bookViews>
  <sheets>
    <sheet name="Kalk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G89" i="1"/>
  <c r="H74" i="1"/>
  <c r="J74" i="1" s="1"/>
  <c r="K74" i="1" s="1"/>
  <c r="H73" i="1"/>
  <c r="H72" i="1"/>
  <c r="H71" i="1"/>
  <c r="H70" i="1"/>
  <c r="J70" i="1" s="1"/>
  <c r="K70" i="1" s="1"/>
  <c r="H69" i="1"/>
  <c r="H68" i="1"/>
  <c r="H67" i="1"/>
  <c r="J67" i="1" s="1"/>
  <c r="K67" i="1" s="1"/>
  <c r="H66" i="1"/>
  <c r="J66" i="1" s="1"/>
  <c r="K66" i="1" s="1"/>
  <c r="H65" i="1"/>
  <c r="H64" i="1"/>
  <c r="J64" i="1" s="1"/>
  <c r="K64" i="1" s="1"/>
  <c r="H63" i="1"/>
  <c r="J63" i="1" s="1"/>
  <c r="K63" i="1" s="1"/>
  <c r="H62" i="1"/>
  <c r="H61" i="1"/>
  <c r="H60" i="1"/>
  <c r="H59" i="1"/>
  <c r="H58" i="1"/>
  <c r="J58" i="1" s="1"/>
  <c r="K58" i="1" s="1"/>
  <c r="H57" i="1"/>
  <c r="H56" i="1"/>
  <c r="H55" i="1"/>
  <c r="J55" i="1" s="1"/>
  <c r="K55" i="1" s="1"/>
  <c r="H54" i="1"/>
  <c r="J54" i="1" s="1"/>
  <c r="K54" i="1" s="1"/>
  <c r="H53" i="1"/>
  <c r="H92" i="1"/>
  <c r="H91" i="1"/>
  <c r="J91" i="1" s="1"/>
  <c r="K91" i="1" s="1"/>
  <c r="H90" i="1"/>
  <c r="J90" i="1" s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I49" i="1"/>
  <c r="J84" i="1"/>
  <c r="K84" i="1" s="1"/>
  <c r="I92" i="1"/>
  <c r="I91" i="1"/>
  <c r="I90" i="1"/>
  <c r="I89" i="1"/>
  <c r="J89" i="1" s="1"/>
  <c r="I88" i="1"/>
  <c r="I87" i="1"/>
  <c r="I86" i="1"/>
  <c r="I85" i="1"/>
  <c r="J85" i="1" s="1"/>
  <c r="K85" i="1" s="1"/>
  <c r="I84" i="1"/>
  <c r="I83" i="1"/>
  <c r="I82" i="1"/>
  <c r="I81" i="1"/>
  <c r="J81" i="1" s="1"/>
  <c r="K81" i="1" s="1"/>
  <c r="I80" i="1"/>
  <c r="G80" i="1"/>
  <c r="I79" i="1"/>
  <c r="I78" i="1"/>
  <c r="I77" i="1"/>
  <c r="J77" i="1" s="1"/>
  <c r="K77" i="1" s="1"/>
  <c r="I76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J62" i="1"/>
  <c r="K62" i="1" s="1"/>
  <c r="I61" i="1"/>
  <c r="I60" i="1"/>
  <c r="I59" i="1"/>
  <c r="J59" i="1"/>
  <c r="K59" i="1" s="1"/>
  <c r="I58" i="1"/>
  <c r="I57" i="1"/>
  <c r="I56" i="1"/>
  <c r="J56" i="1"/>
  <c r="K56" i="1" s="1"/>
  <c r="I55" i="1"/>
  <c r="I54" i="1"/>
  <c r="I53" i="1"/>
  <c r="J82" i="1" l="1"/>
  <c r="K82" i="1" s="1"/>
  <c r="J86" i="1"/>
  <c r="K86" i="1" s="1"/>
  <c r="J79" i="1"/>
  <c r="K79" i="1" s="1"/>
  <c r="J71" i="1"/>
  <c r="K71" i="1" s="1"/>
  <c r="J92" i="1"/>
  <c r="K92" i="1" s="1"/>
  <c r="J76" i="1"/>
  <c r="K76" i="1" s="1"/>
  <c r="J88" i="1"/>
  <c r="K88" i="1" s="1"/>
  <c r="J60" i="1"/>
  <c r="K60" i="1" s="1"/>
  <c r="J68" i="1"/>
  <c r="K68" i="1" s="1"/>
  <c r="J72" i="1"/>
  <c r="K72" i="1" s="1"/>
  <c r="J80" i="1"/>
  <c r="K80" i="1" s="1"/>
  <c r="J83" i="1"/>
  <c r="K83" i="1" s="1"/>
  <c r="J53" i="1"/>
  <c r="K53" i="1" s="1"/>
  <c r="J61" i="1"/>
  <c r="K61" i="1" s="1"/>
  <c r="J69" i="1"/>
  <c r="K69" i="1" s="1"/>
  <c r="J78" i="1"/>
  <c r="K78" i="1" s="1"/>
  <c r="K89" i="1"/>
  <c r="J87" i="1"/>
  <c r="K87" i="1" s="1"/>
  <c r="J57" i="1"/>
  <c r="K57" i="1" s="1"/>
  <c r="J65" i="1"/>
  <c r="K65" i="1" s="1"/>
  <c r="J73" i="1"/>
  <c r="K73" i="1" s="1"/>
  <c r="K49" i="1"/>
  <c r="M49" i="1" s="1"/>
  <c r="G90" i="1"/>
  <c r="K90" i="1" s="1"/>
  <c r="M50" i="1" l="1"/>
  <c r="K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Janusz Jablonski</author>
  </authors>
  <commentList>
    <comment ref="A3" authorId="0" shapeId="0" xr:uid="{00000000-0006-0000-0000-000001000000}">
      <text>
        <r>
          <rPr>
            <sz val="9"/>
            <color rgb="FF000000"/>
            <rFont val="Segoe UI"/>
            <family val="2"/>
            <charset val="1"/>
          </rPr>
          <t>Angebotsnummer</t>
        </r>
      </text>
    </comment>
    <comment ref="G47" authorId="0" shapeId="0" xr:uid="{00000000-0006-0000-0000-000004000000}">
      <text>
        <r>
          <rPr>
            <sz val="9"/>
            <color indexed="81"/>
            <rFont val="Segoe UI"/>
            <family val="2"/>
          </rPr>
          <t>hier kann die Losgröße eingetragen werden</t>
        </r>
      </text>
    </comment>
  </commentList>
</comments>
</file>

<file path=xl/sharedStrings.xml><?xml version="1.0" encoding="utf-8"?>
<sst xmlns="http://schemas.openxmlformats.org/spreadsheetml/2006/main" count="78" uniqueCount="71">
  <si>
    <r>
      <t>für Leitungen bis 20mm Außendurchmesser</t>
    </r>
    <r>
      <rPr>
        <sz val="8"/>
        <color indexed="23"/>
        <rFont val="Arial"/>
        <family val="2"/>
      </rPr>
      <t xml:space="preserve"> / 0-20mm diameter</t>
    </r>
  </si>
  <si>
    <r>
      <t>für Leitungen ab 20mm Außendurchmesser</t>
    </r>
    <r>
      <rPr>
        <sz val="8"/>
        <color indexed="23"/>
        <rFont val="Arial"/>
        <family val="2"/>
      </rPr>
      <t xml:space="preserve"> / more than 20mm diameter</t>
    </r>
  </si>
  <si>
    <t>Auftragsmanagement (1/3 Angebot / 1/3 Auftragserfass. / 1/3 PZ prüfen)</t>
  </si>
  <si>
    <t>Einkauf / Disposition</t>
  </si>
  <si>
    <r>
      <t xml:space="preserve">Kunde </t>
    </r>
    <r>
      <rPr>
        <b/>
        <sz val="8"/>
        <color indexed="55"/>
        <rFont val="Arial"/>
        <family val="2"/>
      </rPr>
      <t>/ Customer</t>
    </r>
    <r>
      <rPr>
        <b/>
        <sz val="8"/>
        <rFont val="Arial"/>
        <family val="2"/>
      </rPr>
      <t>:</t>
    </r>
  </si>
  <si>
    <r>
      <t xml:space="preserve">Projekt </t>
    </r>
    <r>
      <rPr>
        <b/>
        <sz val="8"/>
        <color indexed="55"/>
        <rFont val="Arial"/>
        <family val="2"/>
      </rPr>
      <t>/ Project</t>
    </r>
    <r>
      <rPr>
        <b/>
        <sz val="8"/>
        <rFont val="Arial"/>
        <family val="2"/>
      </rPr>
      <t>:</t>
    </r>
  </si>
  <si>
    <r>
      <t xml:space="preserve">AP / </t>
    </r>
    <r>
      <rPr>
        <b/>
        <sz val="8"/>
        <color indexed="55"/>
        <rFont val="Arial"/>
        <family val="2"/>
      </rPr>
      <t>Contact</t>
    </r>
    <r>
      <rPr>
        <b/>
        <sz val="8"/>
        <rFont val="Arial"/>
        <family val="2"/>
      </rPr>
      <t>:</t>
    </r>
  </si>
  <si>
    <r>
      <t xml:space="preserve">AD / </t>
    </r>
    <r>
      <rPr>
        <b/>
        <sz val="8"/>
        <color indexed="55"/>
        <rFont val="Arial"/>
        <family val="2"/>
      </rPr>
      <t>Outside sales</t>
    </r>
    <r>
      <rPr>
        <b/>
        <sz val="8"/>
        <rFont val="Arial"/>
        <family val="2"/>
      </rPr>
      <t xml:space="preserve">: </t>
    </r>
  </si>
  <si>
    <t>MAT904xxx</t>
  </si>
  <si>
    <t>x</t>
  </si>
  <si>
    <t>Leitung</t>
  </si>
  <si>
    <t>InfoOP2</t>
  </si>
  <si>
    <t>Zusatzinformationen des Projektmanagers zur Kalkulation / Anfrage.</t>
  </si>
  <si>
    <t>Projektierung (1/2 Kalk. / 1/2 MAT-Plan)</t>
  </si>
  <si>
    <t>Articledescr. 1:</t>
  </si>
  <si>
    <t>Artikelbez. 2:</t>
  </si>
  <si>
    <t>Articledescr. 2:</t>
  </si>
  <si>
    <t>supp. Part no.</t>
  </si>
  <si>
    <t>purch. price</t>
  </si>
  <si>
    <t>Qty.</t>
  </si>
  <si>
    <t>discount</t>
  </si>
  <si>
    <t>mark. fact.</t>
  </si>
  <si>
    <t>price / pcs.</t>
  </si>
  <si>
    <t>price total / pos.</t>
  </si>
  <si>
    <t>total</t>
  </si>
  <si>
    <t>Geschätzte Lieferzeit für den Prototyp / Est. delivery time (Prototype):</t>
  </si>
  <si>
    <t>work days</t>
  </si>
  <si>
    <t>Geschätzte Lieferzeit für die Serie / Est. delivery time (Series):</t>
  </si>
  <si>
    <t>Vorgeschlagener Preis nach Kalkulation. Angebots- und Preisabgabe durch Vertrieb.</t>
  </si>
  <si>
    <t>Price suggestion after calculation. Offer with final price by our sales team.</t>
  </si>
  <si>
    <t>Bemerkungen zur Kalkulation / Additional information:</t>
  </si>
  <si>
    <t>Additional info to the calculation / inquiry by the responsible project manager.</t>
  </si>
  <si>
    <t>Anzahl</t>
  </si>
  <si>
    <t>Rabatt</t>
  </si>
  <si>
    <t>Zuschlag</t>
  </si>
  <si>
    <t>VK / Stck</t>
  </si>
  <si>
    <t>igus MAT</t>
  </si>
  <si>
    <t>Artikelbez. 1:</t>
  </si>
  <si>
    <t>Art.gr.</t>
  </si>
  <si>
    <t>Lief.Art.nr.</t>
  </si>
  <si>
    <t>EK Preis</t>
  </si>
  <si>
    <t>VK Ges. / Pos.</t>
  </si>
  <si>
    <t>Artikel-Nr.</t>
  </si>
  <si>
    <t>Info</t>
  </si>
  <si>
    <t>ME</t>
  </si>
  <si>
    <t>Preis ges.</t>
  </si>
  <si>
    <t>Kettenende</t>
  </si>
  <si>
    <t>Auftrag</t>
  </si>
  <si>
    <t>VKP rabatt.</t>
  </si>
  <si>
    <t>Preis/Stk</t>
  </si>
  <si>
    <t>1</t>
  </si>
  <si>
    <t>Gesamt</t>
  </si>
  <si>
    <t>Bemerkung
Bemerkung</t>
  </si>
  <si>
    <r>
      <t xml:space="preserve">igus MAT
</t>
    </r>
    <r>
      <rPr>
        <b/>
        <sz val="8"/>
        <color indexed="55"/>
        <rFont val="Arial"/>
        <family val="2"/>
      </rPr>
      <t>igus MAT</t>
    </r>
  </si>
  <si>
    <t>Faktor:</t>
  </si>
  <si>
    <r>
      <t>Kommissionierung</t>
    </r>
    <r>
      <rPr>
        <sz val="8"/>
        <color indexed="23"/>
        <rFont val="Arial"/>
        <family val="2"/>
      </rPr>
      <t xml:space="preserve"> / consignment</t>
    </r>
  </si>
  <si>
    <r>
      <t>Abmanteln</t>
    </r>
    <r>
      <rPr>
        <sz val="8"/>
        <color indexed="23"/>
        <rFont val="Arial"/>
        <family val="2"/>
      </rPr>
      <t xml:space="preserve"> / strip</t>
    </r>
  </si>
  <si>
    <r>
      <t>Schirmbehandlung</t>
    </r>
    <r>
      <rPr>
        <sz val="8"/>
        <color indexed="23"/>
        <rFont val="Arial"/>
        <family val="2"/>
      </rPr>
      <t xml:space="preserve"> / shield handling</t>
    </r>
  </si>
  <si>
    <t>Abisolieren / skinning</t>
  </si>
  <si>
    <r>
      <t>Anschluß Crimp</t>
    </r>
    <r>
      <rPr>
        <sz val="8"/>
        <color indexed="23"/>
        <rFont val="Arial"/>
        <family val="2"/>
      </rPr>
      <t xml:space="preserve"> / crimp</t>
    </r>
  </si>
  <si>
    <r>
      <t>Beschriftung</t>
    </r>
    <r>
      <rPr>
        <sz val="8"/>
        <color indexed="23"/>
        <rFont val="Arial"/>
        <family val="2"/>
      </rPr>
      <t xml:space="preserve"> / labeling</t>
    </r>
  </si>
  <si>
    <r>
      <t>Bohren Dichteinsatz</t>
    </r>
    <r>
      <rPr>
        <sz val="8"/>
        <color indexed="23"/>
        <rFont val="Arial"/>
        <family val="2"/>
      </rPr>
      <t xml:space="preserve"> / drilling seal insert</t>
    </r>
  </si>
  <si>
    <r>
      <t>Funktionsprüfung</t>
    </r>
    <r>
      <rPr>
        <sz val="8"/>
        <color indexed="23"/>
        <rFont val="Arial"/>
        <family val="2"/>
      </rPr>
      <t xml:space="preserve"> / test</t>
    </r>
  </si>
  <si>
    <r>
      <t>Prüfprotokolle mitverschicken</t>
    </r>
    <r>
      <rPr>
        <sz val="8"/>
        <color indexed="23"/>
        <rFont val="Arial"/>
        <family val="2"/>
      </rPr>
      <t xml:space="preserve"> / send the test report</t>
    </r>
  </si>
  <si>
    <r>
      <t>Schnittkosten</t>
    </r>
    <r>
      <rPr>
        <sz val="8"/>
        <color indexed="23"/>
        <rFont val="Arial"/>
        <family val="2"/>
      </rPr>
      <t xml:space="preserve"> / cut cost</t>
    </r>
  </si>
  <si>
    <r>
      <t>Verpackung</t>
    </r>
    <r>
      <rPr>
        <sz val="8"/>
        <color indexed="23"/>
        <rFont val="Arial"/>
        <family val="2"/>
      </rPr>
      <t xml:space="preserve"> / package</t>
    </r>
  </si>
  <si>
    <r>
      <t xml:space="preserve">Interner Transport / Lagerung </t>
    </r>
    <r>
      <rPr>
        <sz val="8"/>
        <color indexed="23"/>
        <rFont val="Arial"/>
        <family val="2"/>
      </rPr>
      <t>/ transport and stock</t>
    </r>
  </si>
  <si>
    <r>
      <t>Prüffeld-Vorbereitung</t>
    </r>
    <r>
      <rPr>
        <sz val="8"/>
        <color indexed="23"/>
        <rFont val="Arial"/>
        <family val="2"/>
      </rPr>
      <t xml:space="preserve"> / test field preparation</t>
    </r>
  </si>
  <si>
    <t>Risk`22:</t>
  </si>
  <si>
    <t>CF</t>
  </si>
  <si>
    <t>Risk`07-22: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</si>
</sst>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\ &quot;DM&quot;;[Red]\-#,##0.00\ &quot;DM&quot;"/>
    <numFmt numFmtId="165" formatCode="#,##0.00\ &quot;DM&quot;"/>
    <numFmt numFmtId="166" formatCode="_-* #,##0.00\ [$€-1]_-;\-* #,##0.00\ [$€-1]_-;_-* &quot;-&quot;??\ [$€-1]_-"/>
    <numFmt numFmtId="167" formatCode="\Ø\ General&quot;mm&quot;"/>
    <numFmt numFmtId="168" formatCode="_-* #,##0.00\ [$€]_-;\-* #,##0.00\ [$€]_-;_-* \-??\ [$€]_-;_-@_-"/>
    <numFmt numFmtId="169" formatCode="0.00&quot;m&quot;"/>
    <numFmt numFmtId="170" formatCode="&quot;Pos. &quot;@"/>
    <numFmt numFmtId="171" formatCode="&quot;IB: &quot;@"/>
    <numFmt numFmtId="172" formatCode="0.000"/>
  </numFmts>
  <fonts count="4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53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b/>
      <sz val="10"/>
      <color indexed="8"/>
      <name val="MS Sans"/>
    </font>
    <font>
      <sz val="8"/>
      <color indexed="63"/>
      <name val="Arial"/>
      <family val="2"/>
    </font>
    <font>
      <b/>
      <sz val="10"/>
      <color indexed="8"/>
      <name val="MS Sans"/>
      <family val="2"/>
    </font>
    <font>
      <b/>
      <sz val="8"/>
      <color indexed="55"/>
      <name val="Arial"/>
      <family val="2"/>
    </font>
    <font>
      <b/>
      <sz val="8"/>
      <color indexed="10"/>
      <name val="Arial"/>
      <family val="2"/>
    </font>
    <font>
      <sz val="8"/>
      <color indexed="2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Segoe U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0"/>
      <name val="MS Sans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19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9"/>
      <color rgb="FF000000"/>
      <name val="Segoe U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6"/>
        <bgColor indexed="43"/>
      </patternFill>
    </fill>
    <fill>
      <patternFill patternType="solid">
        <fgColor indexed="31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46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5"/>
        <bgColor indexed="61"/>
      </patternFill>
    </fill>
    <fill>
      <patternFill patternType="solid">
        <fgColor indexed="21"/>
        <b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8"/>
        <bgColor indexed="30"/>
      </patternFill>
    </fill>
    <fill>
      <patternFill patternType="solid">
        <fgColor indexed="55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46"/>
        <bgColor indexed="4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2"/>
      </bottom>
      <diagonal/>
    </border>
    <border>
      <left/>
      <right/>
      <top/>
      <bottom style="medium">
        <color indexed="4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3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10"/>
      </left>
      <right/>
      <top/>
      <bottom style="thin">
        <color indexed="64"/>
      </bottom>
      <diagonal/>
    </border>
  </borders>
  <cellStyleXfs count="772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4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4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4" borderId="0" applyNumberFormat="0" applyBorder="0" applyAlignment="0" applyProtection="0"/>
    <xf numFmtId="0" fontId="18" fillId="2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9" borderId="0" applyNumberFormat="0" applyBorder="0" applyAlignment="0" applyProtection="0"/>
    <xf numFmtId="0" fontId="18" fillId="2" borderId="0" applyNumberFormat="0" applyBorder="0" applyAlignment="0" applyProtection="0"/>
    <xf numFmtId="0" fontId="18" fillId="18" borderId="0" applyNumberFormat="0" applyBorder="0" applyAlignment="0" applyProtection="0"/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12" borderId="0" applyNumberFormat="0" applyBorder="0" applyAlignment="0" applyProtection="0"/>
    <xf numFmtId="0" fontId="18" fillId="2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9" borderId="0" applyNumberFormat="0" applyBorder="0" applyAlignment="0" applyProtection="0"/>
    <xf numFmtId="0" fontId="18" fillId="2" borderId="0" applyNumberFormat="0" applyBorder="0" applyAlignment="0" applyProtection="0"/>
    <xf numFmtId="0" fontId="18" fillId="18" borderId="0" applyNumberFormat="0" applyBorder="0" applyAlignment="0" applyProtection="0"/>
    <xf numFmtId="0" fontId="18" fillId="2" borderId="0" applyNumberFormat="0" applyBorder="0" applyAlignment="0" applyProtection="0"/>
    <xf numFmtId="0" fontId="18" fillId="15" borderId="0" applyNumberFormat="0" applyBorder="0" applyAlignment="0" applyProtection="0"/>
    <xf numFmtId="0" fontId="18" fillId="17" borderId="0" applyNumberFormat="0" applyBorder="0" applyAlignment="0" applyProtection="0"/>
    <xf numFmtId="0" fontId="18" fillId="9" borderId="0" applyNumberFormat="0" applyBorder="0" applyAlignment="0" applyProtection="0"/>
    <xf numFmtId="0" fontId="18" fillId="2" borderId="0" applyNumberFormat="0" applyBorder="0" applyAlignment="0" applyProtection="0"/>
    <xf numFmtId="0" fontId="18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15" borderId="0" applyNumberFormat="0" applyBorder="0" applyAlignment="0" applyProtection="0"/>
    <xf numFmtId="0" fontId="19" fillId="17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0" borderId="0" applyNumberFormat="0" applyBorder="0" applyAlignment="0" applyProtection="0"/>
    <xf numFmtId="0" fontId="19" fillId="14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15" borderId="0" applyNumberFormat="0" applyBorder="0" applyAlignment="0" applyProtection="0"/>
    <xf numFmtId="0" fontId="19" fillId="17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2" borderId="0" applyNumberFormat="0" applyBorder="0" applyAlignment="0" applyProtection="0"/>
    <xf numFmtId="0" fontId="19" fillId="15" borderId="0" applyNumberFormat="0" applyBorder="0" applyAlignment="0" applyProtection="0"/>
    <xf numFmtId="0" fontId="19" fillId="17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0" fillId="37" borderId="1" applyNumberFormat="0" applyAlignment="0" applyProtection="0"/>
    <xf numFmtId="0" fontId="27" fillId="7" borderId="0" applyNumberFormat="0" applyBorder="0" applyAlignment="0" applyProtection="0"/>
    <xf numFmtId="0" fontId="21" fillId="37" borderId="2" applyNumberFormat="0" applyAlignment="0" applyProtection="0"/>
    <xf numFmtId="0" fontId="25" fillId="8" borderId="0" applyNumberFormat="0" applyBorder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29" fillId="33" borderId="3" applyNumberFormat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29" fillId="33" borderId="3" applyNumberFormat="0" applyAlignment="0" applyProtection="0"/>
    <xf numFmtId="0" fontId="29" fillId="33" borderId="3" applyNumberFormat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31" borderId="0" applyNumberFormat="0" applyBorder="0" applyAlignment="0" applyProtection="0"/>
    <xf numFmtId="0" fontId="22" fillId="19" borderId="2" applyNumberFormat="0" applyAlignment="0" applyProtection="0"/>
    <xf numFmtId="0" fontId="33" fillId="0" borderId="0" applyNumberFormat="0" applyFill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31" borderId="0" applyNumberFormat="0" applyBorder="0" applyAlignment="0" applyProtection="0"/>
    <xf numFmtId="0" fontId="22" fillId="4" borderId="2" applyNumberFormat="0" applyAlignment="0" applyProtection="0"/>
    <xf numFmtId="0" fontId="23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5" fillId="14" borderId="0" applyNumberFormat="0" applyBorder="0" applyAlignment="0" applyProtection="0"/>
    <xf numFmtId="0" fontId="34" fillId="0" borderId="7" applyNumberFormat="0" applyFill="0" applyAlignment="0" applyProtection="0"/>
    <xf numFmtId="0" fontId="35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2" fillId="4" borderId="2" applyNumberFormat="0" applyAlignment="0" applyProtection="0"/>
    <xf numFmtId="0" fontId="32" fillId="0" borderId="4" applyNumberFormat="0" applyFill="0" applyAlignment="0" applyProtection="0"/>
    <xf numFmtId="0" fontId="37" fillId="19" borderId="0" applyNumberFormat="0" applyBorder="0" applyAlignment="0" applyProtection="0"/>
    <xf numFmtId="0" fontId="26" fillId="16" borderId="0" applyNumberFormat="0" applyBorder="0" applyAlignment="0" applyProtection="0"/>
    <xf numFmtId="0" fontId="1" fillId="3" borderId="10" applyNumberFormat="0" applyFont="0" applyAlignment="0" applyProtection="0"/>
    <xf numFmtId="0" fontId="1" fillId="3" borderId="10" applyNumberFormat="0" applyFont="0" applyAlignment="0" applyProtection="0"/>
    <xf numFmtId="0" fontId="18" fillId="3" borderId="10" applyNumberFormat="0" applyFont="0" applyAlignment="0" applyProtection="0"/>
    <xf numFmtId="0" fontId="11" fillId="12" borderId="10" applyNumberFormat="0" applyAlignment="0" applyProtection="0"/>
    <xf numFmtId="0" fontId="20" fillId="21" borderId="1" applyNumberFormat="0" applyAlignment="0" applyProtection="0"/>
    <xf numFmtId="0" fontId="20" fillId="21" borderId="1" applyNumberFormat="0" applyAlignment="0" applyProtection="0"/>
    <xf numFmtId="0" fontId="27" fillId="38" borderId="0" applyNumberFormat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4" fillId="0" borderId="7" applyNumberFormat="0" applyFill="0" applyAlignment="0" applyProtection="0"/>
    <xf numFmtId="0" fontId="35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4" fillId="0" borderId="7" applyNumberFormat="0" applyFill="0" applyAlignment="0" applyProtection="0"/>
    <xf numFmtId="0" fontId="35" fillId="0" borderId="8" applyNumberFormat="0" applyFill="0" applyAlignment="0" applyProtection="0"/>
    <xf numFmtId="0" fontId="33" fillId="0" borderId="9" applyNumberFormat="0" applyFill="0" applyAlignment="0" applyProtection="0"/>
    <xf numFmtId="0" fontId="23" fillId="0" borderId="11" applyNumberFormat="0" applyFill="0" applyAlignment="0" applyProtection="0"/>
    <xf numFmtId="0" fontId="23" fillId="0" borderId="11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1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5" fillId="8" borderId="0" applyNumberFormat="0" applyBorder="0" applyAlignment="0" applyProtection="0"/>
    <xf numFmtId="0" fontId="28" fillId="0" borderId="1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9" borderId="3" applyNumberFormat="0" applyAlignment="0" applyProtection="0"/>
  </cellStyleXfs>
  <cellXfs count="129">
    <xf numFmtId="0" fontId="0" fillId="0" borderId="0" xfId="0"/>
    <xf numFmtId="167" fontId="8" fillId="0" borderId="0" xfId="0" applyNumberFormat="1" applyFont="1" applyFill="1" applyBorder="1" applyAlignment="1">
      <alignment horizontal="center" vertical="center"/>
    </xf>
    <xf numFmtId="0" fontId="3" fillId="40" borderId="17" xfId="0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6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4" fillId="0" borderId="16" xfId="0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166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left" vertical="center"/>
    </xf>
    <xf numFmtId="169" fontId="3" fillId="4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166" fontId="4" fillId="0" borderId="18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166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70" fontId="3" fillId="0" borderId="0" xfId="0" applyNumberFormat="1" applyFont="1" applyBorder="1" applyAlignment="1" applyProtection="1">
      <alignment horizontal="left" vertical="center"/>
    </xf>
    <xf numFmtId="171" fontId="4" fillId="0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166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0" fillId="0" borderId="19" xfId="0" applyFont="1" applyFill="1" applyBorder="1" applyAlignment="1">
      <alignment vertical="center"/>
    </xf>
    <xf numFmtId="0" fontId="10" fillId="0" borderId="19" xfId="0" applyFont="1" applyFill="1" applyBorder="1" applyAlignment="1">
      <alignment horizontal="left" vertical="center"/>
    </xf>
    <xf numFmtId="166" fontId="10" fillId="0" borderId="19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vertical="center"/>
    </xf>
    <xf numFmtId="166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3" fillId="0" borderId="20" xfId="0" applyNumberFormat="1" applyFont="1" applyBorder="1" applyAlignment="1">
      <alignment vertical="center"/>
    </xf>
    <xf numFmtId="0" fontId="4" fillId="0" borderId="21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49" fontId="13" fillId="0" borderId="23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49" fontId="7" fillId="0" borderId="23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49" fontId="3" fillId="0" borderId="23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left" vertical="center"/>
    </xf>
    <xf numFmtId="49" fontId="4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166" fontId="4" fillId="40" borderId="28" xfId="0" applyNumberFormat="1" applyFont="1" applyFill="1" applyBorder="1" applyAlignment="1">
      <alignment horizontal="center" vertical="center"/>
    </xf>
    <xf numFmtId="0" fontId="4" fillId="40" borderId="2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center" vertical="center"/>
    </xf>
    <xf numFmtId="166" fontId="3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/>
    </xf>
    <xf numFmtId="49" fontId="16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41" borderId="0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0" fontId="3" fillId="41" borderId="0" xfId="0" applyFont="1" applyFill="1" applyAlignment="1">
      <alignment horizontal="left" vertical="center"/>
    </xf>
    <xf numFmtId="172" fontId="4" fillId="41" borderId="0" xfId="0" applyNumberFormat="1" applyFont="1" applyFill="1" applyBorder="1" applyAlignment="1">
      <alignment horizontal="center" vertical="center"/>
    </xf>
    <xf numFmtId="166" fontId="2" fillId="42" borderId="28" xfId="0" applyNumberFormat="1" applyFont="1" applyFill="1" applyBorder="1" applyAlignment="1">
      <alignment horizontal="center" vertical="center"/>
    </xf>
    <xf numFmtId="0" fontId="3" fillId="42" borderId="17" xfId="0" applyFont="1" applyFill="1" applyBorder="1" applyAlignment="1">
      <alignment horizontal="left" vertical="center"/>
    </xf>
    <xf numFmtId="0" fontId="4" fillId="42" borderId="29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41" borderId="0" xfId="0" applyFont="1" applyFill="1" applyAlignment="1">
      <alignment horizontal="center" vertical="center"/>
    </xf>
    <xf numFmtId="0" fontId="4" fillId="0" borderId="30" xfId="0" applyNumberFormat="1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772">
    <cellStyle name="_Arkusz1" xfId="1" xr:uid="{00000000-0005-0000-0000-000000000000}"/>
    <cellStyle name="_Arkusz1_Anfrage" xfId="2" xr:uid="{00000000-0005-0000-0000-000001000000}"/>
    <cellStyle name="_Arkusz1_Anfragen" xfId="3" xr:uid="{00000000-0005-0000-0000-000002000000}"/>
    <cellStyle name="_Arkusz1_Artikel angefragt" xfId="4" xr:uid="{00000000-0005-0000-0000-000003000000}"/>
    <cellStyle name="_Arkusz1_Chainflex Cu und Gewicht" xfId="5" xr:uid="{00000000-0005-0000-0000-000004000000}"/>
    <cellStyle name="_Arkusz1_Chainflex Cu und Gewicht_Artikel angefragt" xfId="6" xr:uid="{00000000-0005-0000-0000-000005000000}"/>
    <cellStyle name="_Arkusz1_Chainflex Cu und Gewicht_INI´s-Codierung" xfId="7" xr:uid="{00000000-0005-0000-0000-000006000000}"/>
    <cellStyle name="_Arkusz1_Chainflex Cu und Gewicht_Kalkulation" xfId="8" xr:uid="{00000000-0005-0000-0000-000007000000}"/>
    <cellStyle name="_Arkusz1_Chainflex Cu und Gewicht_Kalkulation Harting " xfId="9" xr:uid="{00000000-0005-0000-0000-000008000000}"/>
    <cellStyle name="_Arkusz1_Chainflex Cu und Gewicht_Kalkulation Phoenix" xfId="10" xr:uid="{00000000-0005-0000-0000-000009000000}"/>
    <cellStyle name="_Arkusz1_Chainflex Cu und Gewicht_Kalkulation_1" xfId="11" xr:uid="{00000000-0005-0000-0000-00000A000000}"/>
    <cellStyle name="_Arkusz1_Chainflex Cu und Gewicht_Kopie von mat017" xfId="12" xr:uid="{00000000-0005-0000-0000-00000B000000}"/>
    <cellStyle name="_Arkusz1_Chainflex Cu und Gewicht_mat017" xfId="13" xr:uid="{00000000-0005-0000-0000-00000C000000}"/>
    <cellStyle name="_Arkusz1_Chainflex Cu und Gewicht_MAT017-Nummern" xfId="14" xr:uid="{00000000-0005-0000-0000-00000D000000}"/>
    <cellStyle name="_Arkusz1_Chainflex Cu und Gewicht_MAT017-Nummern_1" xfId="15" xr:uid="{00000000-0005-0000-0000-00000E000000}"/>
    <cellStyle name="_Arkusz1_Chainflex Cu und Gewicht_Tabelle1" xfId="16" xr:uid="{00000000-0005-0000-0000-00000F000000}"/>
    <cellStyle name="_Arkusz1_Export" xfId="17" xr:uid="{00000000-0005-0000-0000-000010000000}"/>
    <cellStyle name="_Arkusz1_INI´s-Codierung" xfId="18" xr:uid="{00000000-0005-0000-0000-000011000000}"/>
    <cellStyle name="_Arkusz1_Kalkulation" xfId="19" xr:uid="{00000000-0005-0000-0000-000012000000}"/>
    <cellStyle name="_Arkusz1_Kalkulation CF270,CF111" xfId="20" xr:uid="{00000000-0005-0000-0000-000013000000}"/>
    <cellStyle name="_Arkusz1_Kalkulation Harting " xfId="21" xr:uid="{00000000-0005-0000-0000-000014000000}"/>
    <cellStyle name="_Arkusz1_Kalkulation Phoenix" xfId="22" xr:uid="{00000000-0005-0000-0000-000015000000}"/>
    <cellStyle name="_Arkusz1_Kalkulation_1" xfId="23" xr:uid="{00000000-0005-0000-0000-000016000000}"/>
    <cellStyle name="_Arkusz1_Kalkulation_1_Export" xfId="24" xr:uid="{00000000-0005-0000-0000-000017000000}"/>
    <cellStyle name="_Arkusz1_Kalkulation_1_MAT-Nr." xfId="25" xr:uid="{00000000-0005-0000-0000-000018000000}"/>
    <cellStyle name="_Arkusz1_Kalkulation_2" xfId="26" xr:uid="{00000000-0005-0000-0000-000019000000}"/>
    <cellStyle name="_Arkusz1_Kalkulation_Artikel angefragt" xfId="27" xr:uid="{00000000-0005-0000-0000-00001A000000}"/>
    <cellStyle name="_Arkusz1_Kalkulation_INI´s-Codierung" xfId="28" xr:uid="{00000000-0005-0000-0000-00001B000000}"/>
    <cellStyle name="_Arkusz1_Kalkulation_Kalkulation" xfId="29" xr:uid="{00000000-0005-0000-0000-00001C000000}"/>
    <cellStyle name="_Arkusz1_Kalkulation_MAT017-Nummern" xfId="30" xr:uid="{00000000-0005-0000-0000-00001D000000}"/>
    <cellStyle name="_Arkusz1_KalkulationMotor" xfId="31" xr:uid="{00000000-0005-0000-0000-00001E000000}"/>
    <cellStyle name="_Arkusz1_Konf Süd-Ost-Seibold" xfId="32" xr:uid="{00000000-0005-0000-0000-00001F000000}"/>
    <cellStyle name="_Arkusz1_Konfektion-Angebot" xfId="33" xr:uid="{00000000-0005-0000-0000-000020000000}"/>
    <cellStyle name="_Arkusz1_Konfektion-Angebot_1" xfId="34" xr:uid="{00000000-0005-0000-0000-000021000000}"/>
    <cellStyle name="_Arkusz1_MAT-Nr." xfId="109" xr:uid="{00000000-0005-0000-0000-00006C000000}"/>
    <cellStyle name="_Arkusz1_MAT017-Nummern" xfId="35" xr:uid="{00000000-0005-0000-0000-000022000000}"/>
    <cellStyle name="_Arkusz1_MAT017-Nummern_1" xfId="36" xr:uid="{00000000-0005-0000-0000-000023000000}"/>
    <cellStyle name="_Arkusz1_MAT017-Nummern_1_Anfrage" xfId="37" xr:uid="{00000000-0005-0000-0000-000024000000}"/>
    <cellStyle name="_Arkusz1_MAT017-Nummern_1_Anfragen" xfId="38" xr:uid="{00000000-0005-0000-0000-000025000000}"/>
    <cellStyle name="_Arkusz1_MAT017-Nummern_1_Artikel angefragt" xfId="39" xr:uid="{00000000-0005-0000-0000-000026000000}"/>
    <cellStyle name="_Arkusz1_MAT017-Nummern_1_Encoderleitung" xfId="40" xr:uid="{00000000-0005-0000-0000-000027000000}"/>
    <cellStyle name="_Arkusz1_MAT017-Nummern_1_EtherCAT" xfId="41" xr:uid="{00000000-0005-0000-0000-000028000000}"/>
    <cellStyle name="_Arkusz1_MAT017-Nummern_1_Export" xfId="42" xr:uid="{00000000-0005-0000-0000-000029000000}"/>
    <cellStyle name="_Arkusz1_MAT017-Nummern_1_INI´s-Codierung" xfId="43" xr:uid="{00000000-0005-0000-0000-00002A000000}"/>
    <cellStyle name="_Arkusz1_MAT017-Nummern_1_Kalkulation" xfId="44" xr:uid="{00000000-0005-0000-0000-00002B000000}"/>
    <cellStyle name="_Arkusz1_MAT017-Nummern_1_Kalkulation 1 Stück" xfId="45" xr:uid="{00000000-0005-0000-0000-00002C000000}"/>
    <cellStyle name="_Arkusz1_MAT017-Nummern_1_Kalkulation CF270,CF111" xfId="46" xr:uid="{00000000-0005-0000-0000-00002D000000}"/>
    <cellStyle name="_Arkusz1_MAT017-Nummern_1_Kalkulation Harting " xfId="47" xr:uid="{00000000-0005-0000-0000-00002E000000}"/>
    <cellStyle name="_Arkusz1_MAT017-Nummern_1_Kalkulation Phoenix" xfId="48" xr:uid="{00000000-0005-0000-0000-00002F000000}"/>
    <cellStyle name="_Arkusz1_MAT017-Nummern_1_Kalkulation_1" xfId="49" xr:uid="{00000000-0005-0000-0000-000030000000}"/>
    <cellStyle name="_Arkusz1_MAT017-Nummern_1_Kalkulation_Kalkulation" xfId="50" xr:uid="{00000000-0005-0000-0000-000031000000}"/>
    <cellStyle name="_Arkusz1_MAT017-Nummern_1_KalkulationMotor" xfId="51" xr:uid="{00000000-0005-0000-0000-000032000000}"/>
    <cellStyle name="_Arkusz1_MAT017-Nummern_1_Konf Süd-Ost-Seibold" xfId="52" xr:uid="{00000000-0005-0000-0000-000033000000}"/>
    <cellStyle name="_Arkusz1_MAT017-Nummern_1_Konfektion-Angebot" xfId="53" xr:uid="{00000000-0005-0000-0000-000034000000}"/>
    <cellStyle name="_Arkusz1_MAT017-Nummern_1_MAT-Nr." xfId="56" xr:uid="{00000000-0005-0000-0000-000037000000}"/>
    <cellStyle name="_Arkusz1_MAT017-Nummern_1_MAT017-Nummern" xfId="54" xr:uid="{00000000-0005-0000-0000-000035000000}"/>
    <cellStyle name="_Arkusz1_MAT017-Nummern_1_MAT017-Nummern_1" xfId="55" xr:uid="{00000000-0005-0000-0000-000036000000}"/>
    <cellStyle name="_Arkusz1_MAT017-Nummern_1_Motorleitung" xfId="57" xr:uid="{00000000-0005-0000-0000-000038000000}"/>
    <cellStyle name="_Arkusz1_MAT017-Nummern_1_Motorleitung ZK450x" xfId="58" xr:uid="{00000000-0005-0000-0000-000039000000}"/>
    <cellStyle name="_Arkusz1_MAT017-Nummern_1_Resolverleitung" xfId="59" xr:uid="{00000000-0005-0000-0000-00003A000000}"/>
    <cellStyle name="_Arkusz1_MAT017-Nummern_1_Tabelle1" xfId="60" xr:uid="{00000000-0005-0000-0000-00003B000000}"/>
    <cellStyle name="_Arkusz1_MAT017-Nummern_2" xfId="61" xr:uid="{00000000-0005-0000-0000-00003C000000}"/>
    <cellStyle name="_Arkusz1_MAT017-Nummern_3" xfId="62" xr:uid="{00000000-0005-0000-0000-00003D000000}"/>
    <cellStyle name="_Arkusz1_MAT017-Nummern_4" xfId="63" xr:uid="{00000000-0005-0000-0000-00003E000000}"/>
    <cellStyle name="_Arkusz1_MAT017-Nummern_Anfrage" xfId="64" xr:uid="{00000000-0005-0000-0000-00003F000000}"/>
    <cellStyle name="_Arkusz1_MAT017-Nummern_Anfragen" xfId="65" xr:uid="{00000000-0005-0000-0000-000040000000}"/>
    <cellStyle name="_Arkusz1_MAT017-Nummern_Artikel angefragt" xfId="66" xr:uid="{00000000-0005-0000-0000-000041000000}"/>
    <cellStyle name="_Arkusz1_MAT017-Nummern_Export" xfId="67" xr:uid="{00000000-0005-0000-0000-000042000000}"/>
    <cellStyle name="_Arkusz1_MAT017-Nummern_INI´s-Codierung" xfId="68" xr:uid="{00000000-0005-0000-0000-000043000000}"/>
    <cellStyle name="_Arkusz1_MAT017-Nummern_Kalkulation" xfId="69" xr:uid="{00000000-0005-0000-0000-000044000000}"/>
    <cellStyle name="_Arkusz1_MAT017-Nummern_Kalkulation CF270,CF111" xfId="70" xr:uid="{00000000-0005-0000-0000-000045000000}"/>
    <cellStyle name="_Arkusz1_MAT017-Nummern_Kalkulation Harting " xfId="71" xr:uid="{00000000-0005-0000-0000-000046000000}"/>
    <cellStyle name="_Arkusz1_MAT017-Nummern_Kalkulation Phoenix" xfId="72" xr:uid="{00000000-0005-0000-0000-000047000000}"/>
    <cellStyle name="_Arkusz1_MAT017-Nummern_Kalkulation_1" xfId="73" xr:uid="{00000000-0005-0000-0000-000048000000}"/>
    <cellStyle name="_Arkusz1_MAT017-Nummern_Kalkulation_Artikel angefragt" xfId="74" xr:uid="{00000000-0005-0000-0000-000049000000}"/>
    <cellStyle name="_Arkusz1_MAT017-Nummern_Kalkulation_INI´s-Codierung" xfId="75" xr:uid="{00000000-0005-0000-0000-00004A000000}"/>
    <cellStyle name="_Arkusz1_MAT017-Nummern_Kalkulation_MAT017-Nummern" xfId="76" xr:uid="{00000000-0005-0000-0000-00004B000000}"/>
    <cellStyle name="_Arkusz1_MAT017-Nummern_KalkulationMotor" xfId="77" xr:uid="{00000000-0005-0000-0000-00004C000000}"/>
    <cellStyle name="_Arkusz1_MAT017-Nummern_Konf Süd-Ost-Seibold" xfId="78" xr:uid="{00000000-0005-0000-0000-00004D000000}"/>
    <cellStyle name="_Arkusz1_MAT017-Nummern_Konfektion-Angebot" xfId="79" xr:uid="{00000000-0005-0000-0000-00004E000000}"/>
    <cellStyle name="_Arkusz1_MAT017-Nummern_MAT-Nr." xfId="107" xr:uid="{00000000-0005-0000-0000-00006A000000}"/>
    <cellStyle name="_Arkusz1_MAT017-Nummern_MAT017-Nummern" xfId="80" xr:uid="{00000000-0005-0000-0000-00004F000000}"/>
    <cellStyle name="_Arkusz1_MAT017-Nummern_MAT017-Nummern_1" xfId="81" xr:uid="{00000000-0005-0000-0000-000050000000}"/>
    <cellStyle name="_Arkusz1_MAT017-Nummern_MAT017-Nummern_2" xfId="82" xr:uid="{00000000-0005-0000-0000-000051000000}"/>
    <cellStyle name="_Arkusz1_MAT017-Nummern_MAT017-Nummern_Anfrage" xfId="83" xr:uid="{00000000-0005-0000-0000-000052000000}"/>
    <cellStyle name="_Arkusz1_MAT017-Nummern_MAT017-Nummern_Anfragen" xfId="84" xr:uid="{00000000-0005-0000-0000-000053000000}"/>
    <cellStyle name="_Arkusz1_MAT017-Nummern_MAT017-Nummern_Artikel angefragt" xfId="85" xr:uid="{00000000-0005-0000-0000-000054000000}"/>
    <cellStyle name="_Arkusz1_MAT017-Nummern_MAT017-Nummern_Encoderleitung" xfId="86" xr:uid="{00000000-0005-0000-0000-000055000000}"/>
    <cellStyle name="_Arkusz1_MAT017-Nummern_MAT017-Nummern_EtherCAT" xfId="87" xr:uid="{00000000-0005-0000-0000-000056000000}"/>
    <cellStyle name="_Arkusz1_MAT017-Nummern_MAT017-Nummern_Export" xfId="88" xr:uid="{00000000-0005-0000-0000-000057000000}"/>
    <cellStyle name="_Arkusz1_MAT017-Nummern_MAT017-Nummern_INI´s-Codierung" xfId="89" xr:uid="{00000000-0005-0000-0000-000058000000}"/>
    <cellStyle name="_Arkusz1_MAT017-Nummern_MAT017-Nummern_Kalkulation" xfId="90" xr:uid="{00000000-0005-0000-0000-000059000000}"/>
    <cellStyle name="_Arkusz1_MAT017-Nummern_MAT017-Nummern_Kalkulation 1 Stück" xfId="91" xr:uid="{00000000-0005-0000-0000-00005A000000}"/>
    <cellStyle name="_Arkusz1_MAT017-Nummern_MAT017-Nummern_Kalkulation CF270,CF111" xfId="92" xr:uid="{00000000-0005-0000-0000-00005B000000}"/>
    <cellStyle name="_Arkusz1_MAT017-Nummern_MAT017-Nummern_Kalkulation Harting " xfId="93" xr:uid="{00000000-0005-0000-0000-00005C000000}"/>
    <cellStyle name="_Arkusz1_MAT017-Nummern_MAT017-Nummern_Kalkulation Phoenix" xfId="94" xr:uid="{00000000-0005-0000-0000-00005D000000}"/>
    <cellStyle name="_Arkusz1_MAT017-Nummern_MAT017-Nummern_Kalkulation_1" xfId="95" xr:uid="{00000000-0005-0000-0000-00005E000000}"/>
    <cellStyle name="_Arkusz1_MAT017-Nummern_MAT017-Nummern_Kalkulation_Kalkulation" xfId="96" xr:uid="{00000000-0005-0000-0000-00005F000000}"/>
    <cellStyle name="_Arkusz1_MAT017-Nummern_MAT017-Nummern_KalkulationMotor" xfId="97" xr:uid="{00000000-0005-0000-0000-000060000000}"/>
    <cellStyle name="_Arkusz1_MAT017-Nummern_MAT017-Nummern_Konf Süd-Ost-Seibold" xfId="98" xr:uid="{00000000-0005-0000-0000-000061000000}"/>
    <cellStyle name="_Arkusz1_MAT017-Nummern_MAT017-Nummern_Konfektion-Angebot" xfId="99" xr:uid="{00000000-0005-0000-0000-000062000000}"/>
    <cellStyle name="_Arkusz1_MAT017-Nummern_MAT017-Nummern_MAT-Nr." xfId="102" xr:uid="{00000000-0005-0000-0000-000065000000}"/>
    <cellStyle name="_Arkusz1_MAT017-Nummern_MAT017-Nummern_MAT017-Nummern" xfId="100" xr:uid="{00000000-0005-0000-0000-000063000000}"/>
    <cellStyle name="_Arkusz1_MAT017-Nummern_MAT017-Nummern_MAT017-Nummern_1" xfId="101" xr:uid="{00000000-0005-0000-0000-000064000000}"/>
    <cellStyle name="_Arkusz1_MAT017-Nummern_MAT017-Nummern_Motorleitung" xfId="103" xr:uid="{00000000-0005-0000-0000-000066000000}"/>
    <cellStyle name="_Arkusz1_MAT017-Nummern_MAT017-Nummern_Motorleitung ZK450x" xfId="104" xr:uid="{00000000-0005-0000-0000-000067000000}"/>
    <cellStyle name="_Arkusz1_MAT017-Nummern_MAT017-Nummern_Resolverleitung" xfId="105" xr:uid="{00000000-0005-0000-0000-000068000000}"/>
    <cellStyle name="_Arkusz1_MAT017-Nummern_MAT017-Nummern_Tabelle1" xfId="106" xr:uid="{00000000-0005-0000-0000-000069000000}"/>
    <cellStyle name="_Arkusz1_MAT017-Nummern_Tabelle1" xfId="108" xr:uid="{00000000-0005-0000-0000-00006B000000}"/>
    <cellStyle name="_Arkusz1_Tabelle1" xfId="110" xr:uid="{00000000-0005-0000-0000-00006D000000}"/>
    <cellStyle name="_Arkusz1_Tabelle1_1" xfId="111" xr:uid="{00000000-0005-0000-0000-00006E000000}"/>
    <cellStyle name="_Arkusz1_Tabelle1_Konfektion-Angebot" xfId="112" xr:uid="{00000000-0005-0000-0000-00006F000000}"/>
    <cellStyle name="_Kalkulation" xfId="113" xr:uid="{00000000-0005-0000-0000-000070000000}"/>
    <cellStyle name="_Kette 1" xfId="114" xr:uid="{00000000-0005-0000-0000-000071000000}"/>
    <cellStyle name="_MAT017-Nummern" xfId="115" xr:uid="{00000000-0005-0000-0000-000072000000}"/>
    <cellStyle name="_MAT017-Nummern 2" xfId="116" xr:uid="{00000000-0005-0000-0000-000073000000}"/>
    <cellStyle name="_MAT017-Nummern_019-90.933.060" xfId="117" xr:uid="{00000000-0005-0000-0000-000074000000}"/>
    <cellStyle name="_MAT017-Nummern_019-90.934.170" xfId="118" xr:uid="{00000000-0005-0000-0000-000075000000}"/>
    <cellStyle name="_MAT017-Nummern_1" xfId="119" xr:uid="{00000000-0005-0000-0000-000076000000}"/>
    <cellStyle name="_MAT017-Nummern_1_Anfrage" xfId="120" xr:uid="{00000000-0005-0000-0000-000077000000}"/>
    <cellStyle name="_MAT017-Nummern_1_Anfragen" xfId="121" xr:uid="{00000000-0005-0000-0000-000078000000}"/>
    <cellStyle name="_MAT017-Nummern_1_Artikel angefragt" xfId="122" xr:uid="{00000000-0005-0000-0000-000079000000}"/>
    <cellStyle name="_MAT017-Nummern_1_Export" xfId="123" xr:uid="{00000000-0005-0000-0000-00007A000000}"/>
    <cellStyle name="_MAT017-Nummern_1_INI´s-Codierung" xfId="124" xr:uid="{00000000-0005-0000-0000-00007B000000}"/>
    <cellStyle name="_MAT017-Nummern_1_intern Kalkulation LWL LC" xfId="125" xr:uid="{00000000-0005-0000-0000-00007C000000}"/>
    <cellStyle name="_MAT017-Nummern_1_intern Kombinationen" xfId="126" xr:uid="{00000000-0005-0000-0000-00007D000000}"/>
    <cellStyle name="_MAT017-Nummern_1_Kalkulation" xfId="127" xr:uid="{00000000-0005-0000-0000-00007E000000}"/>
    <cellStyle name="_MAT017-Nummern_1_Kalkulation CF270,CF111" xfId="128" xr:uid="{00000000-0005-0000-0000-00007F000000}"/>
    <cellStyle name="_MAT017-Nummern_1_Kalkulation Harting " xfId="129" xr:uid="{00000000-0005-0000-0000-000080000000}"/>
    <cellStyle name="_MAT017-Nummern_1_Kalkulation Phoenix" xfId="130" xr:uid="{00000000-0005-0000-0000-000081000000}"/>
    <cellStyle name="_MAT017-Nummern_1_Kalkulation_1" xfId="131" xr:uid="{00000000-0005-0000-0000-000082000000}"/>
    <cellStyle name="_MAT017-Nummern_1_Kalkulation_Artikel angefragt" xfId="132" xr:uid="{00000000-0005-0000-0000-000083000000}"/>
    <cellStyle name="_MAT017-Nummern_1_Kalkulation_INI´s-Codierung" xfId="133" xr:uid="{00000000-0005-0000-0000-000084000000}"/>
    <cellStyle name="_MAT017-Nummern_1_Kalkulation_MAT017-Nummern" xfId="134" xr:uid="{00000000-0005-0000-0000-000085000000}"/>
    <cellStyle name="_MAT017-Nummern_1_KalkulationMotor" xfId="135" xr:uid="{00000000-0005-0000-0000-000086000000}"/>
    <cellStyle name="_MAT017-Nummern_1_Konf Süd-Ost-Seibold" xfId="136" xr:uid="{00000000-0005-0000-0000-000087000000}"/>
    <cellStyle name="_MAT017-Nummern_1_Konfektion-Angebot" xfId="137" xr:uid="{00000000-0005-0000-0000-000088000000}"/>
    <cellStyle name="_MAT017-Nummern_1_MAT-Nr." xfId="214" xr:uid="{00000000-0005-0000-0000-0000D5000000}"/>
    <cellStyle name="_MAT017-Nummern_1_MAT017-Nummern" xfId="138" xr:uid="{00000000-0005-0000-0000-000089000000}"/>
    <cellStyle name="_MAT017-Nummern_1_MAT017-Nummern_1" xfId="139" xr:uid="{00000000-0005-0000-0000-00008A000000}"/>
    <cellStyle name="_MAT017-Nummern_1_MAT017-Nummern_1_Anfrage" xfId="140" xr:uid="{00000000-0005-0000-0000-00008B000000}"/>
    <cellStyle name="_MAT017-Nummern_1_MAT017-Nummern_1_Anfragen" xfId="141" xr:uid="{00000000-0005-0000-0000-00008C000000}"/>
    <cellStyle name="_MAT017-Nummern_1_MAT017-Nummern_1_Artikel angefragt" xfId="142" xr:uid="{00000000-0005-0000-0000-00008D000000}"/>
    <cellStyle name="_MAT017-Nummern_1_MAT017-Nummern_1_Encoderleitung" xfId="143" xr:uid="{00000000-0005-0000-0000-00008E000000}"/>
    <cellStyle name="_MAT017-Nummern_1_MAT017-Nummern_1_EtherCAT" xfId="144" xr:uid="{00000000-0005-0000-0000-00008F000000}"/>
    <cellStyle name="_MAT017-Nummern_1_MAT017-Nummern_1_Export" xfId="145" xr:uid="{00000000-0005-0000-0000-000090000000}"/>
    <cellStyle name="_MAT017-Nummern_1_MAT017-Nummern_1_INI´s-Codierung" xfId="146" xr:uid="{00000000-0005-0000-0000-000091000000}"/>
    <cellStyle name="_MAT017-Nummern_1_MAT017-Nummern_1_Kalkulation" xfId="147" xr:uid="{00000000-0005-0000-0000-000092000000}"/>
    <cellStyle name="_MAT017-Nummern_1_MAT017-Nummern_1_Kalkulation 1 Stück" xfId="148" xr:uid="{00000000-0005-0000-0000-000093000000}"/>
    <cellStyle name="_MAT017-Nummern_1_MAT017-Nummern_1_Kalkulation CF270,CF111" xfId="149" xr:uid="{00000000-0005-0000-0000-000094000000}"/>
    <cellStyle name="_MAT017-Nummern_1_MAT017-Nummern_1_Kalkulation Harting " xfId="150" xr:uid="{00000000-0005-0000-0000-000095000000}"/>
    <cellStyle name="_MAT017-Nummern_1_MAT017-Nummern_1_Kalkulation Phoenix" xfId="151" xr:uid="{00000000-0005-0000-0000-000096000000}"/>
    <cellStyle name="_MAT017-Nummern_1_MAT017-Nummern_1_Kalkulation_1" xfId="152" xr:uid="{00000000-0005-0000-0000-000097000000}"/>
    <cellStyle name="_MAT017-Nummern_1_MAT017-Nummern_1_Kalkulation_Kalkulation" xfId="153" xr:uid="{00000000-0005-0000-0000-000098000000}"/>
    <cellStyle name="_MAT017-Nummern_1_MAT017-Nummern_1_KalkulationMotor" xfId="154" xr:uid="{00000000-0005-0000-0000-000099000000}"/>
    <cellStyle name="_MAT017-Nummern_1_MAT017-Nummern_1_Konf Süd-Ost-Seibold" xfId="155" xr:uid="{00000000-0005-0000-0000-00009A000000}"/>
    <cellStyle name="_MAT017-Nummern_1_MAT017-Nummern_1_Konfektion-Angebot" xfId="156" xr:uid="{00000000-0005-0000-0000-00009B000000}"/>
    <cellStyle name="_MAT017-Nummern_1_MAT017-Nummern_1_MAT-Nr." xfId="159" xr:uid="{00000000-0005-0000-0000-00009E000000}"/>
    <cellStyle name="_MAT017-Nummern_1_MAT017-Nummern_1_MAT017-Nummern" xfId="157" xr:uid="{00000000-0005-0000-0000-00009C000000}"/>
    <cellStyle name="_MAT017-Nummern_1_MAT017-Nummern_1_MAT017-Nummern_1" xfId="158" xr:uid="{00000000-0005-0000-0000-00009D000000}"/>
    <cellStyle name="_MAT017-Nummern_1_MAT017-Nummern_1_Motorleitung" xfId="160" xr:uid="{00000000-0005-0000-0000-00009F000000}"/>
    <cellStyle name="_MAT017-Nummern_1_MAT017-Nummern_1_Motorleitung ZK450x" xfId="161" xr:uid="{00000000-0005-0000-0000-0000A0000000}"/>
    <cellStyle name="_MAT017-Nummern_1_MAT017-Nummern_1_Resolverleitung" xfId="162" xr:uid="{00000000-0005-0000-0000-0000A1000000}"/>
    <cellStyle name="_MAT017-Nummern_1_MAT017-Nummern_1_Tabelle1" xfId="163" xr:uid="{00000000-0005-0000-0000-0000A2000000}"/>
    <cellStyle name="_MAT017-Nummern_1_MAT017-Nummern_2" xfId="164" xr:uid="{00000000-0005-0000-0000-0000A3000000}"/>
    <cellStyle name="_MAT017-Nummern_1_MAT017-Nummern_3" xfId="165" xr:uid="{00000000-0005-0000-0000-0000A4000000}"/>
    <cellStyle name="_MAT017-Nummern_1_MAT017-Nummern_Anfrage" xfId="166" xr:uid="{00000000-0005-0000-0000-0000A5000000}"/>
    <cellStyle name="_MAT017-Nummern_1_MAT017-Nummern_Anfragen" xfId="167" xr:uid="{00000000-0005-0000-0000-0000A6000000}"/>
    <cellStyle name="_MAT017-Nummern_1_MAT017-Nummern_Artikel angefragt" xfId="168" xr:uid="{00000000-0005-0000-0000-0000A7000000}"/>
    <cellStyle name="_MAT017-Nummern_1_MAT017-Nummern_Export" xfId="169" xr:uid="{00000000-0005-0000-0000-0000A8000000}"/>
    <cellStyle name="_MAT017-Nummern_1_MAT017-Nummern_INI´s-Codierung" xfId="170" xr:uid="{00000000-0005-0000-0000-0000A9000000}"/>
    <cellStyle name="_MAT017-Nummern_1_MAT017-Nummern_intern Kalkulation LWL LC" xfId="171" xr:uid="{00000000-0005-0000-0000-0000AA000000}"/>
    <cellStyle name="_MAT017-Nummern_1_MAT017-Nummern_intern Kombinationen" xfId="172" xr:uid="{00000000-0005-0000-0000-0000AB000000}"/>
    <cellStyle name="_MAT017-Nummern_1_MAT017-Nummern_Kalkulation" xfId="173" xr:uid="{00000000-0005-0000-0000-0000AC000000}"/>
    <cellStyle name="_MAT017-Nummern_1_MAT017-Nummern_Kalkulation CF270,CF111" xfId="174" xr:uid="{00000000-0005-0000-0000-0000AD000000}"/>
    <cellStyle name="_MAT017-Nummern_1_MAT017-Nummern_Kalkulation Harting " xfId="175" xr:uid="{00000000-0005-0000-0000-0000AE000000}"/>
    <cellStyle name="_MAT017-Nummern_1_MAT017-Nummern_Kalkulation Phoenix" xfId="176" xr:uid="{00000000-0005-0000-0000-0000AF000000}"/>
    <cellStyle name="_MAT017-Nummern_1_MAT017-Nummern_Kalkulation_1" xfId="177" xr:uid="{00000000-0005-0000-0000-0000B0000000}"/>
    <cellStyle name="_MAT017-Nummern_1_MAT017-Nummern_Kalkulation_Artikel angefragt" xfId="178" xr:uid="{00000000-0005-0000-0000-0000B1000000}"/>
    <cellStyle name="_MAT017-Nummern_1_MAT017-Nummern_Kalkulation_INI´s-Codierung" xfId="179" xr:uid="{00000000-0005-0000-0000-0000B2000000}"/>
    <cellStyle name="_MAT017-Nummern_1_MAT017-Nummern_Kalkulation_MAT017-Nummern" xfId="180" xr:uid="{00000000-0005-0000-0000-0000B3000000}"/>
    <cellStyle name="_MAT017-Nummern_1_MAT017-Nummern_KalkulationMotor" xfId="181" xr:uid="{00000000-0005-0000-0000-0000B4000000}"/>
    <cellStyle name="_MAT017-Nummern_1_MAT017-Nummern_Konf Süd-Ost-Seibold" xfId="182" xr:uid="{00000000-0005-0000-0000-0000B5000000}"/>
    <cellStyle name="_MAT017-Nummern_1_MAT017-Nummern_Konfektion-Angebot" xfId="183" xr:uid="{00000000-0005-0000-0000-0000B6000000}"/>
    <cellStyle name="_MAT017-Nummern_1_MAT017-Nummern_MAT-Nr." xfId="211" xr:uid="{00000000-0005-0000-0000-0000D2000000}"/>
    <cellStyle name="_MAT017-Nummern_1_MAT017-Nummern_MAT017-Nummern" xfId="184" xr:uid="{00000000-0005-0000-0000-0000B7000000}"/>
    <cellStyle name="_MAT017-Nummern_1_MAT017-Nummern_MAT017-Nummern_1" xfId="185" xr:uid="{00000000-0005-0000-0000-0000B8000000}"/>
    <cellStyle name="_MAT017-Nummern_1_MAT017-Nummern_MAT017-Nummern_2" xfId="186" xr:uid="{00000000-0005-0000-0000-0000B9000000}"/>
    <cellStyle name="_MAT017-Nummern_1_MAT017-Nummern_MAT017-Nummern_Anfrage" xfId="187" xr:uid="{00000000-0005-0000-0000-0000BA000000}"/>
    <cellStyle name="_MAT017-Nummern_1_MAT017-Nummern_MAT017-Nummern_Anfragen" xfId="188" xr:uid="{00000000-0005-0000-0000-0000BB000000}"/>
    <cellStyle name="_MAT017-Nummern_1_MAT017-Nummern_MAT017-Nummern_Artikel angefragt" xfId="189" xr:uid="{00000000-0005-0000-0000-0000BC000000}"/>
    <cellStyle name="_MAT017-Nummern_1_MAT017-Nummern_MAT017-Nummern_Encoderleitung" xfId="190" xr:uid="{00000000-0005-0000-0000-0000BD000000}"/>
    <cellStyle name="_MAT017-Nummern_1_MAT017-Nummern_MAT017-Nummern_EtherCAT" xfId="191" xr:uid="{00000000-0005-0000-0000-0000BE000000}"/>
    <cellStyle name="_MAT017-Nummern_1_MAT017-Nummern_MAT017-Nummern_Export" xfId="192" xr:uid="{00000000-0005-0000-0000-0000BF000000}"/>
    <cellStyle name="_MAT017-Nummern_1_MAT017-Nummern_MAT017-Nummern_INI´s-Codierung" xfId="193" xr:uid="{00000000-0005-0000-0000-0000C0000000}"/>
    <cellStyle name="_MAT017-Nummern_1_MAT017-Nummern_MAT017-Nummern_Kalkulation" xfId="194" xr:uid="{00000000-0005-0000-0000-0000C1000000}"/>
    <cellStyle name="_MAT017-Nummern_1_MAT017-Nummern_MAT017-Nummern_Kalkulation 1 Stück" xfId="195" xr:uid="{00000000-0005-0000-0000-0000C2000000}"/>
    <cellStyle name="_MAT017-Nummern_1_MAT017-Nummern_MAT017-Nummern_Kalkulation CF270,CF111" xfId="196" xr:uid="{00000000-0005-0000-0000-0000C3000000}"/>
    <cellStyle name="_MAT017-Nummern_1_MAT017-Nummern_MAT017-Nummern_Kalkulation Harting " xfId="197" xr:uid="{00000000-0005-0000-0000-0000C4000000}"/>
    <cellStyle name="_MAT017-Nummern_1_MAT017-Nummern_MAT017-Nummern_Kalkulation Phoenix" xfId="198" xr:uid="{00000000-0005-0000-0000-0000C5000000}"/>
    <cellStyle name="_MAT017-Nummern_1_MAT017-Nummern_MAT017-Nummern_Kalkulation_1" xfId="199" xr:uid="{00000000-0005-0000-0000-0000C6000000}"/>
    <cellStyle name="_MAT017-Nummern_1_MAT017-Nummern_MAT017-Nummern_Kalkulation_Kalkulation" xfId="200" xr:uid="{00000000-0005-0000-0000-0000C7000000}"/>
    <cellStyle name="_MAT017-Nummern_1_MAT017-Nummern_MAT017-Nummern_KalkulationMotor" xfId="201" xr:uid="{00000000-0005-0000-0000-0000C8000000}"/>
    <cellStyle name="_MAT017-Nummern_1_MAT017-Nummern_MAT017-Nummern_Konf Süd-Ost-Seibold" xfId="202" xr:uid="{00000000-0005-0000-0000-0000C9000000}"/>
    <cellStyle name="_MAT017-Nummern_1_MAT017-Nummern_MAT017-Nummern_Konfektion-Angebot" xfId="203" xr:uid="{00000000-0005-0000-0000-0000CA000000}"/>
    <cellStyle name="_MAT017-Nummern_1_MAT017-Nummern_MAT017-Nummern_MAT-Nr." xfId="206" xr:uid="{00000000-0005-0000-0000-0000CD000000}"/>
    <cellStyle name="_MAT017-Nummern_1_MAT017-Nummern_MAT017-Nummern_MAT017-Nummern" xfId="204" xr:uid="{00000000-0005-0000-0000-0000CB000000}"/>
    <cellStyle name="_MAT017-Nummern_1_MAT017-Nummern_MAT017-Nummern_MAT017-Nummern_1" xfId="205" xr:uid="{00000000-0005-0000-0000-0000CC000000}"/>
    <cellStyle name="_MAT017-Nummern_1_MAT017-Nummern_MAT017-Nummern_Motorleitung" xfId="207" xr:uid="{00000000-0005-0000-0000-0000CE000000}"/>
    <cellStyle name="_MAT017-Nummern_1_MAT017-Nummern_MAT017-Nummern_Motorleitung ZK450x" xfId="208" xr:uid="{00000000-0005-0000-0000-0000CF000000}"/>
    <cellStyle name="_MAT017-Nummern_1_MAT017-Nummern_MAT017-Nummern_Resolverleitung" xfId="209" xr:uid="{00000000-0005-0000-0000-0000D0000000}"/>
    <cellStyle name="_MAT017-Nummern_1_MAT017-Nummern_MAT017-Nummern_Tabelle1" xfId="210" xr:uid="{00000000-0005-0000-0000-0000D1000000}"/>
    <cellStyle name="_MAT017-Nummern_1_MAT017-Nummern_Tabelle1" xfId="212" xr:uid="{00000000-0005-0000-0000-0000D3000000}"/>
    <cellStyle name="_MAT017-Nummern_1_MAT017-Nummern_Tabelle1_1" xfId="213" xr:uid="{00000000-0005-0000-0000-0000D4000000}"/>
    <cellStyle name="_MAT017-Nummern_1_Tabelle1" xfId="215" xr:uid="{00000000-0005-0000-0000-0000D6000000}"/>
    <cellStyle name="_MAT017-Nummern_1_Tabelle1_1" xfId="216" xr:uid="{00000000-0005-0000-0000-0000D7000000}"/>
    <cellStyle name="_MAT017-Nummern_2" xfId="217" xr:uid="{00000000-0005-0000-0000-0000D8000000}"/>
    <cellStyle name="_MAT017-Nummern_2_Anfrage" xfId="218" xr:uid="{00000000-0005-0000-0000-0000D9000000}"/>
    <cellStyle name="_MAT017-Nummern_2_Anfragen" xfId="219" xr:uid="{00000000-0005-0000-0000-0000DA000000}"/>
    <cellStyle name="_MAT017-Nummern_2_Artikel angefragt" xfId="220" xr:uid="{00000000-0005-0000-0000-0000DB000000}"/>
    <cellStyle name="_MAT017-Nummern_2_Export" xfId="221" xr:uid="{00000000-0005-0000-0000-0000DC000000}"/>
    <cellStyle name="_MAT017-Nummern_2_INI´s-Codierung" xfId="222" xr:uid="{00000000-0005-0000-0000-0000DD000000}"/>
    <cellStyle name="_MAT017-Nummern_2_intern Kalkulation LWL LC" xfId="223" xr:uid="{00000000-0005-0000-0000-0000DE000000}"/>
    <cellStyle name="_MAT017-Nummern_2_intern Kombinationen" xfId="224" xr:uid="{00000000-0005-0000-0000-0000DF000000}"/>
    <cellStyle name="_MAT017-Nummern_2_Kalkulation" xfId="225" xr:uid="{00000000-0005-0000-0000-0000E0000000}"/>
    <cellStyle name="_MAT017-Nummern_2_Kalkulation CF270,CF111" xfId="226" xr:uid="{00000000-0005-0000-0000-0000E1000000}"/>
    <cellStyle name="_MAT017-Nummern_2_Kalkulation Harting " xfId="227" xr:uid="{00000000-0005-0000-0000-0000E2000000}"/>
    <cellStyle name="_MAT017-Nummern_2_Kalkulation Phoenix" xfId="228" xr:uid="{00000000-0005-0000-0000-0000E3000000}"/>
    <cellStyle name="_MAT017-Nummern_2_Kalkulation_1" xfId="229" xr:uid="{00000000-0005-0000-0000-0000E4000000}"/>
    <cellStyle name="_MAT017-Nummern_2_Kalkulation_Artikel angefragt" xfId="230" xr:uid="{00000000-0005-0000-0000-0000E5000000}"/>
    <cellStyle name="_MAT017-Nummern_2_Kalkulation_INI´s-Codierung" xfId="231" xr:uid="{00000000-0005-0000-0000-0000E6000000}"/>
    <cellStyle name="_MAT017-Nummern_2_Kalkulation_MAT017-Nummern" xfId="232" xr:uid="{00000000-0005-0000-0000-0000E7000000}"/>
    <cellStyle name="_MAT017-Nummern_2_KalkulationMotor" xfId="233" xr:uid="{00000000-0005-0000-0000-0000E8000000}"/>
    <cellStyle name="_MAT017-Nummern_2_Konf Süd-Ost-Seibold" xfId="234" xr:uid="{00000000-0005-0000-0000-0000E9000000}"/>
    <cellStyle name="_MAT017-Nummern_2_Konfektion-Angebot" xfId="235" xr:uid="{00000000-0005-0000-0000-0000EA000000}"/>
    <cellStyle name="_MAT017-Nummern_2_MAT-Nr." xfId="312" xr:uid="{00000000-0005-0000-0000-000037010000}"/>
    <cellStyle name="_MAT017-Nummern_2_MAT017-Nummern" xfId="236" xr:uid="{00000000-0005-0000-0000-0000EB000000}"/>
    <cellStyle name="_MAT017-Nummern_2_MAT017-Nummern_1" xfId="237" xr:uid="{00000000-0005-0000-0000-0000EC000000}"/>
    <cellStyle name="_MAT017-Nummern_2_MAT017-Nummern_1_Anfrage" xfId="238" xr:uid="{00000000-0005-0000-0000-0000ED000000}"/>
    <cellStyle name="_MAT017-Nummern_2_MAT017-Nummern_1_Anfragen" xfId="239" xr:uid="{00000000-0005-0000-0000-0000EE000000}"/>
    <cellStyle name="_MAT017-Nummern_2_MAT017-Nummern_1_Artikel angefragt" xfId="240" xr:uid="{00000000-0005-0000-0000-0000EF000000}"/>
    <cellStyle name="_MAT017-Nummern_2_MAT017-Nummern_1_Encoderleitung" xfId="241" xr:uid="{00000000-0005-0000-0000-0000F0000000}"/>
    <cellStyle name="_MAT017-Nummern_2_MAT017-Nummern_1_EtherCAT" xfId="242" xr:uid="{00000000-0005-0000-0000-0000F1000000}"/>
    <cellStyle name="_MAT017-Nummern_2_MAT017-Nummern_1_Export" xfId="243" xr:uid="{00000000-0005-0000-0000-0000F2000000}"/>
    <cellStyle name="_MAT017-Nummern_2_MAT017-Nummern_1_INI´s-Codierung" xfId="244" xr:uid="{00000000-0005-0000-0000-0000F3000000}"/>
    <cellStyle name="_MAT017-Nummern_2_MAT017-Nummern_1_Kalkulation" xfId="245" xr:uid="{00000000-0005-0000-0000-0000F4000000}"/>
    <cellStyle name="_MAT017-Nummern_2_MAT017-Nummern_1_Kalkulation 1 Stück" xfId="246" xr:uid="{00000000-0005-0000-0000-0000F5000000}"/>
    <cellStyle name="_MAT017-Nummern_2_MAT017-Nummern_1_Kalkulation CF270,CF111" xfId="247" xr:uid="{00000000-0005-0000-0000-0000F6000000}"/>
    <cellStyle name="_MAT017-Nummern_2_MAT017-Nummern_1_Kalkulation Harting " xfId="248" xr:uid="{00000000-0005-0000-0000-0000F7000000}"/>
    <cellStyle name="_MAT017-Nummern_2_MAT017-Nummern_1_Kalkulation Phoenix" xfId="249" xr:uid="{00000000-0005-0000-0000-0000F8000000}"/>
    <cellStyle name="_MAT017-Nummern_2_MAT017-Nummern_1_Kalkulation_1" xfId="250" xr:uid="{00000000-0005-0000-0000-0000F9000000}"/>
    <cellStyle name="_MAT017-Nummern_2_MAT017-Nummern_1_Kalkulation_Kalkulation" xfId="251" xr:uid="{00000000-0005-0000-0000-0000FA000000}"/>
    <cellStyle name="_MAT017-Nummern_2_MAT017-Nummern_1_KalkulationMotor" xfId="252" xr:uid="{00000000-0005-0000-0000-0000FB000000}"/>
    <cellStyle name="_MAT017-Nummern_2_MAT017-Nummern_1_Konf Süd-Ost-Seibold" xfId="253" xr:uid="{00000000-0005-0000-0000-0000FC000000}"/>
    <cellStyle name="_MAT017-Nummern_2_MAT017-Nummern_1_Konfektion-Angebot" xfId="254" xr:uid="{00000000-0005-0000-0000-0000FD000000}"/>
    <cellStyle name="_MAT017-Nummern_2_MAT017-Nummern_1_MAT-Nr." xfId="257" xr:uid="{00000000-0005-0000-0000-000000010000}"/>
    <cellStyle name="_MAT017-Nummern_2_MAT017-Nummern_1_MAT017-Nummern" xfId="255" xr:uid="{00000000-0005-0000-0000-0000FE000000}"/>
    <cellStyle name="_MAT017-Nummern_2_MAT017-Nummern_1_MAT017-Nummern_1" xfId="256" xr:uid="{00000000-0005-0000-0000-0000FF000000}"/>
    <cellStyle name="_MAT017-Nummern_2_MAT017-Nummern_1_Motorleitung" xfId="258" xr:uid="{00000000-0005-0000-0000-000001010000}"/>
    <cellStyle name="_MAT017-Nummern_2_MAT017-Nummern_1_Motorleitung ZK450x" xfId="259" xr:uid="{00000000-0005-0000-0000-000002010000}"/>
    <cellStyle name="_MAT017-Nummern_2_MAT017-Nummern_1_Resolverleitung" xfId="260" xr:uid="{00000000-0005-0000-0000-000003010000}"/>
    <cellStyle name="_MAT017-Nummern_2_MAT017-Nummern_1_Tabelle1" xfId="261" xr:uid="{00000000-0005-0000-0000-000004010000}"/>
    <cellStyle name="_MAT017-Nummern_2_MAT017-Nummern_2" xfId="262" xr:uid="{00000000-0005-0000-0000-000005010000}"/>
    <cellStyle name="_MAT017-Nummern_2_MAT017-Nummern_3" xfId="263" xr:uid="{00000000-0005-0000-0000-000006010000}"/>
    <cellStyle name="_MAT017-Nummern_2_MAT017-Nummern_Anfrage" xfId="264" xr:uid="{00000000-0005-0000-0000-000007010000}"/>
    <cellStyle name="_MAT017-Nummern_2_MAT017-Nummern_Anfragen" xfId="265" xr:uid="{00000000-0005-0000-0000-000008010000}"/>
    <cellStyle name="_MAT017-Nummern_2_MAT017-Nummern_Artikel angefragt" xfId="266" xr:uid="{00000000-0005-0000-0000-000009010000}"/>
    <cellStyle name="_MAT017-Nummern_2_MAT017-Nummern_Export" xfId="267" xr:uid="{00000000-0005-0000-0000-00000A010000}"/>
    <cellStyle name="_MAT017-Nummern_2_MAT017-Nummern_INI´s-Codierung" xfId="268" xr:uid="{00000000-0005-0000-0000-00000B010000}"/>
    <cellStyle name="_MAT017-Nummern_2_MAT017-Nummern_intern Kalkulation LWL LC" xfId="269" xr:uid="{00000000-0005-0000-0000-00000C010000}"/>
    <cellStyle name="_MAT017-Nummern_2_MAT017-Nummern_intern Kombinationen" xfId="270" xr:uid="{00000000-0005-0000-0000-00000D010000}"/>
    <cellStyle name="_MAT017-Nummern_2_MAT017-Nummern_Kalkulation" xfId="271" xr:uid="{00000000-0005-0000-0000-00000E010000}"/>
    <cellStyle name="_MAT017-Nummern_2_MAT017-Nummern_Kalkulation CF270,CF111" xfId="272" xr:uid="{00000000-0005-0000-0000-00000F010000}"/>
    <cellStyle name="_MAT017-Nummern_2_MAT017-Nummern_Kalkulation Harting " xfId="273" xr:uid="{00000000-0005-0000-0000-000010010000}"/>
    <cellStyle name="_MAT017-Nummern_2_MAT017-Nummern_Kalkulation Phoenix" xfId="274" xr:uid="{00000000-0005-0000-0000-000011010000}"/>
    <cellStyle name="_MAT017-Nummern_2_MAT017-Nummern_Kalkulation_1" xfId="275" xr:uid="{00000000-0005-0000-0000-000012010000}"/>
    <cellStyle name="_MAT017-Nummern_2_MAT017-Nummern_Kalkulation_Artikel angefragt" xfId="276" xr:uid="{00000000-0005-0000-0000-000013010000}"/>
    <cellStyle name="_MAT017-Nummern_2_MAT017-Nummern_Kalkulation_INI´s-Codierung" xfId="277" xr:uid="{00000000-0005-0000-0000-000014010000}"/>
    <cellStyle name="_MAT017-Nummern_2_MAT017-Nummern_Kalkulation_MAT017-Nummern" xfId="278" xr:uid="{00000000-0005-0000-0000-000015010000}"/>
    <cellStyle name="_MAT017-Nummern_2_MAT017-Nummern_KalkulationMotor" xfId="279" xr:uid="{00000000-0005-0000-0000-000016010000}"/>
    <cellStyle name="_MAT017-Nummern_2_MAT017-Nummern_Konf Süd-Ost-Seibold" xfId="280" xr:uid="{00000000-0005-0000-0000-000017010000}"/>
    <cellStyle name="_MAT017-Nummern_2_MAT017-Nummern_Konfektion-Angebot" xfId="281" xr:uid="{00000000-0005-0000-0000-000018010000}"/>
    <cellStyle name="_MAT017-Nummern_2_MAT017-Nummern_MAT-Nr." xfId="309" xr:uid="{00000000-0005-0000-0000-000034010000}"/>
    <cellStyle name="_MAT017-Nummern_2_MAT017-Nummern_MAT017-Nummern" xfId="282" xr:uid="{00000000-0005-0000-0000-000019010000}"/>
    <cellStyle name="_MAT017-Nummern_2_MAT017-Nummern_MAT017-Nummern_1" xfId="283" xr:uid="{00000000-0005-0000-0000-00001A010000}"/>
    <cellStyle name="_MAT017-Nummern_2_MAT017-Nummern_MAT017-Nummern_2" xfId="284" xr:uid="{00000000-0005-0000-0000-00001B010000}"/>
    <cellStyle name="_MAT017-Nummern_2_MAT017-Nummern_MAT017-Nummern_Anfrage" xfId="285" xr:uid="{00000000-0005-0000-0000-00001C010000}"/>
    <cellStyle name="_MAT017-Nummern_2_MAT017-Nummern_MAT017-Nummern_Anfragen" xfId="286" xr:uid="{00000000-0005-0000-0000-00001D010000}"/>
    <cellStyle name="_MAT017-Nummern_2_MAT017-Nummern_MAT017-Nummern_Artikel angefragt" xfId="287" xr:uid="{00000000-0005-0000-0000-00001E010000}"/>
    <cellStyle name="_MAT017-Nummern_2_MAT017-Nummern_MAT017-Nummern_Encoderleitung" xfId="288" xr:uid="{00000000-0005-0000-0000-00001F010000}"/>
    <cellStyle name="_MAT017-Nummern_2_MAT017-Nummern_MAT017-Nummern_EtherCAT" xfId="289" xr:uid="{00000000-0005-0000-0000-000020010000}"/>
    <cellStyle name="_MAT017-Nummern_2_MAT017-Nummern_MAT017-Nummern_Export" xfId="290" xr:uid="{00000000-0005-0000-0000-000021010000}"/>
    <cellStyle name="_MAT017-Nummern_2_MAT017-Nummern_MAT017-Nummern_INI´s-Codierung" xfId="291" xr:uid="{00000000-0005-0000-0000-000022010000}"/>
    <cellStyle name="_MAT017-Nummern_2_MAT017-Nummern_MAT017-Nummern_Kalkulation" xfId="292" xr:uid="{00000000-0005-0000-0000-000023010000}"/>
    <cellStyle name="_MAT017-Nummern_2_MAT017-Nummern_MAT017-Nummern_Kalkulation 1 Stück" xfId="293" xr:uid="{00000000-0005-0000-0000-000024010000}"/>
    <cellStyle name="_MAT017-Nummern_2_MAT017-Nummern_MAT017-Nummern_Kalkulation CF270,CF111" xfId="294" xr:uid="{00000000-0005-0000-0000-000025010000}"/>
    <cellStyle name="_MAT017-Nummern_2_MAT017-Nummern_MAT017-Nummern_Kalkulation Harting " xfId="295" xr:uid="{00000000-0005-0000-0000-000026010000}"/>
    <cellStyle name="_MAT017-Nummern_2_MAT017-Nummern_MAT017-Nummern_Kalkulation Phoenix" xfId="296" xr:uid="{00000000-0005-0000-0000-000027010000}"/>
    <cellStyle name="_MAT017-Nummern_2_MAT017-Nummern_MAT017-Nummern_Kalkulation_1" xfId="297" xr:uid="{00000000-0005-0000-0000-000028010000}"/>
    <cellStyle name="_MAT017-Nummern_2_MAT017-Nummern_MAT017-Nummern_Kalkulation_Kalkulation" xfId="298" xr:uid="{00000000-0005-0000-0000-000029010000}"/>
    <cellStyle name="_MAT017-Nummern_2_MAT017-Nummern_MAT017-Nummern_KalkulationMotor" xfId="299" xr:uid="{00000000-0005-0000-0000-00002A010000}"/>
    <cellStyle name="_MAT017-Nummern_2_MAT017-Nummern_MAT017-Nummern_Konf Süd-Ost-Seibold" xfId="300" xr:uid="{00000000-0005-0000-0000-00002B010000}"/>
    <cellStyle name="_MAT017-Nummern_2_MAT017-Nummern_MAT017-Nummern_Konfektion-Angebot" xfId="301" xr:uid="{00000000-0005-0000-0000-00002C010000}"/>
    <cellStyle name="_MAT017-Nummern_2_MAT017-Nummern_MAT017-Nummern_MAT-Nr." xfId="304" xr:uid="{00000000-0005-0000-0000-00002F010000}"/>
    <cellStyle name="_MAT017-Nummern_2_MAT017-Nummern_MAT017-Nummern_MAT017-Nummern" xfId="302" xr:uid="{00000000-0005-0000-0000-00002D010000}"/>
    <cellStyle name="_MAT017-Nummern_2_MAT017-Nummern_MAT017-Nummern_MAT017-Nummern_1" xfId="303" xr:uid="{00000000-0005-0000-0000-00002E010000}"/>
    <cellStyle name="_MAT017-Nummern_2_MAT017-Nummern_MAT017-Nummern_Motorleitung" xfId="305" xr:uid="{00000000-0005-0000-0000-000030010000}"/>
    <cellStyle name="_MAT017-Nummern_2_MAT017-Nummern_MAT017-Nummern_Motorleitung ZK450x" xfId="306" xr:uid="{00000000-0005-0000-0000-000031010000}"/>
    <cellStyle name="_MAT017-Nummern_2_MAT017-Nummern_MAT017-Nummern_Resolverleitung" xfId="307" xr:uid="{00000000-0005-0000-0000-000032010000}"/>
    <cellStyle name="_MAT017-Nummern_2_MAT017-Nummern_MAT017-Nummern_Tabelle1" xfId="308" xr:uid="{00000000-0005-0000-0000-000033010000}"/>
    <cellStyle name="_MAT017-Nummern_2_MAT017-Nummern_Tabelle1" xfId="310" xr:uid="{00000000-0005-0000-0000-000035010000}"/>
    <cellStyle name="_MAT017-Nummern_2_MAT017-Nummern_Tabelle1_1" xfId="311" xr:uid="{00000000-0005-0000-0000-000036010000}"/>
    <cellStyle name="_MAT017-Nummern_2_Tabelle1" xfId="313" xr:uid="{00000000-0005-0000-0000-000038010000}"/>
    <cellStyle name="_MAT017-Nummern_2_Tabelle1_1" xfId="314" xr:uid="{00000000-0005-0000-0000-000039010000}"/>
    <cellStyle name="_MAT017-Nummern_3" xfId="315" xr:uid="{00000000-0005-0000-0000-00003A010000}"/>
    <cellStyle name="_MAT017-Nummern_Aderend." xfId="316" xr:uid="{00000000-0005-0000-0000-00003B010000}"/>
    <cellStyle name="_MAT017-Nummern_Anfrage" xfId="317" xr:uid="{00000000-0005-0000-0000-00003C010000}"/>
    <cellStyle name="_MAT017-Nummern_Anfragen" xfId="318" xr:uid="{00000000-0005-0000-0000-00003D010000}"/>
    <cellStyle name="_MAT017-Nummern_Artikel angefragt" xfId="319" xr:uid="{00000000-0005-0000-0000-00003E010000}"/>
    <cellStyle name="_MAT017-Nummern_DriveCliq" xfId="320" xr:uid="{00000000-0005-0000-0000-00003F010000}"/>
    <cellStyle name="_MAT017-Nummern_Eigenf. 5er Los wennnicht Serie" xfId="321" xr:uid="{00000000-0005-0000-0000-000040010000}"/>
    <cellStyle name="_MAT017-Nummern_Encoderleitung" xfId="322" xr:uid="{00000000-0005-0000-0000-000041010000}"/>
    <cellStyle name="_MAT017-Nummern_EtherCAT" xfId="323" xr:uid="{00000000-0005-0000-0000-000042010000}"/>
    <cellStyle name="_MAT017-Nummern_Geber- u. Systemleitungen" xfId="324" xr:uid="{00000000-0005-0000-0000-000043010000}"/>
    <cellStyle name="_MAT017-Nummern_INI´s-Codierung" xfId="325" xr:uid="{00000000-0005-0000-0000-000044010000}"/>
    <cellStyle name="_MAT017-Nummern_intern Kalkulation LWL LC" xfId="326" xr:uid="{00000000-0005-0000-0000-000045010000}"/>
    <cellStyle name="_MAT017-Nummern_Kalk. 1 Satz" xfId="327" xr:uid="{00000000-0005-0000-0000-000046010000}"/>
    <cellStyle name="_MAT017-Nummern_Kalk. mit IMA Kond. Weidmüller" xfId="328" xr:uid="{00000000-0005-0000-0000-000047010000}"/>
    <cellStyle name="_MAT017-Nummern_Kalkulation" xfId="329" xr:uid="{00000000-0005-0000-0000-000048010000}"/>
    <cellStyle name="_MAT017-Nummern_Kalkulation 1 Stück" xfId="330" xr:uid="{00000000-0005-0000-0000-000049010000}"/>
    <cellStyle name="_MAT017-Nummern_Kalkulation 15" xfId="331" xr:uid="{00000000-0005-0000-0000-00004A010000}"/>
    <cellStyle name="_MAT017-Nummern_Kalkulation Harting " xfId="332" xr:uid="{00000000-0005-0000-0000-00004B010000}"/>
    <cellStyle name="_MAT017-Nummern_Kalkulation Phoenix" xfId="333" xr:uid="{00000000-0005-0000-0000-00004C010000}"/>
    <cellStyle name="_MAT017-Nummern_Kalkulation_Artikel angefragt" xfId="334" xr:uid="{00000000-0005-0000-0000-00004D010000}"/>
    <cellStyle name="_MAT017-Nummern_Kalkulation_INI´s-Codierung" xfId="335" xr:uid="{00000000-0005-0000-0000-00004E010000}"/>
    <cellStyle name="_MAT017-Nummern_Kalkulation_MAT017-Nummern" xfId="336" xr:uid="{00000000-0005-0000-0000-00004F010000}"/>
    <cellStyle name="_MAT017-Nummern_KalkulationGeber " xfId="337" xr:uid="{00000000-0005-0000-0000-000050010000}"/>
    <cellStyle name="_MAT017-Nummern_KalkulationMotor" xfId="338" xr:uid="{00000000-0005-0000-0000-000051010000}"/>
    <cellStyle name="_MAT017-Nummern_KalkulationMotor " xfId="339" xr:uid="{00000000-0005-0000-0000-000052010000}"/>
    <cellStyle name="_MAT017-Nummern_LI.24163A.RH_ Motor" xfId="340" xr:uid="{00000000-0005-0000-0000-000053010000}"/>
    <cellStyle name="_MAT017-Nummern_LI.24163A.RH_Geber" xfId="341" xr:uid="{00000000-0005-0000-0000-000054010000}"/>
    <cellStyle name="_MAT017-Nummern_M17" xfId="342" xr:uid="{00000000-0005-0000-0000-000055010000}"/>
    <cellStyle name="_MAT017-Nummern_MAT-Nr." xfId="457" xr:uid="{00000000-0005-0000-0000-0000C8010000}"/>
    <cellStyle name="_MAT017-Nummern_MAT017-Nummern" xfId="343" xr:uid="{00000000-0005-0000-0000-000056010000}"/>
    <cellStyle name="_MAT017-Nummern_MAT017-Nummern 2" xfId="344" xr:uid="{00000000-0005-0000-0000-000057010000}"/>
    <cellStyle name="_MAT017-Nummern_MAT017-Nummern_019-90.933.060" xfId="345" xr:uid="{00000000-0005-0000-0000-000058010000}"/>
    <cellStyle name="_MAT017-Nummern_MAT017-Nummern_019-90.934.170" xfId="346" xr:uid="{00000000-0005-0000-0000-000059010000}"/>
    <cellStyle name="_MAT017-Nummern_MAT017-Nummern_1" xfId="347" xr:uid="{00000000-0005-0000-0000-00005A010000}"/>
    <cellStyle name="_MAT017-Nummern_MAT017-Nummern_1_Artikel angefragt" xfId="348" xr:uid="{00000000-0005-0000-0000-00005B010000}"/>
    <cellStyle name="_MAT017-Nummern_MAT017-Nummern_1_INI´s-Codierung" xfId="349" xr:uid="{00000000-0005-0000-0000-00005C010000}"/>
    <cellStyle name="_MAT017-Nummern_MAT017-Nummern_1_MAT017-Nummern" xfId="350" xr:uid="{00000000-0005-0000-0000-00005D010000}"/>
    <cellStyle name="_MAT017-Nummern_MAT017-Nummern_1_MAT017-Nummern_1" xfId="351" xr:uid="{00000000-0005-0000-0000-00005E010000}"/>
    <cellStyle name="_MAT017-Nummern_MAT017-Nummern_1_MAT017-Nummern_Artikel angefragt" xfId="352" xr:uid="{00000000-0005-0000-0000-00005F010000}"/>
    <cellStyle name="_MAT017-Nummern_MAT017-Nummern_1_MAT017-Nummern_INI´s-Codierung" xfId="353" xr:uid="{00000000-0005-0000-0000-000060010000}"/>
    <cellStyle name="_MAT017-Nummern_MAT017-Nummern_1_MAT017-Nummern_MAT017-Nummern" xfId="354" xr:uid="{00000000-0005-0000-0000-000061010000}"/>
    <cellStyle name="_MAT017-Nummern_MAT017-Nummern_2" xfId="355" xr:uid="{00000000-0005-0000-0000-000062010000}"/>
    <cellStyle name="_MAT017-Nummern_MAT017-Nummern_2_Anfrage" xfId="356" xr:uid="{00000000-0005-0000-0000-000063010000}"/>
    <cellStyle name="_MAT017-Nummern_MAT017-Nummern_2_Anfragen" xfId="357" xr:uid="{00000000-0005-0000-0000-000064010000}"/>
    <cellStyle name="_MAT017-Nummern_MAT017-Nummern_2_Artikel angefragt" xfId="358" xr:uid="{00000000-0005-0000-0000-000065010000}"/>
    <cellStyle name="_MAT017-Nummern_MAT017-Nummern_2_Encoderleitung" xfId="359" xr:uid="{00000000-0005-0000-0000-000066010000}"/>
    <cellStyle name="_MAT017-Nummern_MAT017-Nummern_2_EtherCAT" xfId="360" xr:uid="{00000000-0005-0000-0000-000067010000}"/>
    <cellStyle name="_MAT017-Nummern_MAT017-Nummern_2_Export" xfId="361" xr:uid="{00000000-0005-0000-0000-000068010000}"/>
    <cellStyle name="_MAT017-Nummern_MAT017-Nummern_2_INI´s-Codierung" xfId="362" xr:uid="{00000000-0005-0000-0000-000069010000}"/>
    <cellStyle name="_MAT017-Nummern_MAT017-Nummern_2_Kalkulation" xfId="363" xr:uid="{00000000-0005-0000-0000-00006A010000}"/>
    <cellStyle name="_MAT017-Nummern_MAT017-Nummern_2_Kalkulation 1 Stück" xfId="364" xr:uid="{00000000-0005-0000-0000-00006B010000}"/>
    <cellStyle name="_MAT017-Nummern_MAT017-Nummern_2_Kalkulation CF270,CF111" xfId="365" xr:uid="{00000000-0005-0000-0000-00006C010000}"/>
    <cellStyle name="_MAT017-Nummern_MAT017-Nummern_2_Kalkulation Harting " xfId="366" xr:uid="{00000000-0005-0000-0000-00006D010000}"/>
    <cellStyle name="_MAT017-Nummern_MAT017-Nummern_2_Kalkulation Phoenix" xfId="367" xr:uid="{00000000-0005-0000-0000-00006E010000}"/>
    <cellStyle name="_MAT017-Nummern_MAT017-Nummern_2_Kalkulation_1" xfId="368" xr:uid="{00000000-0005-0000-0000-00006F010000}"/>
    <cellStyle name="_MAT017-Nummern_MAT017-Nummern_2_Kalkulation_Kalkulation" xfId="369" xr:uid="{00000000-0005-0000-0000-000070010000}"/>
    <cellStyle name="_MAT017-Nummern_MAT017-Nummern_2_KalkulationMotor" xfId="370" xr:uid="{00000000-0005-0000-0000-000071010000}"/>
    <cellStyle name="_MAT017-Nummern_MAT017-Nummern_2_Konf Süd-Ost-Seibold" xfId="371" xr:uid="{00000000-0005-0000-0000-000072010000}"/>
    <cellStyle name="_MAT017-Nummern_MAT017-Nummern_2_Konfektion-Angebot" xfId="372" xr:uid="{00000000-0005-0000-0000-000073010000}"/>
    <cellStyle name="_MAT017-Nummern_MAT017-Nummern_2_MAT-Nr." xfId="375" xr:uid="{00000000-0005-0000-0000-000076010000}"/>
    <cellStyle name="_MAT017-Nummern_MAT017-Nummern_2_MAT017-Nummern" xfId="373" xr:uid="{00000000-0005-0000-0000-000074010000}"/>
    <cellStyle name="_MAT017-Nummern_MAT017-Nummern_2_MAT017-Nummern_1" xfId="374" xr:uid="{00000000-0005-0000-0000-000075010000}"/>
    <cellStyle name="_MAT017-Nummern_MAT017-Nummern_2_Motorleitung" xfId="376" xr:uid="{00000000-0005-0000-0000-000077010000}"/>
    <cellStyle name="_MAT017-Nummern_MAT017-Nummern_2_Motorleitung ZK450x" xfId="377" xr:uid="{00000000-0005-0000-0000-000078010000}"/>
    <cellStyle name="_MAT017-Nummern_MAT017-Nummern_2_Resolverleitung" xfId="378" xr:uid="{00000000-0005-0000-0000-000079010000}"/>
    <cellStyle name="_MAT017-Nummern_MAT017-Nummern_2_Tabelle1" xfId="379" xr:uid="{00000000-0005-0000-0000-00007A010000}"/>
    <cellStyle name="_MAT017-Nummern_MAT017-Nummern_3" xfId="380" xr:uid="{00000000-0005-0000-0000-00007B010000}"/>
    <cellStyle name="_MAT017-Nummern_MAT017-Nummern_4" xfId="381" xr:uid="{00000000-0005-0000-0000-00007C010000}"/>
    <cellStyle name="_MAT017-Nummern_MAT017-Nummern_Aderend." xfId="382" xr:uid="{00000000-0005-0000-0000-00007D010000}"/>
    <cellStyle name="_MAT017-Nummern_MAT017-Nummern_Anfrage" xfId="383" xr:uid="{00000000-0005-0000-0000-00007E010000}"/>
    <cellStyle name="_MAT017-Nummern_MAT017-Nummern_Anfragen" xfId="384" xr:uid="{00000000-0005-0000-0000-00007F010000}"/>
    <cellStyle name="_MAT017-Nummern_MAT017-Nummern_Artikel angefragt" xfId="385" xr:uid="{00000000-0005-0000-0000-000080010000}"/>
    <cellStyle name="_MAT017-Nummern_MAT017-Nummern_DriveCliq" xfId="386" xr:uid="{00000000-0005-0000-0000-000081010000}"/>
    <cellStyle name="_MAT017-Nummern_MAT017-Nummern_Eigenf. 5er Los wennnicht Serie" xfId="387" xr:uid="{00000000-0005-0000-0000-000082010000}"/>
    <cellStyle name="_MAT017-Nummern_MAT017-Nummern_Encoderleitung" xfId="388" xr:uid="{00000000-0005-0000-0000-000083010000}"/>
    <cellStyle name="_MAT017-Nummern_MAT017-Nummern_EtherCAT" xfId="389" xr:uid="{00000000-0005-0000-0000-000084010000}"/>
    <cellStyle name="_MAT017-Nummern_MAT017-Nummern_Geber- u. Systemleitungen" xfId="390" xr:uid="{00000000-0005-0000-0000-000085010000}"/>
    <cellStyle name="_MAT017-Nummern_MAT017-Nummern_INI´s-Codierung" xfId="391" xr:uid="{00000000-0005-0000-0000-000086010000}"/>
    <cellStyle name="_MAT017-Nummern_MAT017-Nummern_intern Kalkulation LWL LC" xfId="392" xr:uid="{00000000-0005-0000-0000-000087010000}"/>
    <cellStyle name="_MAT017-Nummern_MAT017-Nummern_Kalk. 1 Satz" xfId="393" xr:uid="{00000000-0005-0000-0000-000088010000}"/>
    <cellStyle name="_MAT017-Nummern_MAT017-Nummern_Kalk. mit IMA Kond. Weidmüller" xfId="394" xr:uid="{00000000-0005-0000-0000-000089010000}"/>
    <cellStyle name="_MAT017-Nummern_MAT017-Nummern_Kalkulation" xfId="395" xr:uid="{00000000-0005-0000-0000-00008A010000}"/>
    <cellStyle name="_MAT017-Nummern_MAT017-Nummern_Kalkulation 1 Stück" xfId="396" xr:uid="{00000000-0005-0000-0000-00008B010000}"/>
    <cellStyle name="_MAT017-Nummern_MAT017-Nummern_Kalkulation 15" xfId="397" xr:uid="{00000000-0005-0000-0000-00008C010000}"/>
    <cellStyle name="_MAT017-Nummern_MAT017-Nummern_Kalkulation Harting " xfId="398" xr:uid="{00000000-0005-0000-0000-00008D010000}"/>
    <cellStyle name="_MAT017-Nummern_MAT017-Nummern_Kalkulation Phoenix" xfId="399" xr:uid="{00000000-0005-0000-0000-00008E010000}"/>
    <cellStyle name="_MAT017-Nummern_MAT017-Nummern_Kalkulation_Artikel angefragt" xfId="400" xr:uid="{00000000-0005-0000-0000-00008F010000}"/>
    <cellStyle name="_MAT017-Nummern_MAT017-Nummern_Kalkulation_INI´s-Codierung" xfId="401" xr:uid="{00000000-0005-0000-0000-000090010000}"/>
    <cellStyle name="_MAT017-Nummern_MAT017-Nummern_Kalkulation_MAT017-Nummern" xfId="402" xr:uid="{00000000-0005-0000-0000-000091010000}"/>
    <cellStyle name="_MAT017-Nummern_MAT017-Nummern_KalkulationGeber " xfId="403" xr:uid="{00000000-0005-0000-0000-000092010000}"/>
    <cellStyle name="_MAT017-Nummern_MAT017-Nummern_KalkulationMotor" xfId="404" xr:uid="{00000000-0005-0000-0000-000093010000}"/>
    <cellStyle name="_MAT017-Nummern_MAT017-Nummern_KalkulationMotor " xfId="405" xr:uid="{00000000-0005-0000-0000-000094010000}"/>
    <cellStyle name="_MAT017-Nummern_MAT017-Nummern_LI.24163A.RH_ Motor" xfId="406" xr:uid="{00000000-0005-0000-0000-000095010000}"/>
    <cellStyle name="_MAT017-Nummern_MAT017-Nummern_LI.24163A.RH_Geber" xfId="407" xr:uid="{00000000-0005-0000-0000-000096010000}"/>
    <cellStyle name="_MAT017-Nummern_MAT017-Nummern_M17" xfId="408" xr:uid="{00000000-0005-0000-0000-000097010000}"/>
    <cellStyle name="_MAT017-Nummern_MAT017-Nummern_MAT-Nr." xfId="444" xr:uid="{00000000-0005-0000-0000-0000BB010000}"/>
    <cellStyle name="_MAT017-Nummern_MAT017-Nummern_MAT017-Nummern" xfId="409" xr:uid="{00000000-0005-0000-0000-000098010000}"/>
    <cellStyle name="_MAT017-Nummern_MAT017-Nummern_MAT017-Nummern_1" xfId="410" xr:uid="{00000000-0005-0000-0000-000099010000}"/>
    <cellStyle name="_MAT017-Nummern_MAT017-Nummern_MAT017-Nummern_1_Anfrage" xfId="411" xr:uid="{00000000-0005-0000-0000-00009A010000}"/>
    <cellStyle name="_MAT017-Nummern_MAT017-Nummern_MAT017-Nummern_1_Anfragen" xfId="412" xr:uid="{00000000-0005-0000-0000-00009B010000}"/>
    <cellStyle name="_MAT017-Nummern_MAT017-Nummern_MAT017-Nummern_1_Artikel angefragt" xfId="413" xr:uid="{00000000-0005-0000-0000-00009C010000}"/>
    <cellStyle name="_MAT017-Nummern_MAT017-Nummern_MAT017-Nummern_1_Encoderleitung" xfId="414" xr:uid="{00000000-0005-0000-0000-00009D010000}"/>
    <cellStyle name="_MAT017-Nummern_MAT017-Nummern_MAT017-Nummern_1_EtherCAT" xfId="415" xr:uid="{00000000-0005-0000-0000-00009E010000}"/>
    <cellStyle name="_MAT017-Nummern_MAT017-Nummern_MAT017-Nummern_1_Export" xfId="416" xr:uid="{00000000-0005-0000-0000-00009F010000}"/>
    <cellStyle name="_MAT017-Nummern_MAT017-Nummern_MAT017-Nummern_1_INI´s-Codierung" xfId="417" xr:uid="{00000000-0005-0000-0000-0000A0010000}"/>
    <cellStyle name="_MAT017-Nummern_MAT017-Nummern_MAT017-Nummern_1_Kalkulation" xfId="418" xr:uid="{00000000-0005-0000-0000-0000A1010000}"/>
    <cellStyle name="_MAT017-Nummern_MAT017-Nummern_MAT017-Nummern_1_Kalkulation 1 Stück" xfId="419" xr:uid="{00000000-0005-0000-0000-0000A2010000}"/>
    <cellStyle name="_MAT017-Nummern_MAT017-Nummern_MAT017-Nummern_1_Kalkulation CF270,CF111" xfId="420" xr:uid="{00000000-0005-0000-0000-0000A3010000}"/>
    <cellStyle name="_MAT017-Nummern_MAT017-Nummern_MAT017-Nummern_1_Kalkulation Harting " xfId="421" xr:uid="{00000000-0005-0000-0000-0000A4010000}"/>
    <cellStyle name="_MAT017-Nummern_MAT017-Nummern_MAT017-Nummern_1_Kalkulation Phoenix" xfId="422" xr:uid="{00000000-0005-0000-0000-0000A5010000}"/>
    <cellStyle name="_MAT017-Nummern_MAT017-Nummern_MAT017-Nummern_1_Kalkulation_1" xfId="423" xr:uid="{00000000-0005-0000-0000-0000A6010000}"/>
    <cellStyle name="_MAT017-Nummern_MAT017-Nummern_MAT017-Nummern_1_Kalkulation_Kalkulation" xfId="424" xr:uid="{00000000-0005-0000-0000-0000A7010000}"/>
    <cellStyle name="_MAT017-Nummern_MAT017-Nummern_MAT017-Nummern_1_KalkulationMotor" xfId="425" xr:uid="{00000000-0005-0000-0000-0000A8010000}"/>
    <cellStyle name="_MAT017-Nummern_MAT017-Nummern_MAT017-Nummern_1_Konf Süd-Ost-Seibold" xfId="426" xr:uid="{00000000-0005-0000-0000-0000A9010000}"/>
    <cellStyle name="_MAT017-Nummern_MAT017-Nummern_MAT017-Nummern_1_Konfektion-Angebot" xfId="427" xr:uid="{00000000-0005-0000-0000-0000AA010000}"/>
    <cellStyle name="_MAT017-Nummern_MAT017-Nummern_MAT017-Nummern_1_MAT-Nr." xfId="430" xr:uid="{00000000-0005-0000-0000-0000AD010000}"/>
    <cellStyle name="_MAT017-Nummern_MAT017-Nummern_MAT017-Nummern_1_MAT017-Nummern" xfId="428" xr:uid="{00000000-0005-0000-0000-0000AB010000}"/>
    <cellStyle name="_MAT017-Nummern_MAT017-Nummern_MAT017-Nummern_1_MAT017-Nummern_1" xfId="429" xr:uid="{00000000-0005-0000-0000-0000AC010000}"/>
    <cellStyle name="_MAT017-Nummern_MAT017-Nummern_MAT017-Nummern_1_Motorleitung" xfId="431" xr:uid="{00000000-0005-0000-0000-0000AE010000}"/>
    <cellStyle name="_MAT017-Nummern_MAT017-Nummern_MAT017-Nummern_1_Motorleitung ZK450x" xfId="432" xr:uid="{00000000-0005-0000-0000-0000AF010000}"/>
    <cellStyle name="_MAT017-Nummern_MAT017-Nummern_MAT017-Nummern_1_Resolverleitung" xfId="433" xr:uid="{00000000-0005-0000-0000-0000B0010000}"/>
    <cellStyle name="_MAT017-Nummern_MAT017-Nummern_MAT017-Nummern_1_Tabelle1" xfId="434" xr:uid="{00000000-0005-0000-0000-0000B1010000}"/>
    <cellStyle name="_MAT017-Nummern_MAT017-Nummern_MAT017-Nummern_2" xfId="435" xr:uid="{00000000-0005-0000-0000-0000B2010000}"/>
    <cellStyle name="_MAT017-Nummern_MAT017-Nummern_MAT017-Nummern_3" xfId="436" xr:uid="{00000000-0005-0000-0000-0000B3010000}"/>
    <cellStyle name="_MAT017-Nummern_MAT017-Nummern_MAT017-Nummern_Artikel angefragt" xfId="437" xr:uid="{00000000-0005-0000-0000-0000B4010000}"/>
    <cellStyle name="_MAT017-Nummern_MAT017-Nummern_MAT017-Nummern_INI´s-Codierung" xfId="438" xr:uid="{00000000-0005-0000-0000-0000B5010000}"/>
    <cellStyle name="_MAT017-Nummern_MAT017-Nummern_MAT017-Nummern_MAT017-Nummern" xfId="439" xr:uid="{00000000-0005-0000-0000-0000B6010000}"/>
    <cellStyle name="_MAT017-Nummern_MAT017-Nummern_MAT017-Nummern_MAT017-Nummern_1" xfId="440" xr:uid="{00000000-0005-0000-0000-0000B7010000}"/>
    <cellStyle name="_MAT017-Nummern_MAT017-Nummern_MAT017-Nummern_MAT017-Nummern_Artikel angefragt" xfId="441" xr:uid="{00000000-0005-0000-0000-0000B8010000}"/>
    <cellStyle name="_MAT017-Nummern_MAT017-Nummern_MAT017-Nummern_MAT017-Nummern_INI´s-Codierung" xfId="442" xr:uid="{00000000-0005-0000-0000-0000B9010000}"/>
    <cellStyle name="_MAT017-Nummern_MAT017-Nummern_MAT017-Nummern_MAT017-Nummern_MAT017-Nummern" xfId="443" xr:uid="{00000000-0005-0000-0000-0000BA010000}"/>
    <cellStyle name="_MAT017-Nummern_MAT017-Nummern_Motion-Connect 5DS.." xfId="445" xr:uid="{00000000-0005-0000-0000-0000BC010000}"/>
    <cellStyle name="_MAT017-Nummern_MAT017-Nummern_Motorleitung" xfId="446" xr:uid="{00000000-0005-0000-0000-0000BD010000}"/>
    <cellStyle name="_MAT017-Nummern_MAT017-Nummern_Motorleitung ZK450x" xfId="447" xr:uid="{00000000-0005-0000-0000-0000BE010000}"/>
    <cellStyle name="_MAT017-Nummern_MAT017-Nummern_Motorleitungen" xfId="448" xr:uid="{00000000-0005-0000-0000-0000BF010000}"/>
    <cellStyle name="_MAT017-Nummern_MAT017-Nummern_RCS mit Infotext" xfId="449" xr:uid="{00000000-0005-0000-0000-0000C0010000}"/>
    <cellStyle name="_MAT017-Nummern_MAT017-Nummern_Resolverleitung" xfId="450" xr:uid="{00000000-0005-0000-0000-0000C1010000}"/>
    <cellStyle name="_MAT017-Nummern_MAT017-Nummern_Stecker" xfId="451" xr:uid="{00000000-0005-0000-0000-0000C2010000}"/>
    <cellStyle name="_MAT017-Nummern_MAT017-Nummern_Stecker " xfId="452" xr:uid="{00000000-0005-0000-0000-0000C3010000}"/>
    <cellStyle name="_MAT017-Nummern_MAT017-Nummern_Steckverbinder" xfId="453" xr:uid="{00000000-0005-0000-0000-0000C4010000}"/>
    <cellStyle name="_MAT017-Nummern_MAT017-Nummern_Tabelle1" xfId="454" xr:uid="{00000000-0005-0000-0000-0000C5010000}"/>
    <cellStyle name="_MAT017-Nummern_MAT017-Nummern_Tabelle1_1" xfId="455" xr:uid="{00000000-0005-0000-0000-0000C6010000}"/>
    <cellStyle name="_MAT017-Nummern_MAT017-Nummern_Zeichnungstabelle" xfId="456" xr:uid="{00000000-0005-0000-0000-0000C7010000}"/>
    <cellStyle name="_MAT017-Nummern_Motion-Connect 5DS.." xfId="458" xr:uid="{00000000-0005-0000-0000-0000C9010000}"/>
    <cellStyle name="_MAT017-Nummern_Motorleitung" xfId="459" xr:uid="{00000000-0005-0000-0000-0000CA010000}"/>
    <cellStyle name="_MAT017-Nummern_Motorleitung ZK450x" xfId="460" xr:uid="{00000000-0005-0000-0000-0000CB010000}"/>
    <cellStyle name="_MAT017-Nummern_Motorleitungen" xfId="461" xr:uid="{00000000-0005-0000-0000-0000CC010000}"/>
    <cellStyle name="_MAT017-Nummern_RCS mit Infotext" xfId="462" xr:uid="{00000000-0005-0000-0000-0000CD010000}"/>
    <cellStyle name="_MAT017-Nummern_Resolverleitung" xfId="463" xr:uid="{00000000-0005-0000-0000-0000CE010000}"/>
    <cellStyle name="_MAT017-Nummern_Stecker" xfId="464" xr:uid="{00000000-0005-0000-0000-0000CF010000}"/>
    <cellStyle name="_MAT017-Nummern_Stecker " xfId="465" xr:uid="{00000000-0005-0000-0000-0000D0010000}"/>
    <cellStyle name="_MAT017-Nummern_Steckverbinder" xfId="466" xr:uid="{00000000-0005-0000-0000-0000D1010000}"/>
    <cellStyle name="_MAT017-Nummern_Tabelle1" xfId="467" xr:uid="{00000000-0005-0000-0000-0000D2010000}"/>
    <cellStyle name="_MAT017-Nummern_Tabelle1_1" xfId="468" xr:uid="{00000000-0005-0000-0000-0000D3010000}"/>
    <cellStyle name="_MAT017-Nummern_Zeichnungstabelle" xfId="469" xr:uid="{00000000-0005-0000-0000-0000D4010000}"/>
    <cellStyle name="_Tabelle1" xfId="470" xr:uid="{00000000-0005-0000-0000-0000D5010000}"/>
    <cellStyle name="_Tabelle1 2" xfId="471" xr:uid="{00000000-0005-0000-0000-0000D6010000}"/>
    <cellStyle name="_Tabelle1_019-90.933.060" xfId="472" xr:uid="{00000000-0005-0000-0000-0000D7010000}"/>
    <cellStyle name="_Tabelle1_019-90.934.170" xfId="473" xr:uid="{00000000-0005-0000-0000-0000D8010000}"/>
    <cellStyle name="_Tabelle1_Aderend." xfId="474" xr:uid="{00000000-0005-0000-0000-0000D9010000}"/>
    <cellStyle name="_Tabelle1_Anfrage" xfId="475" xr:uid="{00000000-0005-0000-0000-0000DA010000}"/>
    <cellStyle name="_Tabelle1_Anfragen" xfId="476" xr:uid="{00000000-0005-0000-0000-0000DB010000}"/>
    <cellStyle name="_Tabelle1_Artikel angefragt" xfId="477" xr:uid="{00000000-0005-0000-0000-0000DC010000}"/>
    <cellStyle name="_Tabelle1_DriveCliq" xfId="478" xr:uid="{00000000-0005-0000-0000-0000DD010000}"/>
    <cellStyle name="_Tabelle1_Eigenf. 5er Los wennnicht Serie" xfId="479" xr:uid="{00000000-0005-0000-0000-0000DE010000}"/>
    <cellStyle name="_Tabelle1_Encoderleitung" xfId="480" xr:uid="{00000000-0005-0000-0000-0000DF010000}"/>
    <cellStyle name="_Tabelle1_EtherCAT" xfId="481" xr:uid="{00000000-0005-0000-0000-0000E0010000}"/>
    <cellStyle name="_Tabelle1_Geber- u. Systemleitungen" xfId="482" xr:uid="{00000000-0005-0000-0000-0000E1010000}"/>
    <cellStyle name="_Tabelle1_INI´s-Codierung" xfId="483" xr:uid="{00000000-0005-0000-0000-0000E2010000}"/>
    <cellStyle name="_Tabelle1_intern Kalkulation LWL LC" xfId="484" xr:uid="{00000000-0005-0000-0000-0000E3010000}"/>
    <cellStyle name="_Tabelle1_Kalk. 1 Satz" xfId="485" xr:uid="{00000000-0005-0000-0000-0000E4010000}"/>
    <cellStyle name="_Tabelle1_Kalk. mit IMA Kond. Weidmüller" xfId="486" xr:uid="{00000000-0005-0000-0000-0000E5010000}"/>
    <cellStyle name="_Tabelle1_Kalkulation" xfId="487" xr:uid="{00000000-0005-0000-0000-0000E6010000}"/>
    <cellStyle name="_Tabelle1_Kalkulation 1 Stück" xfId="488" xr:uid="{00000000-0005-0000-0000-0000E7010000}"/>
    <cellStyle name="_Tabelle1_Kalkulation 15" xfId="489" xr:uid="{00000000-0005-0000-0000-0000E8010000}"/>
    <cellStyle name="_Tabelle1_Kalkulation Harting " xfId="490" xr:uid="{00000000-0005-0000-0000-0000E9010000}"/>
    <cellStyle name="_Tabelle1_Kalkulation Phoenix" xfId="491" xr:uid="{00000000-0005-0000-0000-0000EA010000}"/>
    <cellStyle name="_Tabelle1_Kalkulation_Artikel angefragt" xfId="492" xr:uid="{00000000-0005-0000-0000-0000EB010000}"/>
    <cellStyle name="_Tabelle1_Kalkulation_INI´s-Codierung" xfId="493" xr:uid="{00000000-0005-0000-0000-0000EC010000}"/>
    <cellStyle name="_Tabelle1_Kalkulation_MAT017-Nummern" xfId="494" xr:uid="{00000000-0005-0000-0000-0000ED010000}"/>
    <cellStyle name="_Tabelle1_KalkulationGeber " xfId="495" xr:uid="{00000000-0005-0000-0000-0000EE010000}"/>
    <cellStyle name="_Tabelle1_KalkulationMotor" xfId="496" xr:uid="{00000000-0005-0000-0000-0000EF010000}"/>
    <cellStyle name="_Tabelle1_KalkulationMotor " xfId="497" xr:uid="{00000000-0005-0000-0000-0000F0010000}"/>
    <cellStyle name="_Tabelle1_LI.24163A.RH_ Motor" xfId="498" xr:uid="{00000000-0005-0000-0000-0000F1010000}"/>
    <cellStyle name="_Tabelle1_LI.24163A.RH_Geber" xfId="499" xr:uid="{00000000-0005-0000-0000-0000F2010000}"/>
    <cellStyle name="_Tabelle1_M17" xfId="500" xr:uid="{00000000-0005-0000-0000-0000F3010000}"/>
    <cellStyle name="_Tabelle1_MAT-Nr." xfId="536" xr:uid="{00000000-0005-0000-0000-000017020000}"/>
    <cellStyle name="_Tabelle1_MAT017-Nummern" xfId="501" xr:uid="{00000000-0005-0000-0000-0000F4010000}"/>
    <cellStyle name="_Tabelle1_MAT017-Nummern_1" xfId="502" xr:uid="{00000000-0005-0000-0000-0000F5010000}"/>
    <cellStyle name="_Tabelle1_MAT017-Nummern_1_Anfrage" xfId="503" xr:uid="{00000000-0005-0000-0000-0000F6010000}"/>
    <cellStyle name="_Tabelle1_MAT017-Nummern_1_Anfragen" xfId="504" xr:uid="{00000000-0005-0000-0000-0000F7010000}"/>
    <cellStyle name="_Tabelle1_MAT017-Nummern_1_Artikel angefragt" xfId="505" xr:uid="{00000000-0005-0000-0000-0000F8010000}"/>
    <cellStyle name="_Tabelle1_MAT017-Nummern_1_Encoderleitung" xfId="506" xr:uid="{00000000-0005-0000-0000-0000F9010000}"/>
    <cellStyle name="_Tabelle1_MAT017-Nummern_1_EtherCAT" xfId="507" xr:uid="{00000000-0005-0000-0000-0000FA010000}"/>
    <cellStyle name="_Tabelle1_MAT017-Nummern_1_Export" xfId="508" xr:uid="{00000000-0005-0000-0000-0000FB010000}"/>
    <cellStyle name="_Tabelle1_MAT017-Nummern_1_INI´s-Codierung" xfId="509" xr:uid="{00000000-0005-0000-0000-0000FC010000}"/>
    <cellStyle name="_Tabelle1_MAT017-Nummern_1_Kalkulation" xfId="510" xr:uid="{00000000-0005-0000-0000-0000FD010000}"/>
    <cellStyle name="_Tabelle1_MAT017-Nummern_1_Kalkulation 1 Stück" xfId="511" xr:uid="{00000000-0005-0000-0000-0000FE010000}"/>
    <cellStyle name="_Tabelle1_MAT017-Nummern_1_Kalkulation CF270,CF111" xfId="512" xr:uid="{00000000-0005-0000-0000-0000FF010000}"/>
    <cellStyle name="_Tabelle1_MAT017-Nummern_1_Kalkulation Harting " xfId="513" xr:uid="{00000000-0005-0000-0000-000000020000}"/>
    <cellStyle name="_Tabelle1_MAT017-Nummern_1_Kalkulation Phoenix" xfId="514" xr:uid="{00000000-0005-0000-0000-000001020000}"/>
    <cellStyle name="_Tabelle1_MAT017-Nummern_1_Kalkulation_1" xfId="515" xr:uid="{00000000-0005-0000-0000-000002020000}"/>
    <cellStyle name="_Tabelle1_MAT017-Nummern_1_Kalkulation_Kalkulation" xfId="516" xr:uid="{00000000-0005-0000-0000-000003020000}"/>
    <cellStyle name="_Tabelle1_MAT017-Nummern_1_KalkulationMotor" xfId="517" xr:uid="{00000000-0005-0000-0000-000004020000}"/>
    <cellStyle name="_Tabelle1_MAT017-Nummern_1_Konf Süd-Ost-Seibold" xfId="518" xr:uid="{00000000-0005-0000-0000-000005020000}"/>
    <cellStyle name="_Tabelle1_MAT017-Nummern_1_Konfektion-Angebot" xfId="519" xr:uid="{00000000-0005-0000-0000-000006020000}"/>
    <cellStyle name="_Tabelle1_MAT017-Nummern_1_MAT-Nr." xfId="522" xr:uid="{00000000-0005-0000-0000-000009020000}"/>
    <cellStyle name="_Tabelle1_MAT017-Nummern_1_MAT017-Nummern" xfId="520" xr:uid="{00000000-0005-0000-0000-000007020000}"/>
    <cellStyle name="_Tabelle1_MAT017-Nummern_1_MAT017-Nummern_1" xfId="521" xr:uid="{00000000-0005-0000-0000-000008020000}"/>
    <cellStyle name="_Tabelle1_MAT017-Nummern_1_Motorleitung" xfId="523" xr:uid="{00000000-0005-0000-0000-00000A020000}"/>
    <cellStyle name="_Tabelle1_MAT017-Nummern_1_Motorleitung ZK450x" xfId="524" xr:uid="{00000000-0005-0000-0000-00000B020000}"/>
    <cellStyle name="_Tabelle1_MAT017-Nummern_1_Resolverleitung" xfId="525" xr:uid="{00000000-0005-0000-0000-00000C020000}"/>
    <cellStyle name="_Tabelle1_MAT017-Nummern_1_Tabelle1" xfId="526" xr:uid="{00000000-0005-0000-0000-00000D020000}"/>
    <cellStyle name="_Tabelle1_MAT017-Nummern_2" xfId="527" xr:uid="{00000000-0005-0000-0000-00000E020000}"/>
    <cellStyle name="_Tabelle1_MAT017-Nummern_3" xfId="528" xr:uid="{00000000-0005-0000-0000-00000F020000}"/>
    <cellStyle name="_Tabelle1_MAT017-Nummern_Artikel angefragt" xfId="529" xr:uid="{00000000-0005-0000-0000-000010020000}"/>
    <cellStyle name="_Tabelle1_MAT017-Nummern_INI´s-Codierung" xfId="530" xr:uid="{00000000-0005-0000-0000-000011020000}"/>
    <cellStyle name="_Tabelle1_MAT017-Nummern_MAT017-Nummern" xfId="531" xr:uid="{00000000-0005-0000-0000-000012020000}"/>
    <cellStyle name="_Tabelle1_MAT017-Nummern_MAT017-Nummern_1" xfId="532" xr:uid="{00000000-0005-0000-0000-000013020000}"/>
    <cellStyle name="_Tabelle1_MAT017-Nummern_MAT017-Nummern_Artikel angefragt" xfId="533" xr:uid="{00000000-0005-0000-0000-000014020000}"/>
    <cellStyle name="_Tabelle1_MAT017-Nummern_MAT017-Nummern_INI´s-Codierung" xfId="534" xr:uid="{00000000-0005-0000-0000-000015020000}"/>
    <cellStyle name="_Tabelle1_MAT017-Nummern_MAT017-Nummern_MAT017-Nummern" xfId="535" xr:uid="{00000000-0005-0000-0000-000016020000}"/>
    <cellStyle name="_Tabelle1_Motion-Connect 5DS.." xfId="537" xr:uid="{00000000-0005-0000-0000-000018020000}"/>
    <cellStyle name="_Tabelle1_Motorleitung" xfId="538" xr:uid="{00000000-0005-0000-0000-000019020000}"/>
    <cellStyle name="_Tabelle1_Motorleitung ZK450x" xfId="539" xr:uid="{00000000-0005-0000-0000-00001A020000}"/>
    <cellStyle name="_Tabelle1_Motorleitungen" xfId="540" xr:uid="{00000000-0005-0000-0000-00001B020000}"/>
    <cellStyle name="_Tabelle1_RCS mit Infotext" xfId="541" xr:uid="{00000000-0005-0000-0000-00001C020000}"/>
    <cellStyle name="_Tabelle1_Resolverleitung" xfId="542" xr:uid="{00000000-0005-0000-0000-00001D020000}"/>
    <cellStyle name="_Tabelle1_Stecker" xfId="543" xr:uid="{00000000-0005-0000-0000-00001E020000}"/>
    <cellStyle name="_Tabelle1_Stecker " xfId="544" xr:uid="{00000000-0005-0000-0000-00001F020000}"/>
    <cellStyle name="_Tabelle1_Steckverbinder" xfId="545" xr:uid="{00000000-0005-0000-0000-000020020000}"/>
    <cellStyle name="_Tabelle1_Tabelle1" xfId="546" xr:uid="{00000000-0005-0000-0000-000021020000}"/>
    <cellStyle name="_Tabelle1_Tabelle1_1" xfId="547" xr:uid="{00000000-0005-0000-0000-000022020000}"/>
    <cellStyle name="_Tabelle1_Zeichnungstabelle" xfId="548" xr:uid="{00000000-0005-0000-0000-000023020000}"/>
    <cellStyle name="_Trommelliste" xfId="549" xr:uid="{00000000-0005-0000-0000-000024020000}"/>
    <cellStyle name="_Trommelliste_Anfrage" xfId="550" xr:uid="{00000000-0005-0000-0000-000025020000}"/>
    <cellStyle name="_Trommelliste_Anfragen" xfId="551" xr:uid="{00000000-0005-0000-0000-000026020000}"/>
    <cellStyle name="_Trommelliste_Artikel angefragt" xfId="552" xr:uid="{00000000-0005-0000-0000-000027020000}"/>
    <cellStyle name="_Trommelliste_Export" xfId="553" xr:uid="{00000000-0005-0000-0000-000028020000}"/>
    <cellStyle name="_Trommelliste_INI´s-Codierung" xfId="554" xr:uid="{00000000-0005-0000-0000-000029020000}"/>
    <cellStyle name="_Trommelliste_intern Kalkulation LWL LC" xfId="555" xr:uid="{00000000-0005-0000-0000-00002A020000}"/>
    <cellStyle name="_Trommelliste_intern Kombinationen" xfId="556" xr:uid="{00000000-0005-0000-0000-00002B020000}"/>
    <cellStyle name="_Trommelliste_Kalkulation" xfId="557" xr:uid="{00000000-0005-0000-0000-00002C020000}"/>
    <cellStyle name="_Trommelliste_Kalkulation CF270,CF111" xfId="558" xr:uid="{00000000-0005-0000-0000-00002D020000}"/>
    <cellStyle name="_Trommelliste_Kalkulation Harting " xfId="559" xr:uid="{00000000-0005-0000-0000-00002E020000}"/>
    <cellStyle name="_Trommelliste_Kalkulation Phoenix" xfId="560" xr:uid="{00000000-0005-0000-0000-00002F020000}"/>
    <cellStyle name="_Trommelliste_Kalkulation_1" xfId="561" xr:uid="{00000000-0005-0000-0000-000030020000}"/>
    <cellStyle name="_Trommelliste_Kalkulation_Artikel angefragt" xfId="562" xr:uid="{00000000-0005-0000-0000-000031020000}"/>
    <cellStyle name="_Trommelliste_Kalkulation_INI´s-Codierung" xfId="563" xr:uid="{00000000-0005-0000-0000-000032020000}"/>
    <cellStyle name="_Trommelliste_Kalkulation_MAT017-Nummern" xfId="564" xr:uid="{00000000-0005-0000-0000-000033020000}"/>
    <cellStyle name="_Trommelliste_KalkulationMotor" xfId="565" xr:uid="{00000000-0005-0000-0000-000034020000}"/>
    <cellStyle name="_Trommelliste_Konf Süd-Ost-Seibold" xfId="566" xr:uid="{00000000-0005-0000-0000-000035020000}"/>
    <cellStyle name="_Trommelliste_Konfektion-Angebot" xfId="567" xr:uid="{00000000-0005-0000-0000-000036020000}"/>
    <cellStyle name="_Trommelliste_MAT-Nr." xfId="595" xr:uid="{00000000-0005-0000-0000-000052020000}"/>
    <cellStyle name="_Trommelliste_MAT017-Nummern" xfId="568" xr:uid="{00000000-0005-0000-0000-000037020000}"/>
    <cellStyle name="_Trommelliste_MAT017-Nummern_1" xfId="569" xr:uid="{00000000-0005-0000-0000-000038020000}"/>
    <cellStyle name="_Trommelliste_MAT017-Nummern_2" xfId="570" xr:uid="{00000000-0005-0000-0000-000039020000}"/>
    <cellStyle name="_Trommelliste_MAT017-Nummern_Anfrage" xfId="571" xr:uid="{00000000-0005-0000-0000-00003A020000}"/>
    <cellStyle name="_Trommelliste_MAT017-Nummern_Anfragen" xfId="572" xr:uid="{00000000-0005-0000-0000-00003B020000}"/>
    <cellStyle name="_Trommelliste_MAT017-Nummern_Artikel angefragt" xfId="573" xr:uid="{00000000-0005-0000-0000-00003C020000}"/>
    <cellStyle name="_Trommelliste_MAT017-Nummern_Encoderleitung" xfId="574" xr:uid="{00000000-0005-0000-0000-00003D020000}"/>
    <cellStyle name="_Trommelliste_MAT017-Nummern_EtherCAT" xfId="575" xr:uid="{00000000-0005-0000-0000-00003E020000}"/>
    <cellStyle name="_Trommelliste_MAT017-Nummern_Export" xfId="576" xr:uid="{00000000-0005-0000-0000-00003F020000}"/>
    <cellStyle name="_Trommelliste_MAT017-Nummern_INI´s-Codierung" xfId="577" xr:uid="{00000000-0005-0000-0000-000040020000}"/>
    <cellStyle name="_Trommelliste_MAT017-Nummern_Kalkulation" xfId="578" xr:uid="{00000000-0005-0000-0000-000041020000}"/>
    <cellStyle name="_Trommelliste_MAT017-Nummern_Kalkulation 1 Stück" xfId="579" xr:uid="{00000000-0005-0000-0000-000042020000}"/>
    <cellStyle name="_Trommelliste_MAT017-Nummern_Kalkulation CF270,CF111" xfId="580" xr:uid="{00000000-0005-0000-0000-000043020000}"/>
    <cellStyle name="_Trommelliste_MAT017-Nummern_Kalkulation Harting " xfId="581" xr:uid="{00000000-0005-0000-0000-000044020000}"/>
    <cellStyle name="_Trommelliste_MAT017-Nummern_Kalkulation Phoenix" xfId="582" xr:uid="{00000000-0005-0000-0000-000045020000}"/>
    <cellStyle name="_Trommelliste_MAT017-Nummern_Kalkulation_1" xfId="583" xr:uid="{00000000-0005-0000-0000-000046020000}"/>
    <cellStyle name="_Trommelliste_MAT017-Nummern_Kalkulation_Kalkulation" xfId="584" xr:uid="{00000000-0005-0000-0000-000047020000}"/>
    <cellStyle name="_Trommelliste_MAT017-Nummern_KalkulationMotor" xfId="585" xr:uid="{00000000-0005-0000-0000-000048020000}"/>
    <cellStyle name="_Trommelliste_MAT017-Nummern_Konf Süd-Ost-Seibold" xfId="586" xr:uid="{00000000-0005-0000-0000-000049020000}"/>
    <cellStyle name="_Trommelliste_MAT017-Nummern_Konfektion-Angebot" xfId="587" xr:uid="{00000000-0005-0000-0000-00004A020000}"/>
    <cellStyle name="_Trommelliste_MAT017-Nummern_MAT-Nr." xfId="590" xr:uid="{00000000-0005-0000-0000-00004D020000}"/>
    <cellStyle name="_Trommelliste_MAT017-Nummern_MAT017-Nummern" xfId="588" xr:uid="{00000000-0005-0000-0000-00004B020000}"/>
    <cellStyle name="_Trommelliste_MAT017-Nummern_MAT017-Nummern_1" xfId="589" xr:uid="{00000000-0005-0000-0000-00004C020000}"/>
    <cellStyle name="_Trommelliste_MAT017-Nummern_Motorleitung" xfId="591" xr:uid="{00000000-0005-0000-0000-00004E020000}"/>
    <cellStyle name="_Trommelliste_MAT017-Nummern_Motorleitung ZK450x" xfId="592" xr:uid="{00000000-0005-0000-0000-00004F020000}"/>
    <cellStyle name="_Trommelliste_MAT017-Nummern_Resolverleitung" xfId="593" xr:uid="{00000000-0005-0000-0000-000050020000}"/>
    <cellStyle name="_Trommelliste_MAT017-Nummern_Tabelle1" xfId="594" xr:uid="{00000000-0005-0000-0000-000051020000}"/>
    <cellStyle name="_Trommelliste_Tabelle1" xfId="596" xr:uid="{00000000-0005-0000-0000-000053020000}"/>
    <cellStyle name="_Trommelliste_Tabelle1_1" xfId="597" xr:uid="{00000000-0005-0000-0000-000054020000}"/>
    <cellStyle name="20% - Accent1" xfId="598" xr:uid="{00000000-0005-0000-0000-000055020000}"/>
    <cellStyle name="20% - Accent2" xfId="599" xr:uid="{00000000-0005-0000-0000-000056020000}"/>
    <cellStyle name="20% - Accent3" xfId="600" xr:uid="{00000000-0005-0000-0000-000057020000}"/>
    <cellStyle name="20% - Accent4" xfId="601" xr:uid="{00000000-0005-0000-0000-000058020000}"/>
    <cellStyle name="20% - Accent5" xfId="602" xr:uid="{00000000-0005-0000-0000-000059020000}"/>
    <cellStyle name="20% - Accent6" xfId="603" xr:uid="{00000000-0005-0000-0000-00005A020000}"/>
    <cellStyle name="20% - Akzent1" xfId="604" xr:uid="{00000000-0005-0000-0000-00005B020000}"/>
    <cellStyle name="20% - Akzent2" xfId="605" xr:uid="{00000000-0005-0000-0000-00005C020000}"/>
    <cellStyle name="20% - Akzent3" xfId="606" xr:uid="{00000000-0005-0000-0000-00005D020000}"/>
    <cellStyle name="20% - Akzent4" xfId="607" xr:uid="{00000000-0005-0000-0000-00005E020000}"/>
    <cellStyle name="20% - Akzent5" xfId="608" xr:uid="{00000000-0005-0000-0000-00005F020000}"/>
    <cellStyle name="20% - Akzent6" xfId="609" xr:uid="{00000000-0005-0000-0000-000060020000}"/>
    <cellStyle name="20% - Colore 1" xfId="610" xr:uid="{00000000-0005-0000-0000-000061020000}"/>
    <cellStyle name="20% - Colore 2" xfId="611" xr:uid="{00000000-0005-0000-0000-000062020000}"/>
    <cellStyle name="20% - Colore 3" xfId="612" xr:uid="{00000000-0005-0000-0000-000063020000}"/>
    <cellStyle name="20% - Colore 4" xfId="613" xr:uid="{00000000-0005-0000-0000-000064020000}"/>
    <cellStyle name="20% - Colore 5" xfId="614" xr:uid="{00000000-0005-0000-0000-000065020000}"/>
    <cellStyle name="20% - Colore 6" xfId="615" xr:uid="{00000000-0005-0000-0000-000066020000}"/>
    <cellStyle name="20% - Énfasis1" xfId="616" xr:uid="{00000000-0005-0000-0000-000067020000}"/>
    <cellStyle name="20% - Énfasis2" xfId="617" xr:uid="{00000000-0005-0000-0000-000068020000}"/>
    <cellStyle name="20% - Énfasis3" xfId="618" xr:uid="{00000000-0005-0000-0000-000069020000}"/>
    <cellStyle name="20% - Énfasis4" xfId="619" xr:uid="{00000000-0005-0000-0000-00006A020000}"/>
    <cellStyle name="20% - Énfasis5" xfId="620" xr:uid="{00000000-0005-0000-0000-00006B020000}"/>
    <cellStyle name="20% - Énfasis6" xfId="621" xr:uid="{00000000-0005-0000-0000-00006C020000}"/>
    <cellStyle name="40% - Accent1" xfId="622" xr:uid="{00000000-0005-0000-0000-00006D020000}"/>
    <cellStyle name="40% - Accent2" xfId="623" xr:uid="{00000000-0005-0000-0000-00006E020000}"/>
    <cellStyle name="40% - Accent3" xfId="624" xr:uid="{00000000-0005-0000-0000-00006F020000}"/>
    <cellStyle name="40% - Accent4" xfId="625" xr:uid="{00000000-0005-0000-0000-000070020000}"/>
    <cellStyle name="40% - Accent5" xfId="626" xr:uid="{00000000-0005-0000-0000-000071020000}"/>
    <cellStyle name="40% - Accent6" xfId="627" xr:uid="{00000000-0005-0000-0000-000072020000}"/>
    <cellStyle name="40% - Akzent1" xfId="628" xr:uid="{00000000-0005-0000-0000-000073020000}"/>
    <cellStyle name="40% - Akzent2" xfId="629" xr:uid="{00000000-0005-0000-0000-000074020000}"/>
    <cellStyle name="40% - Akzent3" xfId="630" xr:uid="{00000000-0005-0000-0000-000075020000}"/>
    <cellStyle name="40% - Akzent4" xfId="631" xr:uid="{00000000-0005-0000-0000-000076020000}"/>
    <cellStyle name="40% - Akzent5" xfId="632" xr:uid="{00000000-0005-0000-0000-000077020000}"/>
    <cellStyle name="40% - Akzent6" xfId="633" xr:uid="{00000000-0005-0000-0000-000078020000}"/>
    <cellStyle name="40% - Colore 1" xfId="634" xr:uid="{00000000-0005-0000-0000-000079020000}"/>
    <cellStyle name="40% - Colore 2" xfId="635" xr:uid="{00000000-0005-0000-0000-00007A020000}"/>
    <cellStyle name="40% - Colore 3" xfId="636" xr:uid="{00000000-0005-0000-0000-00007B020000}"/>
    <cellStyle name="40% - Colore 4" xfId="637" xr:uid="{00000000-0005-0000-0000-00007C020000}"/>
    <cellStyle name="40% - Colore 5" xfId="638" xr:uid="{00000000-0005-0000-0000-00007D020000}"/>
    <cellStyle name="40% - Colore 6" xfId="639" xr:uid="{00000000-0005-0000-0000-00007E020000}"/>
    <cellStyle name="40% - Énfasis1" xfId="640" xr:uid="{00000000-0005-0000-0000-00007F020000}"/>
    <cellStyle name="40% - Énfasis2" xfId="641" xr:uid="{00000000-0005-0000-0000-000080020000}"/>
    <cellStyle name="40% - Énfasis3" xfId="642" xr:uid="{00000000-0005-0000-0000-000081020000}"/>
    <cellStyle name="40% - Énfasis4" xfId="643" xr:uid="{00000000-0005-0000-0000-000082020000}"/>
    <cellStyle name="40% - Énfasis5" xfId="644" xr:uid="{00000000-0005-0000-0000-000083020000}"/>
    <cellStyle name="40% - Énfasis6" xfId="645" xr:uid="{00000000-0005-0000-0000-000084020000}"/>
    <cellStyle name="60% - Accent1" xfId="646" xr:uid="{00000000-0005-0000-0000-000085020000}"/>
    <cellStyle name="60% - Accent2" xfId="647" xr:uid="{00000000-0005-0000-0000-000086020000}"/>
    <cellStyle name="60% - Accent3" xfId="648" xr:uid="{00000000-0005-0000-0000-000087020000}"/>
    <cellStyle name="60% - Accent4" xfId="649" xr:uid="{00000000-0005-0000-0000-000088020000}"/>
    <cellStyle name="60% - Accent5" xfId="650" xr:uid="{00000000-0005-0000-0000-000089020000}"/>
    <cellStyle name="60% - Accent6" xfId="651" xr:uid="{00000000-0005-0000-0000-00008A020000}"/>
    <cellStyle name="60% - Akzent1" xfId="652" xr:uid="{00000000-0005-0000-0000-00008B020000}"/>
    <cellStyle name="60% - Akzent2" xfId="653" xr:uid="{00000000-0005-0000-0000-00008C020000}"/>
    <cellStyle name="60% - Akzent3" xfId="654" xr:uid="{00000000-0005-0000-0000-00008D020000}"/>
    <cellStyle name="60% - Akzent4" xfId="655" xr:uid="{00000000-0005-0000-0000-00008E020000}"/>
    <cellStyle name="60% - Akzent5" xfId="656" xr:uid="{00000000-0005-0000-0000-00008F020000}"/>
    <cellStyle name="60% - Akzent6" xfId="657" xr:uid="{00000000-0005-0000-0000-000090020000}"/>
    <cellStyle name="60% - Colore 1" xfId="658" xr:uid="{00000000-0005-0000-0000-000091020000}"/>
    <cellStyle name="60% - Colore 2" xfId="659" xr:uid="{00000000-0005-0000-0000-000092020000}"/>
    <cellStyle name="60% - Colore 3" xfId="660" xr:uid="{00000000-0005-0000-0000-000093020000}"/>
    <cellStyle name="60% - Colore 4" xfId="661" xr:uid="{00000000-0005-0000-0000-000094020000}"/>
    <cellStyle name="60% - Colore 5" xfId="662" xr:uid="{00000000-0005-0000-0000-000095020000}"/>
    <cellStyle name="60% - Colore 6" xfId="663" xr:uid="{00000000-0005-0000-0000-000096020000}"/>
    <cellStyle name="60% - Énfasis1" xfId="664" xr:uid="{00000000-0005-0000-0000-000097020000}"/>
    <cellStyle name="60% - Énfasis2" xfId="665" xr:uid="{00000000-0005-0000-0000-000098020000}"/>
    <cellStyle name="60% - Énfasis3" xfId="666" xr:uid="{00000000-0005-0000-0000-000099020000}"/>
    <cellStyle name="60% - Énfasis4" xfId="667" xr:uid="{00000000-0005-0000-0000-00009A020000}"/>
    <cellStyle name="60% - Énfasis5" xfId="668" xr:uid="{00000000-0005-0000-0000-00009B020000}"/>
    <cellStyle name="60% - Énfasis6" xfId="669" xr:uid="{00000000-0005-0000-0000-00009C020000}"/>
    <cellStyle name="Accent1" xfId="670" xr:uid="{00000000-0005-0000-0000-00009D020000}"/>
    <cellStyle name="Accent2" xfId="671" xr:uid="{00000000-0005-0000-0000-00009E020000}"/>
    <cellStyle name="Accent3" xfId="672" xr:uid="{00000000-0005-0000-0000-00009F020000}"/>
    <cellStyle name="Accent4" xfId="673" xr:uid="{00000000-0005-0000-0000-0000A0020000}"/>
    <cellStyle name="Accent5" xfId="674" xr:uid="{00000000-0005-0000-0000-0000A1020000}"/>
    <cellStyle name="Accent6" xfId="675" xr:uid="{00000000-0005-0000-0000-0000A2020000}"/>
    <cellStyle name="Akzent1 2" xfId="676" xr:uid="{00000000-0005-0000-0000-0000A3020000}"/>
    <cellStyle name="Akzent2 2" xfId="677" xr:uid="{00000000-0005-0000-0000-0000A4020000}"/>
    <cellStyle name="Akzent3 2" xfId="678" xr:uid="{00000000-0005-0000-0000-0000A5020000}"/>
    <cellStyle name="Akzent4 2" xfId="679" xr:uid="{00000000-0005-0000-0000-0000A6020000}"/>
    <cellStyle name="Akzent5 2" xfId="680" xr:uid="{00000000-0005-0000-0000-0000A7020000}"/>
    <cellStyle name="Akzent6 2" xfId="681" xr:uid="{00000000-0005-0000-0000-0000A8020000}"/>
    <cellStyle name="Ausgabe 2" xfId="682" xr:uid="{00000000-0005-0000-0000-0000A9020000}"/>
    <cellStyle name="Bad" xfId="683" xr:uid="{00000000-0005-0000-0000-0000AA020000}"/>
    <cellStyle name="Berechnung 2" xfId="684" xr:uid="{00000000-0005-0000-0000-0000AB020000}"/>
    <cellStyle name="Buena" xfId="685" xr:uid="{00000000-0005-0000-0000-0000AC020000}"/>
    <cellStyle name="Calcolo" xfId="686" xr:uid="{00000000-0005-0000-0000-0000AD020000}"/>
    <cellStyle name="Calculation" xfId="687" xr:uid="{00000000-0005-0000-0000-0000AE020000}"/>
    <cellStyle name="Cálculo" xfId="688" xr:uid="{00000000-0005-0000-0000-0000AF020000}"/>
    <cellStyle name="Celda de comprobación" xfId="689" xr:uid="{00000000-0005-0000-0000-0000B0020000}"/>
    <cellStyle name="Celda vinculada" xfId="690" xr:uid="{00000000-0005-0000-0000-0000B1020000}"/>
    <cellStyle name="Cella collegata" xfId="691" xr:uid="{00000000-0005-0000-0000-0000B2020000}"/>
    <cellStyle name="Cella da controllare" xfId="692" xr:uid="{00000000-0005-0000-0000-0000B3020000}"/>
    <cellStyle name="Check Cell" xfId="693" xr:uid="{00000000-0005-0000-0000-0000B4020000}"/>
    <cellStyle name="Colore 1" xfId="694" xr:uid="{00000000-0005-0000-0000-0000B5020000}"/>
    <cellStyle name="Colore 2" xfId="695" xr:uid="{00000000-0005-0000-0000-0000B6020000}"/>
    <cellStyle name="Colore 3" xfId="696" xr:uid="{00000000-0005-0000-0000-0000B7020000}"/>
    <cellStyle name="Colore 4" xfId="697" xr:uid="{00000000-0005-0000-0000-0000B8020000}"/>
    <cellStyle name="Colore 5" xfId="698" xr:uid="{00000000-0005-0000-0000-0000B9020000}"/>
    <cellStyle name="Colore 6" xfId="699" xr:uid="{00000000-0005-0000-0000-0000BA020000}"/>
    <cellStyle name="Eingabe 2" xfId="700" xr:uid="{00000000-0005-0000-0000-0000BB020000}"/>
    <cellStyle name="Encabezado 4" xfId="701" xr:uid="{00000000-0005-0000-0000-0000BC020000}"/>
    <cellStyle name="Énfasis1" xfId="702" xr:uid="{00000000-0005-0000-0000-0000BD020000}"/>
    <cellStyle name="Énfasis2" xfId="703" xr:uid="{00000000-0005-0000-0000-0000BE020000}"/>
    <cellStyle name="Énfasis3" xfId="704" xr:uid="{00000000-0005-0000-0000-0000BF020000}"/>
    <cellStyle name="Énfasis4" xfId="705" xr:uid="{00000000-0005-0000-0000-0000C0020000}"/>
    <cellStyle name="Énfasis5" xfId="706" xr:uid="{00000000-0005-0000-0000-0000C1020000}"/>
    <cellStyle name="Énfasis6" xfId="707" xr:uid="{00000000-0005-0000-0000-0000C2020000}"/>
    <cellStyle name="Entrada" xfId="708" xr:uid="{00000000-0005-0000-0000-0000C3020000}"/>
    <cellStyle name="Ergebnis 1" xfId="709" xr:uid="{00000000-0005-0000-0000-0000C4020000}"/>
    <cellStyle name="Ergebnis 1 1" xfId="710" xr:uid="{00000000-0005-0000-0000-0000C5020000}"/>
    <cellStyle name="Ergebnis 1_Anfrage" xfId="711" xr:uid="{00000000-0005-0000-0000-0000C6020000}"/>
    <cellStyle name="Ergebnis 2" xfId="712" xr:uid="{00000000-0005-0000-0000-0000C7020000}"/>
    <cellStyle name="Erklärender Text 2" xfId="713" xr:uid="{00000000-0005-0000-0000-0000C8020000}"/>
    <cellStyle name="Euro" xfId="714" xr:uid="{00000000-0005-0000-0000-0000C9020000}"/>
    <cellStyle name="Euro 2" xfId="715" xr:uid="{00000000-0005-0000-0000-0000CA020000}"/>
    <cellStyle name="Euro_Kalkulation" xfId="716" xr:uid="{00000000-0005-0000-0000-0000CB020000}"/>
    <cellStyle name="Explanatory Text" xfId="717" xr:uid="{00000000-0005-0000-0000-0000CD020000}"/>
    <cellStyle name="Good" xfId="718" xr:uid="{00000000-0005-0000-0000-0000CE020000}"/>
    <cellStyle name="Gut 2" xfId="719" xr:uid="{00000000-0005-0000-0000-0000CF020000}"/>
    <cellStyle name="Heading 1" xfId="720" xr:uid="{00000000-0005-0000-0000-0000D0020000}"/>
    <cellStyle name="Heading 2" xfId="721" xr:uid="{00000000-0005-0000-0000-0000D1020000}"/>
    <cellStyle name="Heading 3" xfId="722" xr:uid="{00000000-0005-0000-0000-0000D2020000}"/>
    <cellStyle name="Heading 4" xfId="723" xr:uid="{00000000-0005-0000-0000-0000D3020000}"/>
    <cellStyle name="Hyperlink 2" xfId="724" xr:uid="{00000000-0005-0000-0000-0000D4020000}"/>
    <cellStyle name="Incorrecto" xfId="725" xr:uid="{00000000-0005-0000-0000-0000D5020000}"/>
    <cellStyle name="Input" xfId="726" xr:uid="{00000000-0005-0000-0000-0000D6020000}"/>
    <cellStyle name="Linked Cell" xfId="727" xr:uid="{00000000-0005-0000-0000-0000D8020000}"/>
    <cellStyle name="Neutral 2" xfId="728" xr:uid="{00000000-0005-0000-0000-0000D9020000}"/>
    <cellStyle name="Neutrale" xfId="729" xr:uid="{00000000-0005-0000-0000-0000DA020000}"/>
    <cellStyle name="Normal" xfId="0" builtinId="0"/>
    <cellStyle name="Nota" xfId="730" xr:uid="{00000000-0005-0000-0000-0000DB020000}"/>
    <cellStyle name="Notas" xfId="731" xr:uid="{00000000-0005-0000-0000-0000DC020000}"/>
    <cellStyle name="Note" xfId="732" xr:uid="{00000000-0005-0000-0000-0000DD020000}"/>
    <cellStyle name="Notiz 2" xfId="733" xr:uid="{00000000-0005-0000-0000-0000DE020000}"/>
    <cellStyle name="Output" xfId="734" xr:uid="{00000000-0005-0000-0000-0000DF020000}"/>
    <cellStyle name="Salida" xfId="735" xr:uid="{00000000-0005-0000-0000-0000E0020000}"/>
    <cellStyle name="Schlecht 2" xfId="736" xr:uid="{00000000-0005-0000-0000-0000E1020000}"/>
    <cellStyle name="Standard 18" xfId="737" xr:uid="{00000000-0005-0000-0000-0000E3020000}"/>
    <cellStyle name="Standard 2" xfId="738" xr:uid="{00000000-0005-0000-0000-0000E4020000}"/>
    <cellStyle name="Standard 2 2" xfId="739" xr:uid="{00000000-0005-0000-0000-0000E5020000}"/>
    <cellStyle name="Standard 3" xfId="740" xr:uid="{00000000-0005-0000-0000-0000E6020000}"/>
    <cellStyle name="Stil 1" xfId="741" xr:uid="{00000000-0005-0000-0000-0000E7020000}"/>
    <cellStyle name="Testo avviso" xfId="742" xr:uid="{00000000-0005-0000-0000-0000E8020000}"/>
    <cellStyle name="Testo descrittivo" xfId="743" xr:uid="{00000000-0005-0000-0000-0000E9020000}"/>
    <cellStyle name="Texto de advertencia" xfId="744" xr:uid="{00000000-0005-0000-0000-0000EA020000}"/>
    <cellStyle name="Texto explicativo" xfId="745" xr:uid="{00000000-0005-0000-0000-0000EB020000}"/>
    <cellStyle name="Title" xfId="746" xr:uid="{00000000-0005-0000-0000-0000EC020000}"/>
    <cellStyle name="Titolo" xfId="747" xr:uid="{00000000-0005-0000-0000-0000ED020000}"/>
    <cellStyle name="Titolo 1" xfId="748" xr:uid="{00000000-0005-0000-0000-0000EE020000}"/>
    <cellStyle name="Titolo 2" xfId="749" xr:uid="{00000000-0005-0000-0000-0000EF020000}"/>
    <cellStyle name="Titolo 3" xfId="750" xr:uid="{00000000-0005-0000-0000-0000F0020000}"/>
    <cellStyle name="Titolo 4" xfId="751" xr:uid="{00000000-0005-0000-0000-0000F1020000}"/>
    <cellStyle name="Título" xfId="752" xr:uid="{00000000-0005-0000-0000-0000F2020000}"/>
    <cellStyle name="Título 1" xfId="753" xr:uid="{00000000-0005-0000-0000-0000F3020000}"/>
    <cellStyle name="Título 2" xfId="754" xr:uid="{00000000-0005-0000-0000-0000F4020000}"/>
    <cellStyle name="Título 3" xfId="755" xr:uid="{00000000-0005-0000-0000-0000F5020000}"/>
    <cellStyle name="Total" xfId="756" xr:uid="{00000000-0005-0000-0000-0000F6020000}"/>
    <cellStyle name="Totale" xfId="757" xr:uid="{00000000-0005-0000-0000-0000F7020000}"/>
    <cellStyle name="Überschrift 1 1" xfId="758" xr:uid="{00000000-0005-0000-0000-0000F8020000}"/>
    <cellStyle name="Überschrift 1 1 1" xfId="759" xr:uid="{00000000-0005-0000-0000-0000F9020000}"/>
    <cellStyle name="Überschrift 1 1_Anfrage" xfId="760" xr:uid="{00000000-0005-0000-0000-0000FA020000}"/>
    <cellStyle name="Überschrift 1 2" xfId="761" xr:uid="{00000000-0005-0000-0000-0000FB020000}"/>
    <cellStyle name="Überschrift 2 2" xfId="762" xr:uid="{00000000-0005-0000-0000-0000FC020000}"/>
    <cellStyle name="Überschrift 3 2" xfId="763" xr:uid="{00000000-0005-0000-0000-0000FD020000}"/>
    <cellStyle name="Überschrift 4 2" xfId="764" xr:uid="{00000000-0005-0000-0000-0000FE020000}"/>
    <cellStyle name="Überschrift 5" xfId="765" xr:uid="{00000000-0005-0000-0000-0000FF020000}"/>
    <cellStyle name="Valore non valido" xfId="766" xr:uid="{00000000-0005-0000-0000-000000030000}"/>
    <cellStyle name="Valore valido" xfId="767" xr:uid="{00000000-0005-0000-0000-000001030000}"/>
    <cellStyle name="Verknüpfte Zelle 2" xfId="768" xr:uid="{00000000-0005-0000-0000-000002030000}"/>
    <cellStyle name="Warnender Text 2" xfId="769" xr:uid="{00000000-0005-0000-0000-000003030000}"/>
    <cellStyle name="Warning Text" xfId="770" xr:uid="{00000000-0005-0000-0000-000004030000}"/>
    <cellStyle name="Zelle überprüfen 2" xfId="771" xr:uid="{00000000-0005-0000-0000-00000503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W132"/>
  <sheetViews>
    <sheetView tabSelected="1" view="pageBreakPreview" zoomScaleNormal="100" zoomScaleSheetLayoutView="100" workbookViewId="0">
      <pane ySplit="2" topLeftCell="A3" activePane="bottomLeft" state="frozenSplit"/>
      <selection pane="bottomLeft" activeCell="I11" sqref="I11"/>
    </sheetView>
  </sheetViews>
  <sheetFormatPr baseColWidth="10" defaultColWidth="11.5" defaultRowHeight="11"/>
  <cols>
    <col min="1" max="1" width="13.83203125" style="19" customWidth="1"/>
    <col min="2" max="2" width="16.83203125" style="19" bestFit="1" customWidth="1"/>
    <col min="3" max="3" width="17.5" style="15" customWidth="1"/>
    <col min="4" max="4" width="7.1640625" style="17" customWidth="1"/>
    <col min="5" max="5" width="14.33203125" style="18" customWidth="1"/>
    <col min="6" max="6" width="10.5" style="16" customWidth="1"/>
    <col min="7" max="7" width="7.33203125" style="17" customWidth="1"/>
    <col min="8" max="8" width="8" style="17" customWidth="1"/>
    <col min="9" max="9" width="9.1640625" style="18" customWidth="1"/>
    <col min="10" max="10" width="10.1640625" style="16" customWidth="1"/>
    <col min="11" max="11" width="13.6640625" style="22" customWidth="1"/>
    <col min="12" max="12" width="7.1640625" style="19" hidden="1" customWidth="1"/>
    <col min="13" max="13" width="8.6640625" style="22" customWidth="1"/>
    <col min="14" max="16384" width="11.5" style="19"/>
  </cols>
  <sheetData>
    <row r="1" spans="1:23" s="69" customFormat="1" ht="11.25" customHeight="1">
      <c r="A1" s="128" t="s">
        <v>53</v>
      </c>
      <c r="B1" s="103" t="s">
        <v>37</v>
      </c>
      <c r="C1" s="104" t="s">
        <v>15</v>
      </c>
      <c r="D1" s="104" t="s">
        <v>38</v>
      </c>
      <c r="E1" s="104" t="s">
        <v>39</v>
      </c>
      <c r="F1" s="105" t="s">
        <v>40</v>
      </c>
      <c r="G1" s="102" t="s">
        <v>32</v>
      </c>
      <c r="H1" s="102" t="s">
        <v>33</v>
      </c>
      <c r="I1" s="102" t="s">
        <v>34</v>
      </c>
      <c r="J1" s="105" t="s">
        <v>35</v>
      </c>
      <c r="K1" s="106" t="s">
        <v>41</v>
      </c>
      <c r="L1" s="69" t="s">
        <v>52</v>
      </c>
      <c r="M1" s="106" t="s">
        <v>47</v>
      </c>
    </row>
    <row r="2" spans="1:23" s="69" customFormat="1" ht="11.25" customHeight="1">
      <c r="A2" s="107" t="s">
        <v>36</v>
      </c>
      <c r="B2" s="108" t="s">
        <v>14</v>
      </c>
      <c r="C2" s="109" t="s">
        <v>16</v>
      </c>
      <c r="D2" s="109" t="s">
        <v>38</v>
      </c>
      <c r="E2" s="109" t="s">
        <v>17</v>
      </c>
      <c r="F2" s="110" t="s">
        <v>18</v>
      </c>
      <c r="G2" s="107" t="s">
        <v>19</v>
      </c>
      <c r="H2" s="107" t="s">
        <v>20</v>
      </c>
      <c r="I2" s="107" t="s">
        <v>21</v>
      </c>
      <c r="J2" s="110" t="s">
        <v>22</v>
      </c>
      <c r="K2" s="111" t="s">
        <v>23</v>
      </c>
      <c r="L2" s="69" t="s">
        <v>52</v>
      </c>
      <c r="M2" s="111" t="s">
        <v>24</v>
      </c>
    </row>
    <row r="3" spans="1:23" s="11" customFormat="1">
      <c r="A3" s="119"/>
      <c r="B3" s="7"/>
      <c r="C3" s="8"/>
      <c r="D3" s="8"/>
      <c r="E3" s="8"/>
      <c r="F3" s="9"/>
      <c r="G3" s="6"/>
      <c r="H3" s="12"/>
      <c r="I3" s="6"/>
      <c r="J3" s="9"/>
      <c r="K3" s="9"/>
      <c r="M3" s="10"/>
    </row>
    <row r="4" spans="1:23" s="11" customFormat="1">
      <c r="A4" s="13" t="s">
        <v>4</v>
      </c>
      <c r="B4" s="112"/>
      <c r="C4" s="15"/>
      <c r="D4" s="15"/>
      <c r="E4" s="15"/>
      <c r="F4" s="16"/>
      <c r="G4" s="17"/>
      <c r="H4" s="18"/>
      <c r="I4" s="17"/>
      <c r="L4" s="19"/>
      <c r="M4" s="10"/>
    </row>
    <row r="5" spans="1:23" s="11" customFormat="1">
      <c r="A5" s="13" t="s">
        <v>5</v>
      </c>
      <c r="B5" s="112"/>
      <c r="C5" s="15"/>
      <c r="D5" s="15"/>
      <c r="E5" s="15"/>
      <c r="F5" s="16"/>
      <c r="G5" s="17"/>
      <c r="H5" s="18"/>
      <c r="I5" s="17"/>
      <c r="J5" s="16"/>
      <c r="K5" s="16"/>
      <c r="L5" s="19"/>
      <c r="M5" s="10"/>
    </row>
    <row r="6" spans="1:23" s="11" customFormat="1">
      <c r="A6" s="13" t="s">
        <v>6</v>
      </c>
      <c r="B6" s="14"/>
      <c r="C6" s="15"/>
      <c r="D6" s="15"/>
      <c r="E6" s="15"/>
      <c r="F6" s="16"/>
      <c r="G6" s="17"/>
      <c r="H6" s="18"/>
      <c r="I6" s="17"/>
      <c r="J6" s="16"/>
      <c r="K6" s="16"/>
      <c r="L6" s="19"/>
      <c r="M6" s="10"/>
    </row>
    <row r="7" spans="1:23" s="11" customFormat="1">
      <c r="A7" s="13" t="s">
        <v>7</v>
      </c>
      <c r="B7" s="112"/>
      <c r="C7" s="15"/>
      <c r="D7" s="15"/>
      <c r="E7" s="15"/>
      <c r="F7" s="16"/>
      <c r="G7" s="17"/>
      <c r="H7" s="18"/>
      <c r="I7" s="17"/>
      <c r="J7" s="16"/>
      <c r="K7" s="16"/>
      <c r="L7" s="19"/>
      <c r="M7" s="10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3" s="11" customFormat="1">
      <c r="A8" s="20" t="s">
        <v>28</v>
      </c>
      <c r="B8" s="21"/>
      <c r="C8" s="15"/>
      <c r="D8" s="15"/>
      <c r="E8" s="15"/>
      <c r="F8" s="16"/>
      <c r="G8" s="17"/>
      <c r="H8" s="18"/>
      <c r="I8" s="17"/>
      <c r="J8" s="16"/>
      <c r="K8" s="16"/>
      <c r="L8" s="19"/>
      <c r="M8" s="10"/>
    </row>
    <row r="9" spans="1:23" s="11" customFormat="1" ht="12" thickBot="1">
      <c r="A9" s="80" t="s">
        <v>29</v>
      </c>
      <c r="B9" s="21"/>
      <c r="C9" s="15"/>
      <c r="D9" s="15"/>
      <c r="E9" s="15"/>
      <c r="F9" s="16"/>
      <c r="G9" s="17"/>
      <c r="H9" s="18"/>
      <c r="I9" s="17"/>
      <c r="J9" s="16"/>
      <c r="K9" s="16"/>
      <c r="L9" s="19"/>
      <c r="M9" s="10"/>
    </row>
    <row r="10" spans="1:23" s="11" customFormat="1">
      <c r="A10" s="81" t="s">
        <v>12</v>
      </c>
      <c r="B10" s="82"/>
      <c r="C10" s="83"/>
      <c r="D10" s="83"/>
      <c r="E10" s="84"/>
      <c r="F10" s="16"/>
      <c r="G10" s="17"/>
      <c r="H10" s="18"/>
      <c r="I10" s="17"/>
      <c r="J10" s="16"/>
      <c r="K10" s="16"/>
      <c r="L10" s="19"/>
      <c r="M10" s="10"/>
    </row>
    <row r="11" spans="1:23" s="11" customFormat="1">
      <c r="A11" s="85" t="s">
        <v>31</v>
      </c>
      <c r="B11" s="86"/>
      <c r="C11" s="87"/>
      <c r="D11" s="87"/>
      <c r="E11" s="88"/>
      <c r="F11" s="16"/>
      <c r="G11" s="17"/>
      <c r="H11" s="18"/>
      <c r="I11" s="17"/>
      <c r="J11" s="16"/>
      <c r="K11" s="16"/>
      <c r="L11" s="19"/>
      <c r="M11" s="10"/>
    </row>
    <row r="12" spans="1:23" s="11" customFormat="1">
      <c r="A12" s="89" t="s">
        <v>25</v>
      </c>
      <c r="B12" s="86"/>
      <c r="C12" s="90"/>
      <c r="D12" s="91" t="s">
        <v>9</v>
      </c>
      <c r="E12" s="92" t="s">
        <v>26</v>
      </c>
      <c r="F12" s="16"/>
      <c r="G12" s="17"/>
      <c r="H12" s="18"/>
      <c r="I12" s="17"/>
      <c r="J12" s="16"/>
      <c r="K12" s="16"/>
      <c r="L12" s="19"/>
      <c r="M12" s="10"/>
    </row>
    <row r="13" spans="1:23" s="11" customFormat="1">
      <c r="A13" s="89" t="s">
        <v>27</v>
      </c>
      <c r="B13" s="86"/>
      <c r="C13" s="87"/>
      <c r="D13" s="91" t="s">
        <v>9</v>
      </c>
      <c r="E13" s="92" t="s">
        <v>26</v>
      </c>
      <c r="F13" s="16"/>
      <c r="G13" s="17"/>
      <c r="H13" s="18"/>
      <c r="I13" s="17"/>
      <c r="J13" s="16"/>
      <c r="K13" s="16"/>
      <c r="L13" s="19"/>
      <c r="M13" s="10"/>
    </row>
    <row r="14" spans="1:23" s="11" customFormat="1" ht="6" customHeight="1">
      <c r="A14" s="93"/>
      <c r="B14" s="86"/>
      <c r="C14" s="87"/>
      <c r="D14" s="87"/>
      <c r="E14" s="88"/>
      <c r="F14" s="16"/>
      <c r="G14" s="17"/>
      <c r="H14" s="18"/>
      <c r="I14" s="17"/>
      <c r="J14" s="16"/>
      <c r="K14" s="16"/>
      <c r="L14" s="19"/>
      <c r="M14" s="10"/>
    </row>
    <row r="15" spans="1:23" s="11" customFormat="1">
      <c r="A15" s="85" t="s">
        <v>30</v>
      </c>
      <c r="B15" s="86"/>
      <c r="C15" s="87"/>
      <c r="D15" s="87"/>
      <c r="E15" s="88"/>
      <c r="F15" s="16"/>
      <c r="G15" s="17"/>
      <c r="H15" s="18"/>
      <c r="I15" s="17"/>
      <c r="J15" s="16"/>
      <c r="K15" s="16"/>
      <c r="L15" s="19"/>
      <c r="M15" s="10"/>
    </row>
    <row r="16" spans="1:23" s="11" customFormat="1">
      <c r="A16" s="93"/>
      <c r="B16" s="86"/>
      <c r="C16" s="87"/>
      <c r="D16" s="87"/>
      <c r="E16" s="88"/>
      <c r="F16" s="16"/>
      <c r="G16" s="17"/>
      <c r="H16" s="18"/>
      <c r="I16" s="17"/>
      <c r="J16" s="16"/>
      <c r="K16" s="16"/>
      <c r="L16" s="19"/>
      <c r="M16" s="10"/>
    </row>
    <row r="17" spans="1:13" s="11" customFormat="1">
      <c r="A17" s="126"/>
      <c r="B17" s="127"/>
      <c r="C17" s="127"/>
      <c r="D17" s="87"/>
      <c r="E17" s="88"/>
      <c r="F17" s="16"/>
      <c r="G17" s="17"/>
      <c r="H17" s="18"/>
      <c r="I17" s="17"/>
      <c r="J17" s="16"/>
      <c r="K17" s="16"/>
      <c r="L17" s="19"/>
      <c r="M17" s="10"/>
    </row>
    <row r="18" spans="1:13" s="11" customFormat="1">
      <c r="A18" s="126"/>
      <c r="B18" s="127"/>
      <c r="C18" s="127"/>
      <c r="D18" s="87"/>
      <c r="E18" s="88"/>
      <c r="F18" s="16"/>
      <c r="G18" s="17"/>
      <c r="H18" s="18"/>
      <c r="I18" s="17"/>
      <c r="J18" s="16"/>
      <c r="K18" s="16"/>
      <c r="L18" s="19"/>
      <c r="M18" s="10"/>
    </row>
    <row r="19" spans="1:13" s="11" customFormat="1">
      <c r="A19" s="126"/>
      <c r="B19" s="127"/>
      <c r="C19" s="127"/>
      <c r="D19" s="87"/>
      <c r="E19" s="88"/>
      <c r="F19" s="16"/>
      <c r="G19" s="17"/>
      <c r="H19" s="18"/>
      <c r="I19" s="17"/>
      <c r="J19" s="16"/>
      <c r="K19" s="16"/>
      <c r="L19" s="19"/>
      <c r="M19" s="10"/>
    </row>
    <row r="20" spans="1:13" s="11" customFormat="1">
      <c r="A20" s="126"/>
      <c r="B20" s="127"/>
      <c r="C20" s="127"/>
      <c r="D20" s="87"/>
      <c r="E20" s="88"/>
      <c r="F20" s="16"/>
      <c r="G20" s="17"/>
      <c r="H20" s="18"/>
      <c r="I20" s="17"/>
      <c r="J20" s="16"/>
      <c r="K20" s="16"/>
      <c r="L20" s="19"/>
      <c r="M20" s="10"/>
    </row>
    <row r="21" spans="1:13" s="11" customFormat="1">
      <c r="A21" s="126"/>
      <c r="B21" s="127"/>
      <c r="C21" s="127"/>
      <c r="D21" s="87"/>
      <c r="E21" s="88"/>
      <c r="F21" s="16"/>
      <c r="G21" s="17"/>
      <c r="H21" s="18"/>
      <c r="I21" s="17"/>
      <c r="J21" s="16"/>
      <c r="K21" s="16"/>
      <c r="L21" s="19"/>
      <c r="M21" s="10"/>
    </row>
    <row r="22" spans="1:13" s="11" customFormat="1">
      <c r="A22" s="126"/>
      <c r="B22" s="127"/>
      <c r="C22" s="127"/>
      <c r="D22" s="87"/>
      <c r="E22" s="88"/>
      <c r="F22" s="16"/>
      <c r="G22" s="17"/>
      <c r="H22" s="18"/>
      <c r="I22" s="17"/>
      <c r="J22" s="16"/>
      <c r="K22" s="16"/>
      <c r="L22" s="19"/>
      <c r="M22" s="10"/>
    </row>
    <row r="23" spans="1:13" s="11" customFormat="1">
      <c r="A23" s="126"/>
      <c r="B23" s="127"/>
      <c r="C23" s="127"/>
      <c r="D23" s="87"/>
      <c r="E23" s="88"/>
      <c r="F23" s="16"/>
      <c r="G23" s="17"/>
      <c r="H23" s="18"/>
      <c r="I23" s="17"/>
      <c r="J23" s="16"/>
      <c r="K23" s="16"/>
      <c r="L23" s="19"/>
      <c r="M23" s="10"/>
    </row>
    <row r="24" spans="1:13" s="11" customFormat="1">
      <c r="A24" s="126"/>
      <c r="B24" s="127"/>
      <c r="C24" s="127"/>
      <c r="D24" s="87"/>
      <c r="E24" s="88"/>
      <c r="F24" s="16"/>
      <c r="G24" s="17"/>
      <c r="H24" s="18"/>
      <c r="I24" s="17"/>
      <c r="J24" s="16"/>
      <c r="K24" s="16"/>
      <c r="L24" s="19"/>
      <c r="M24" s="10"/>
    </row>
    <row r="25" spans="1:13" s="11" customFormat="1">
      <c r="A25" s="126"/>
      <c r="B25" s="127"/>
      <c r="C25" s="127"/>
      <c r="D25" s="87"/>
      <c r="E25" s="88"/>
      <c r="F25" s="16"/>
      <c r="G25" s="17"/>
      <c r="H25" s="18"/>
      <c r="I25" s="17"/>
      <c r="J25" s="16"/>
      <c r="K25" s="16"/>
      <c r="L25" s="19"/>
      <c r="M25" s="10"/>
    </row>
    <row r="26" spans="1:13" s="11" customFormat="1">
      <c r="A26" s="126"/>
      <c r="B26" s="127"/>
      <c r="C26" s="127"/>
      <c r="D26" s="87"/>
      <c r="E26" s="88"/>
      <c r="F26" s="16"/>
      <c r="G26" s="17"/>
      <c r="H26" s="18"/>
      <c r="I26" s="17"/>
      <c r="J26" s="16"/>
      <c r="K26" s="16"/>
      <c r="L26" s="19"/>
      <c r="M26" s="10"/>
    </row>
    <row r="27" spans="1:13" s="11" customFormat="1">
      <c r="A27" s="126"/>
      <c r="B27" s="127"/>
      <c r="C27" s="127"/>
      <c r="D27" s="87"/>
      <c r="E27" s="88"/>
      <c r="F27" s="16"/>
      <c r="G27" s="17"/>
      <c r="H27" s="18"/>
      <c r="I27" s="17"/>
      <c r="J27" s="16"/>
      <c r="K27" s="16"/>
      <c r="L27" s="19"/>
      <c r="M27" s="10"/>
    </row>
    <row r="28" spans="1:13" s="11" customFormat="1">
      <c r="A28" s="126"/>
      <c r="B28" s="127"/>
      <c r="C28" s="127"/>
      <c r="D28" s="87"/>
      <c r="E28" s="88"/>
      <c r="F28" s="16"/>
      <c r="G28" s="17"/>
      <c r="H28" s="18"/>
      <c r="I28" s="17"/>
      <c r="J28" s="16"/>
      <c r="K28" s="16"/>
      <c r="L28" s="19"/>
      <c r="M28" s="10"/>
    </row>
    <row r="29" spans="1:13" s="11" customFormat="1">
      <c r="A29" s="126"/>
      <c r="B29" s="127"/>
      <c r="C29" s="127"/>
      <c r="D29" s="87"/>
      <c r="E29" s="88"/>
      <c r="F29" s="16"/>
      <c r="G29" s="17"/>
      <c r="H29" s="18"/>
      <c r="I29" s="17"/>
      <c r="J29" s="16"/>
      <c r="K29" s="16"/>
      <c r="L29" s="19"/>
      <c r="M29" s="10"/>
    </row>
    <row r="30" spans="1:13" s="11" customFormat="1">
      <c r="A30" s="93"/>
      <c r="B30" s="94"/>
      <c r="C30" s="95"/>
      <c r="D30" s="87"/>
      <c r="E30" s="88"/>
      <c r="F30" s="16"/>
      <c r="G30" s="17"/>
      <c r="H30" s="18"/>
      <c r="I30" s="17"/>
      <c r="J30" s="16"/>
      <c r="K30" s="16"/>
      <c r="L30" s="19"/>
      <c r="M30" s="10"/>
    </row>
    <row r="31" spans="1:13" s="11" customFormat="1" ht="5.25" customHeight="1">
      <c r="A31" s="93"/>
      <c r="B31" s="94"/>
      <c r="C31" s="95"/>
      <c r="D31" s="87"/>
      <c r="E31" s="88"/>
      <c r="F31" s="16"/>
      <c r="G31" s="17"/>
      <c r="H31" s="18"/>
      <c r="I31" s="17"/>
      <c r="J31" s="16"/>
      <c r="K31" s="16"/>
      <c r="L31" s="19"/>
      <c r="M31" s="10"/>
    </row>
    <row r="32" spans="1:13" s="11" customFormat="1" ht="5.25" customHeight="1">
      <c r="A32" s="93"/>
      <c r="B32" s="94"/>
      <c r="C32" s="95"/>
      <c r="D32" s="87"/>
      <c r="E32" s="88"/>
      <c r="F32" s="16"/>
      <c r="G32" s="17"/>
      <c r="H32" s="18"/>
      <c r="I32" s="17"/>
      <c r="J32" s="16"/>
      <c r="K32" s="16"/>
      <c r="L32" s="19"/>
      <c r="M32" s="10"/>
    </row>
    <row r="33" spans="1:13" s="11" customFormat="1" ht="5.25" customHeight="1">
      <c r="A33" s="93"/>
      <c r="B33" s="86"/>
      <c r="C33" s="87"/>
      <c r="D33" s="87"/>
      <c r="E33" s="88"/>
      <c r="F33" s="16"/>
      <c r="G33" s="17"/>
      <c r="H33" s="18"/>
      <c r="I33" s="17"/>
      <c r="J33" s="16"/>
      <c r="K33" s="16"/>
      <c r="L33" s="19"/>
      <c r="M33" s="10"/>
    </row>
    <row r="34" spans="1:13" s="11" customFormat="1" ht="5.25" customHeight="1">
      <c r="A34" s="93"/>
      <c r="B34" s="94"/>
      <c r="C34" s="95"/>
      <c r="D34" s="87"/>
      <c r="E34" s="88"/>
      <c r="F34" s="16"/>
      <c r="G34" s="17"/>
      <c r="H34" s="18"/>
      <c r="I34" s="17"/>
      <c r="J34" s="16"/>
      <c r="K34" s="16"/>
      <c r="L34" s="19"/>
      <c r="M34" s="10"/>
    </row>
    <row r="35" spans="1:13" s="11" customFormat="1" ht="5.25" customHeight="1">
      <c r="A35" s="93"/>
      <c r="B35" s="94"/>
      <c r="C35" s="95"/>
      <c r="D35" s="87"/>
      <c r="E35" s="88"/>
      <c r="F35" s="16"/>
      <c r="G35" s="17"/>
      <c r="H35" s="18"/>
      <c r="I35" s="17"/>
      <c r="J35" s="16"/>
      <c r="K35" s="16"/>
      <c r="L35" s="19"/>
      <c r="M35" s="10"/>
    </row>
    <row r="36" spans="1:13" s="11" customFormat="1" ht="5.25" customHeight="1">
      <c r="A36" s="93"/>
      <c r="B36" s="94"/>
      <c r="C36" s="95"/>
      <c r="D36" s="87"/>
      <c r="E36" s="88"/>
      <c r="F36" s="16"/>
      <c r="G36" s="17"/>
      <c r="H36" s="18"/>
      <c r="I36" s="17"/>
      <c r="J36" s="16"/>
      <c r="K36" s="16"/>
      <c r="L36" s="19"/>
      <c r="M36" s="10"/>
    </row>
    <row r="37" spans="1:13" s="11" customFormat="1" ht="5.25" customHeight="1">
      <c r="A37" s="93"/>
      <c r="B37" s="94"/>
      <c r="C37" s="95"/>
      <c r="D37" s="87"/>
      <c r="E37" s="88"/>
      <c r="F37" s="16"/>
      <c r="G37" s="17"/>
      <c r="H37" s="18"/>
      <c r="I37" s="17"/>
      <c r="J37" s="16"/>
      <c r="K37" s="16"/>
      <c r="L37" s="19"/>
      <c r="M37" s="10"/>
    </row>
    <row r="38" spans="1:13" s="11" customFormat="1" ht="12" thickBot="1">
      <c r="A38" s="96"/>
      <c r="B38" s="97"/>
      <c r="C38" s="97"/>
      <c r="D38" s="97"/>
      <c r="E38" s="98"/>
      <c r="F38" s="16"/>
      <c r="G38" s="17"/>
      <c r="H38" s="18"/>
      <c r="I38" s="17"/>
      <c r="J38" s="16"/>
      <c r="K38" s="16"/>
      <c r="L38" s="19"/>
      <c r="M38" s="10"/>
    </row>
    <row r="39" spans="1:13" s="11" customFormat="1">
      <c r="A39" s="19"/>
      <c r="B39" s="14"/>
      <c r="C39" s="15"/>
      <c r="D39" s="17"/>
      <c r="E39" s="19"/>
      <c r="F39" s="22"/>
      <c r="G39" s="19"/>
      <c r="H39" s="19"/>
      <c r="I39" s="19"/>
      <c r="J39" s="22"/>
      <c r="K39" s="22"/>
      <c r="L39" s="19"/>
      <c r="M39" s="10"/>
    </row>
    <row r="40" spans="1:13" s="11" customFormat="1">
      <c r="A40" s="23" t="s">
        <v>42</v>
      </c>
      <c r="B40" s="24" t="s">
        <v>43</v>
      </c>
      <c r="C40" s="25"/>
      <c r="D40" s="26" t="s">
        <v>44</v>
      </c>
      <c r="E40" s="25"/>
      <c r="F40" s="27" t="s">
        <v>49</v>
      </c>
      <c r="G40" s="28" t="s">
        <v>32</v>
      </c>
      <c r="H40" s="28" t="s">
        <v>33</v>
      </c>
      <c r="I40" s="29"/>
      <c r="J40" s="30" t="s">
        <v>48</v>
      </c>
      <c r="K40" s="27" t="s">
        <v>45</v>
      </c>
      <c r="L40" s="22"/>
      <c r="M40" s="10"/>
    </row>
    <row r="41" spans="1:13" s="11" customFormat="1">
      <c r="A41" s="23" t="s">
        <v>46</v>
      </c>
      <c r="B41" s="14"/>
      <c r="C41" s="15"/>
      <c r="D41" s="17"/>
      <c r="E41" s="18"/>
      <c r="F41" s="16"/>
      <c r="G41" s="17"/>
      <c r="H41" s="17"/>
      <c r="I41" s="18"/>
      <c r="J41" s="16"/>
      <c r="K41" s="22"/>
      <c r="L41" s="19"/>
      <c r="M41" s="10"/>
    </row>
    <row r="42" spans="1:13" s="40" customFormat="1" ht="12" thickBot="1">
      <c r="A42" s="31"/>
      <c r="B42" s="32"/>
      <c r="C42" s="33"/>
      <c r="D42" s="34"/>
      <c r="E42" s="35"/>
      <c r="F42" s="36"/>
      <c r="G42" s="34"/>
      <c r="H42" s="34"/>
      <c r="I42" s="35"/>
      <c r="J42" s="36"/>
      <c r="K42" s="37"/>
      <c r="L42" s="38"/>
      <c r="M42" s="39"/>
    </row>
    <row r="43" spans="1:13" s="11" customFormat="1">
      <c r="A43" s="23"/>
      <c r="B43" s="14"/>
      <c r="C43" s="14"/>
      <c r="D43" s="14"/>
      <c r="E43" s="18"/>
      <c r="F43" s="16"/>
      <c r="G43" s="14"/>
      <c r="H43" s="18"/>
      <c r="I43" s="99" t="s">
        <v>54</v>
      </c>
      <c r="J43" s="121" t="s">
        <v>68</v>
      </c>
      <c r="K43" s="121" t="s">
        <v>70</v>
      </c>
      <c r="L43" s="19"/>
      <c r="M43" s="10"/>
    </row>
    <row r="44" spans="1:13" s="11" customFormat="1">
      <c r="A44" s="19"/>
      <c r="B44" s="14"/>
      <c r="C44" s="14"/>
      <c r="D44" s="14"/>
      <c r="E44" s="18"/>
      <c r="F44" s="16"/>
      <c r="G44" s="14"/>
      <c r="H44" s="18"/>
      <c r="I44" s="2"/>
      <c r="J44" s="122"/>
      <c r="K44" s="122"/>
      <c r="L44" s="19"/>
      <c r="M44" s="10"/>
    </row>
    <row r="45" spans="1:13" s="40" customFormat="1" ht="12" thickBot="1">
      <c r="A45" s="38"/>
      <c r="B45" s="38"/>
      <c r="C45" s="38"/>
      <c r="D45" s="38"/>
      <c r="E45" s="41"/>
      <c r="F45" s="42"/>
      <c r="G45" s="38"/>
      <c r="H45" s="41"/>
      <c r="I45" s="100">
        <v>0</v>
      </c>
      <c r="J45" s="123">
        <v>1.1200000000000001</v>
      </c>
      <c r="K45" s="123">
        <v>1.0580000000000001</v>
      </c>
      <c r="L45" s="38"/>
      <c r="M45" s="39"/>
    </row>
    <row r="46" spans="1:13" s="11" customFormat="1">
      <c r="A46" s="19"/>
      <c r="B46" s="19"/>
      <c r="C46" s="15"/>
      <c r="D46" s="17"/>
      <c r="E46" s="43"/>
      <c r="F46" s="44"/>
      <c r="G46" s="17"/>
      <c r="H46" s="17"/>
      <c r="I46" s="17"/>
      <c r="J46" s="16"/>
      <c r="K46" s="22"/>
      <c r="L46" s="19"/>
      <c r="M46" s="10"/>
    </row>
    <row r="47" spans="1:13" s="11" customFormat="1">
      <c r="A47" s="62" t="s">
        <v>50</v>
      </c>
      <c r="B47" s="14"/>
      <c r="C47" s="15"/>
      <c r="D47" s="17"/>
      <c r="E47" s="18"/>
      <c r="F47" s="16"/>
      <c r="G47" s="125"/>
      <c r="H47" s="17"/>
      <c r="I47" s="18"/>
      <c r="J47" s="16"/>
      <c r="K47" s="22"/>
      <c r="L47" s="19"/>
      <c r="M47" s="10"/>
    </row>
    <row r="48" spans="1:13" s="11" customFormat="1" ht="12">
      <c r="A48" s="63" t="s">
        <v>10</v>
      </c>
      <c r="B48" s="113"/>
      <c r="C48" s="114"/>
      <c r="D48" s="17"/>
      <c r="E48" s="18"/>
      <c r="F48" s="16"/>
      <c r="G48" s="17"/>
      <c r="H48" s="17"/>
      <c r="I48" s="18"/>
      <c r="J48" s="16"/>
      <c r="K48" s="22"/>
      <c r="L48" s="45"/>
    </row>
    <row r="49" spans="1:13" s="11" customFormat="1">
      <c r="B49" s="115" t="s">
        <v>69</v>
      </c>
      <c r="C49" s="1"/>
      <c r="D49" s="5"/>
      <c r="E49" s="5"/>
      <c r="F49" s="118"/>
      <c r="G49" s="47">
        <v>1</v>
      </c>
      <c r="H49" s="124">
        <v>1</v>
      </c>
      <c r="I49" s="48">
        <f>I$45</f>
        <v>0</v>
      </c>
      <c r="J49" s="3">
        <f>ROUND(F49*H49*I49,2)</f>
        <v>0</v>
      </c>
      <c r="K49" s="3">
        <f>ROUND(G49*J49,2)</f>
        <v>0</v>
      </c>
      <c r="L49" s="19"/>
      <c r="M49" s="49">
        <f>SUM(K49)</f>
        <v>0</v>
      </c>
    </row>
    <row r="50" spans="1:13" s="11" customFormat="1">
      <c r="A50" s="50" t="s">
        <v>8</v>
      </c>
      <c r="B50" s="4"/>
      <c r="C50" s="46"/>
      <c r="D50" s="4"/>
      <c r="E50" s="4"/>
      <c r="F50" s="3"/>
      <c r="G50" s="51"/>
      <c r="H50" s="52"/>
      <c r="I50" s="51"/>
      <c r="J50" s="3"/>
      <c r="K50" s="3"/>
      <c r="L50" s="19"/>
      <c r="M50" s="49">
        <f>SUM(K53:K92)</f>
        <v>0</v>
      </c>
    </row>
    <row r="51" spans="1:13" s="11" customFormat="1">
      <c r="A51" s="53" t="s">
        <v>11</v>
      </c>
      <c r="B51" s="4"/>
      <c r="C51" s="46"/>
      <c r="D51" s="4"/>
      <c r="E51" s="4"/>
      <c r="F51" s="3"/>
      <c r="G51" s="51"/>
      <c r="H51" s="52"/>
      <c r="I51" s="51"/>
      <c r="J51" s="3"/>
      <c r="K51" s="3"/>
      <c r="L51" s="19"/>
      <c r="M51" s="49"/>
    </row>
    <row r="52" spans="1:13" s="11" customFormat="1">
      <c r="A52" s="14"/>
      <c r="B52" s="4"/>
      <c r="C52" s="46"/>
      <c r="D52" s="4"/>
      <c r="E52" s="4"/>
      <c r="F52" s="3"/>
      <c r="G52" s="51"/>
      <c r="H52" s="52"/>
      <c r="I52" s="51"/>
      <c r="J52" s="3"/>
      <c r="K52" s="3"/>
      <c r="L52" s="19"/>
      <c r="M52" s="22"/>
    </row>
    <row r="53" spans="1:13" s="11" customFormat="1">
      <c r="A53" s="4"/>
      <c r="B53" s="4"/>
      <c r="C53" s="4"/>
      <c r="D53" s="4"/>
      <c r="E53" s="4"/>
      <c r="F53" s="3">
        <v>0</v>
      </c>
      <c r="G53" s="51">
        <v>0</v>
      </c>
      <c r="H53" s="120">
        <f>$J$45*$K$45</f>
        <v>1.1849600000000002</v>
      </c>
      <c r="I53" s="48">
        <f t="shared" ref="I53:I74" si="0">I$45</f>
        <v>0</v>
      </c>
      <c r="J53" s="3">
        <f t="shared" ref="J53:J74" si="1">ROUND(F53*H53*I53,2)</f>
        <v>0</v>
      </c>
      <c r="K53" s="3">
        <f t="shared" ref="K53:K74" si="2">ROUND(G53*J53,2)</f>
        <v>0</v>
      </c>
      <c r="L53" s="19"/>
      <c r="M53" s="22"/>
    </row>
    <row r="54" spans="1:13" s="11" customFormat="1">
      <c r="A54" s="4"/>
      <c r="B54" s="4"/>
      <c r="C54" s="4"/>
      <c r="D54" s="4"/>
      <c r="E54" s="4"/>
      <c r="F54" s="3">
        <v>0</v>
      </c>
      <c r="G54" s="51">
        <v>0</v>
      </c>
      <c r="H54" s="120">
        <f t="shared" ref="H54:H74" si="3">$J$45*$K$45</f>
        <v>1.1849600000000002</v>
      </c>
      <c r="I54" s="48">
        <f t="shared" si="0"/>
        <v>0</v>
      </c>
      <c r="J54" s="3">
        <f t="shared" si="1"/>
        <v>0</v>
      </c>
      <c r="K54" s="3">
        <f t="shared" si="2"/>
        <v>0</v>
      </c>
      <c r="L54" s="19"/>
      <c r="M54" s="22"/>
    </row>
    <row r="55" spans="1:13" s="11" customFormat="1">
      <c r="A55" s="4"/>
      <c r="B55" s="4"/>
      <c r="C55" s="4"/>
      <c r="D55" s="4"/>
      <c r="E55" s="4"/>
      <c r="F55" s="3">
        <v>0</v>
      </c>
      <c r="G55" s="51">
        <v>0</v>
      </c>
      <c r="H55" s="120">
        <f t="shared" si="3"/>
        <v>1.1849600000000002</v>
      </c>
      <c r="I55" s="48">
        <f t="shared" si="0"/>
        <v>0</v>
      </c>
      <c r="J55" s="3">
        <f t="shared" si="1"/>
        <v>0</v>
      </c>
      <c r="K55" s="3">
        <f t="shared" si="2"/>
        <v>0</v>
      </c>
      <c r="L55" s="19"/>
      <c r="M55" s="22"/>
    </row>
    <row r="56" spans="1:13" s="11" customFormat="1">
      <c r="A56" s="4"/>
      <c r="B56" s="4"/>
      <c r="C56" s="4"/>
      <c r="D56" s="4"/>
      <c r="E56" s="4"/>
      <c r="F56" s="3">
        <v>0</v>
      </c>
      <c r="G56" s="51">
        <v>0</v>
      </c>
      <c r="H56" s="120">
        <f t="shared" si="3"/>
        <v>1.1849600000000002</v>
      </c>
      <c r="I56" s="48">
        <f t="shared" si="0"/>
        <v>0</v>
      </c>
      <c r="J56" s="3">
        <f t="shared" si="1"/>
        <v>0</v>
      </c>
      <c r="K56" s="3">
        <f t="shared" si="2"/>
        <v>0</v>
      </c>
      <c r="L56" s="19"/>
      <c r="M56" s="22"/>
    </row>
    <row r="57" spans="1:13" s="11" customFormat="1">
      <c r="A57" s="4"/>
      <c r="B57" s="4"/>
      <c r="C57" s="4"/>
      <c r="D57" s="4"/>
      <c r="E57" s="4"/>
      <c r="F57" s="3">
        <v>0</v>
      </c>
      <c r="G57" s="51">
        <v>0</v>
      </c>
      <c r="H57" s="120">
        <f t="shared" si="3"/>
        <v>1.1849600000000002</v>
      </c>
      <c r="I57" s="48">
        <f t="shared" si="0"/>
        <v>0</v>
      </c>
      <c r="J57" s="3">
        <f t="shared" si="1"/>
        <v>0</v>
      </c>
      <c r="K57" s="3">
        <f t="shared" si="2"/>
        <v>0</v>
      </c>
      <c r="L57" s="19"/>
      <c r="M57" s="22"/>
    </row>
    <row r="58" spans="1:13" s="11" customFormat="1">
      <c r="A58" s="4"/>
      <c r="B58" s="4"/>
      <c r="C58" s="4"/>
      <c r="D58" s="4"/>
      <c r="E58" s="4"/>
      <c r="F58" s="3">
        <v>0</v>
      </c>
      <c r="G58" s="51">
        <v>0</v>
      </c>
      <c r="H58" s="120">
        <f t="shared" si="3"/>
        <v>1.1849600000000002</v>
      </c>
      <c r="I58" s="48">
        <f t="shared" si="0"/>
        <v>0</v>
      </c>
      <c r="J58" s="3">
        <f t="shared" si="1"/>
        <v>0</v>
      </c>
      <c r="K58" s="3">
        <f t="shared" si="2"/>
        <v>0</v>
      </c>
      <c r="L58" s="19"/>
      <c r="M58" s="54"/>
    </row>
    <row r="59" spans="1:13" s="11" customFormat="1">
      <c r="A59" s="4"/>
      <c r="B59" s="4"/>
      <c r="C59" s="4"/>
      <c r="D59" s="4"/>
      <c r="E59" s="4"/>
      <c r="F59" s="3">
        <v>0</v>
      </c>
      <c r="G59" s="51">
        <v>0</v>
      </c>
      <c r="H59" s="120">
        <f t="shared" si="3"/>
        <v>1.1849600000000002</v>
      </c>
      <c r="I59" s="48">
        <f t="shared" si="0"/>
        <v>0</v>
      </c>
      <c r="J59" s="3">
        <f t="shared" si="1"/>
        <v>0</v>
      </c>
      <c r="K59" s="3">
        <f t="shared" si="2"/>
        <v>0</v>
      </c>
      <c r="L59" s="19"/>
      <c r="M59" s="22"/>
    </row>
    <row r="60" spans="1:13" s="11" customFormat="1">
      <c r="A60" s="4"/>
      <c r="B60" s="4"/>
      <c r="C60" s="4"/>
      <c r="D60" s="4"/>
      <c r="E60" s="4"/>
      <c r="F60" s="3">
        <v>0</v>
      </c>
      <c r="G60" s="51">
        <v>0</v>
      </c>
      <c r="H60" s="120">
        <f t="shared" si="3"/>
        <v>1.1849600000000002</v>
      </c>
      <c r="I60" s="48">
        <f t="shared" si="0"/>
        <v>0</v>
      </c>
      <c r="J60" s="3">
        <f t="shared" si="1"/>
        <v>0</v>
      </c>
      <c r="K60" s="3">
        <f t="shared" si="2"/>
        <v>0</v>
      </c>
      <c r="L60" s="19"/>
      <c r="M60" s="22"/>
    </row>
    <row r="61" spans="1:13" s="11" customFormat="1">
      <c r="A61" s="4"/>
      <c r="B61" s="4"/>
      <c r="C61" s="4"/>
      <c r="D61" s="4"/>
      <c r="E61" s="4"/>
      <c r="F61" s="3">
        <v>0</v>
      </c>
      <c r="G61" s="51">
        <v>0</v>
      </c>
      <c r="H61" s="120">
        <f t="shared" si="3"/>
        <v>1.1849600000000002</v>
      </c>
      <c r="I61" s="48">
        <f t="shared" si="0"/>
        <v>0</v>
      </c>
      <c r="J61" s="3">
        <f t="shared" si="1"/>
        <v>0</v>
      </c>
      <c r="K61" s="3">
        <f t="shared" si="2"/>
        <v>0</v>
      </c>
      <c r="L61" s="19"/>
      <c r="M61" s="22"/>
    </row>
    <row r="62" spans="1:13" s="11" customFormat="1">
      <c r="A62" s="4"/>
      <c r="B62" s="4"/>
      <c r="C62" s="4"/>
      <c r="D62" s="4"/>
      <c r="E62" s="4"/>
      <c r="F62" s="3">
        <v>0</v>
      </c>
      <c r="G62" s="51">
        <v>0</v>
      </c>
      <c r="H62" s="120">
        <f t="shared" si="3"/>
        <v>1.1849600000000002</v>
      </c>
      <c r="I62" s="48">
        <f t="shared" si="0"/>
        <v>0</v>
      </c>
      <c r="J62" s="3">
        <f t="shared" si="1"/>
        <v>0</v>
      </c>
      <c r="K62" s="3">
        <f t="shared" si="2"/>
        <v>0</v>
      </c>
      <c r="L62" s="19"/>
      <c r="M62" s="22"/>
    </row>
    <row r="63" spans="1:13" s="11" customFormat="1">
      <c r="A63" s="4"/>
      <c r="B63" s="4"/>
      <c r="C63" s="4"/>
      <c r="D63" s="4"/>
      <c r="E63" s="4"/>
      <c r="F63" s="3">
        <v>0</v>
      </c>
      <c r="G63" s="51">
        <v>0</v>
      </c>
      <c r="H63" s="120">
        <f t="shared" si="3"/>
        <v>1.1849600000000002</v>
      </c>
      <c r="I63" s="48">
        <f t="shared" si="0"/>
        <v>0</v>
      </c>
      <c r="J63" s="3">
        <f t="shared" si="1"/>
        <v>0</v>
      </c>
      <c r="K63" s="3">
        <f t="shared" si="2"/>
        <v>0</v>
      </c>
      <c r="L63" s="19"/>
      <c r="M63" s="54"/>
    </row>
    <row r="64" spans="1:13" s="11" customFormat="1">
      <c r="A64" s="4"/>
      <c r="B64" s="4"/>
      <c r="C64" s="4"/>
      <c r="D64" s="4"/>
      <c r="E64" s="4"/>
      <c r="F64" s="3">
        <v>0</v>
      </c>
      <c r="G64" s="51">
        <v>0</v>
      </c>
      <c r="H64" s="120">
        <f t="shared" si="3"/>
        <v>1.1849600000000002</v>
      </c>
      <c r="I64" s="48">
        <f t="shared" si="0"/>
        <v>0</v>
      </c>
      <c r="J64" s="3">
        <f t="shared" si="1"/>
        <v>0</v>
      </c>
      <c r="K64" s="3">
        <f t="shared" si="2"/>
        <v>0</v>
      </c>
      <c r="L64" s="19"/>
      <c r="M64" s="22"/>
    </row>
    <row r="65" spans="1:13" s="11" customFormat="1">
      <c r="A65" s="4"/>
      <c r="B65" s="4"/>
      <c r="C65" s="4"/>
      <c r="D65" s="4"/>
      <c r="E65" s="4"/>
      <c r="F65" s="3">
        <v>0</v>
      </c>
      <c r="G65" s="51">
        <v>0</v>
      </c>
      <c r="H65" s="120">
        <f t="shared" si="3"/>
        <v>1.1849600000000002</v>
      </c>
      <c r="I65" s="48">
        <f t="shared" si="0"/>
        <v>0</v>
      </c>
      <c r="J65" s="3">
        <f t="shared" si="1"/>
        <v>0</v>
      </c>
      <c r="K65" s="3">
        <f t="shared" si="2"/>
        <v>0</v>
      </c>
      <c r="L65" s="19"/>
      <c r="M65" s="22"/>
    </row>
    <row r="66" spans="1:13" s="11" customFormat="1">
      <c r="A66" s="4"/>
      <c r="B66" s="4"/>
      <c r="C66" s="4"/>
      <c r="D66" s="4"/>
      <c r="E66" s="4"/>
      <c r="F66" s="3">
        <v>0</v>
      </c>
      <c r="G66" s="51">
        <v>0</v>
      </c>
      <c r="H66" s="120">
        <f t="shared" si="3"/>
        <v>1.1849600000000002</v>
      </c>
      <c r="I66" s="48">
        <f t="shared" si="0"/>
        <v>0</v>
      </c>
      <c r="J66" s="3">
        <f t="shared" si="1"/>
        <v>0</v>
      </c>
      <c r="K66" s="3">
        <f t="shared" si="2"/>
        <v>0</v>
      </c>
      <c r="L66" s="19"/>
      <c r="M66" s="22"/>
    </row>
    <row r="67" spans="1:13" s="11" customFormat="1">
      <c r="A67" s="4"/>
      <c r="B67" s="4"/>
      <c r="C67" s="4"/>
      <c r="D67" s="4"/>
      <c r="E67" s="4"/>
      <c r="F67" s="3">
        <v>0</v>
      </c>
      <c r="G67" s="51">
        <v>0</v>
      </c>
      <c r="H67" s="120">
        <f t="shared" si="3"/>
        <v>1.1849600000000002</v>
      </c>
      <c r="I67" s="48">
        <f t="shared" si="0"/>
        <v>0</v>
      </c>
      <c r="J67" s="3">
        <f t="shared" si="1"/>
        <v>0</v>
      </c>
      <c r="K67" s="3">
        <f t="shared" si="2"/>
        <v>0</v>
      </c>
      <c r="L67" s="19"/>
      <c r="M67" s="22"/>
    </row>
    <row r="68" spans="1:13" s="11" customFormat="1">
      <c r="A68" s="4"/>
      <c r="B68" s="4"/>
      <c r="C68" s="4"/>
      <c r="D68" s="4"/>
      <c r="E68" s="4"/>
      <c r="F68" s="3">
        <v>0</v>
      </c>
      <c r="G68" s="51">
        <v>0</v>
      </c>
      <c r="H68" s="120">
        <f t="shared" si="3"/>
        <v>1.1849600000000002</v>
      </c>
      <c r="I68" s="48">
        <f t="shared" si="0"/>
        <v>0</v>
      </c>
      <c r="J68" s="3">
        <f t="shared" si="1"/>
        <v>0</v>
      </c>
      <c r="K68" s="3">
        <f t="shared" si="2"/>
        <v>0</v>
      </c>
      <c r="L68" s="19"/>
      <c r="M68" s="22"/>
    </row>
    <row r="69" spans="1:13" s="11" customFormat="1">
      <c r="A69" s="4"/>
      <c r="B69" s="4"/>
      <c r="C69" s="4"/>
      <c r="D69" s="4"/>
      <c r="E69" s="4"/>
      <c r="F69" s="3">
        <v>0</v>
      </c>
      <c r="G69" s="51">
        <v>0</v>
      </c>
      <c r="H69" s="120">
        <f t="shared" si="3"/>
        <v>1.1849600000000002</v>
      </c>
      <c r="I69" s="48">
        <f t="shared" si="0"/>
        <v>0</v>
      </c>
      <c r="J69" s="3">
        <f t="shared" si="1"/>
        <v>0</v>
      </c>
      <c r="K69" s="3">
        <f t="shared" si="2"/>
        <v>0</v>
      </c>
      <c r="L69" s="19"/>
      <c r="M69" s="22"/>
    </row>
    <row r="70" spans="1:13" s="11" customFormat="1">
      <c r="A70" s="4"/>
      <c r="B70" s="4"/>
      <c r="C70" s="4"/>
      <c r="D70" s="4"/>
      <c r="E70" s="4"/>
      <c r="F70" s="3">
        <v>0</v>
      </c>
      <c r="G70" s="51">
        <v>0</v>
      </c>
      <c r="H70" s="120">
        <f t="shared" si="3"/>
        <v>1.1849600000000002</v>
      </c>
      <c r="I70" s="48">
        <f t="shared" si="0"/>
        <v>0</v>
      </c>
      <c r="J70" s="3">
        <f t="shared" si="1"/>
        <v>0</v>
      </c>
      <c r="K70" s="3">
        <f t="shared" si="2"/>
        <v>0</v>
      </c>
      <c r="L70" s="19"/>
      <c r="M70" s="54"/>
    </row>
    <row r="71" spans="1:13" s="11" customFormat="1">
      <c r="A71" s="4"/>
      <c r="B71" s="4"/>
      <c r="C71" s="4"/>
      <c r="D71" s="4"/>
      <c r="E71" s="4"/>
      <c r="F71" s="3">
        <v>0</v>
      </c>
      <c r="G71" s="51">
        <v>0</v>
      </c>
      <c r="H71" s="120">
        <f t="shared" si="3"/>
        <v>1.1849600000000002</v>
      </c>
      <c r="I71" s="48">
        <f t="shared" si="0"/>
        <v>0</v>
      </c>
      <c r="J71" s="3">
        <f t="shared" si="1"/>
        <v>0</v>
      </c>
      <c r="K71" s="3">
        <f t="shared" si="2"/>
        <v>0</v>
      </c>
      <c r="L71" s="19"/>
      <c r="M71" s="22"/>
    </row>
    <row r="72" spans="1:13" s="11" customFormat="1">
      <c r="A72" s="4"/>
      <c r="B72" s="4"/>
      <c r="C72" s="4"/>
      <c r="D72" s="4"/>
      <c r="E72" s="4"/>
      <c r="F72" s="3">
        <v>0</v>
      </c>
      <c r="G72" s="51">
        <v>0</v>
      </c>
      <c r="H72" s="120">
        <f t="shared" si="3"/>
        <v>1.1849600000000002</v>
      </c>
      <c r="I72" s="48">
        <f t="shared" si="0"/>
        <v>0</v>
      </c>
      <c r="J72" s="3">
        <f t="shared" si="1"/>
        <v>0</v>
      </c>
      <c r="K72" s="3">
        <f t="shared" si="2"/>
        <v>0</v>
      </c>
      <c r="L72" s="19"/>
      <c r="M72" s="22"/>
    </row>
    <row r="73" spans="1:13" s="11" customFormat="1">
      <c r="A73" s="4"/>
      <c r="B73" s="4"/>
      <c r="C73" s="4"/>
      <c r="D73" s="4"/>
      <c r="E73" s="4"/>
      <c r="F73" s="3">
        <v>0</v>
      </c>
      <c r="G73" s="51">
        <v>0</v>
      </c>
      <c r="H73" s="120">
        <f t="shared" si="3"/>
        <v>1.1849600000000002</v>
      </c>
      <c r="I73" s="48">
        <f t="shared" si="0"/>
        <v>0</v>
      </c>
      <c r="J73" s="3">
        <f t="shared" si="1"/>
        <v>0</v>
      </c>
      <c r="K73" s="3">
        <f t="shared" si="2"/>
        <v>0</v>
      </c>
      <c r="L73" s="19"/>
      <c r="M73" s="22"/>
    </row>
    <row r="74" spans="1:13" s="11" customFormat="1">
      <c r="A74" s="4"/>
      <c r="B74" s="4"/>
      <c r="C74" s="4"/>
      <c r="D74" s="4"/>
      <c r="E74" s="4"/>
      <c r="F74" s="3">
        <v>0</v>
      </c>
      <c r="G74" s="51">
        <v>0</v>
      </c>
      <c r="H74" s="120">
        <f t="shared" si="3"/>
        <v>1.1849600000000002</v>
      </c>
      <c r="I74" s="48">
        <f t="shared" si="0"/>
        <v>0</v>
      </c>
      <c r="J74" s="3">
        <f t="shared" si="1"/>
        <v>0</v>
      </c>
      <c r="K74" s="3">
        <f t="shared" si="2"/>
        <v>0</v>
      </c>
      <c r="L74" s="19"/>
      <c r="M74" s="22"/>
    </row>
    <row r="75" spans="1:13" s="11" customFormat="1">
      <c r="A75" s="76"/>
      <c r="B75" s="75"/>
      <c r="C75" s="75"/>
      <c r="D75" s="75"/>
      <c r="E75" s="75"/>
      <c r="F75" s="77"/>
      <c r="G75" s="78"/>
      <c r="H75" s="79"/>
      <c r="I75" s="79"/>
      <c r="J75" s="77"/>
      <c r="K75" s="77"/>
      <c r="L75" s="19"/>
      <c r="M75" s="22"/>
    </row>
    <row r="76" spans="1:13" s="11" customFormat="1">
      <c r="B76" s="64" t="s">
        <v>13</v>
      </c>
      <c r="C76" s="65"/>
      <c r="D76" s="65"/>
      <c r="E76" s="65"/>
      <c r="F76" s="66">
        <v>5.63</v>
      </c>
      <c r="G76" s="67">
        <v>1</v>
      </c>
      <c r="H76" s="117">
        <f>K$45</f>
        <v>1.0580000000000001</v>
      </c>
      <c r="I76" s="68">
        <f>I$45</f>
        <v>0</v>
      </c>
      <c r="J76" s="66">
        <f t="shared" ref="J76:J92" si="4">ROUND(F76*H76*I76,2)</f>
        <v>0</v>
      </c>
      <c r="K76" s="66">
        <f>ROUND(G76*J76,2)</f>
        <v>0</v>
      </c>
      <c r="L76" s="19"/>
      <c r="M76" s="22"/>
    </row>
    <row r="77" spans="1:13" s="11" customFormat="1">
      <c r="B77" s="64" t="s">
        <v>2</v>
      </c>
      <c r="C77" s="65"/>
      <c r="D77" s="65"/>
      <c r="E77" s="65"/>
      <c r="F77" s="66">
        <v>3.38</v>
      </c>
      <c r="G77" s="67">
        <v>1</v>
      </c>
      <c r="H77" s="117">
        <f t="shared" ref="H77:H92" si="5">K$45</f>
        <v>1.0580000000000001</v>
      </c>
      <c r="I77" s="68">
        <f>I$45</f>
        <v>0</v>
      </c>
      <c r="J77" s="66">
        <f t="shared" si="4"/>
        <v>0</v>
      </c>
      <c r="K77" s="66">
        <f>ROUND(G77*J77,2)</f>
        <v>0</v>
      </c>
      <c r="L77" s="19"/>
      <c r="M77" s="22"/>
    </row>
    <row r="78" spans="1:13" s="11" customFormat="1">
      <c r="B78" s="64" t="s">
        <v>3</v>
      </c>
      <c r="C78" s="65"/>
      <c r="D78" s="65"/>
      <c r="E78" s="65"/>
      <c r="F78" s="66">
        <v>2.25</v>
      </c>
      <c r="G78" s="67">
        <v>1</v>
      </c>
      <c r="H78" s="117">
        <f t="shared" si="5"/>
        <v>1.0580000000000001</v>
      </c>
      <c r="I78" s="68">
        <f>I$45</f>
        <v>0</v>
      </c>
      <c r="J78" s="66">
        <f t="shared" si="4"/>
        <v>0</v>
      </c>
      <c r="K78" s="66">
        <f>ROUND(G78*J78,2)</f>
        <v>0</v>
      </c>
      <c r="L78" s="19"/>
      <c r="M78" s="22"/>
    </row>
    <row r="79" spans="1:13" s="11" customFormat="1">
      <c r="A79" s="71"/>
      <c r="B79" s="70" t="s">
        <v>66</v>
      </c>
      <c r="C79" s="71"/>
      <c r="D79" s="71"/>
      <c r="E79" s="71"/>
      <c r="F79" s="72">
        <v>2.25</v>
      </c>
      <c r="G79" s="73">
        <v>1</v>
      </c>
      <c r="H79" s="117">
        <f t="shared" si="5"/>
        <v>1.0580000000000001</v>
      </c>
      <c r="I79" s="74">
        <f>I$45</f>
        <v>0</v>
      </c>
      <c r="J79" s="72">
        <f t="shared" si="4"/>
        <v>0</v>
      </c>
      <c r="K79" s="72">
        <f>ROUND(G79*J79,2)</f>
        <v>0</v>
      </c>
      <c r="L79" s="19"/>
      <c r="M79" s="22"/>
    </row>
    <row r="80" spans="1:13" s="11" customFormat="1">
      <c r="B80" s="4" t="s">
        <v>55</v>
      </c>
      <c r="C80" s="4"/>
      <c r="D80" s="4"/>
      <c r="E80" s="4"/>
      <c r="F80" s="3">
        <v>0.08</v>
      </c>
      <c r="G80" s="51">
        <f>SUM(G53:G74)</f>
        <v>0</v>
      </c>
      <c r="H80" s="117">
        <f t="shared" si="5"/>
        <v>1.0580000000000001</v>
      </c>
      <c r="I80" s="48">
        <f t="shared" ref="I80:I92" si="6">I$45</f>
        <v>0</v>
      </c>
      <c r="J80" s="3">
        <f t="shared" si="4"/>
        <v>0</v>
      </c>
      <c r="K80" s="3">
        <f t="shared" ref="K80:K90" si="7">ROUND(G80*J80,2)</f>
        <v>0</v>
      </c>
      <c r="L80" s="19"/>
      <c r="M80" s="22"/>
    </row>
    <row r="81" spans="2:13" s="11" customFormat="1">
      <c r="B81" s="4" t="s">
        <v>56</v>
      </c>
      <c r="C81" s="4"/>
      <c r="D81" s="4"/>
      <c r="E81" s="4"/>
      <c r="F81" s="3">
        <v>1.91</v>
      </c>
      <c r="G81" s="51">
        <v>0</v>
      </c>
      <c r="H81" s="117">
        <f t="shared" si="5"/>
        <v>1.0580000000000001</v>
      </c>
      <c r="I81" s="48">
        <f t="shared" si="6"/>
        <v>0</v>
      </c>
      <c r="J81" s="3">
        <f t="shared" si="4"/>
        <v>0</v>
      </c>
      <c r="K81" s="3">
        <f t="shared" si="7"/>
        <v>0</v>
      </c>
      <c r="L81" s="19"/>
      <c r="M81" s="22"/>
    </row>
    <row r="82" spans="2:13">
      <c r="B82" s="4" t="s">
        <v>57</v>
      </c>
      <c r="C82" s="4"/>
      <c r="D82" s="4"/>
      <c r="E82" s="4"/>
      <c r="F82" s="3">
        <v>1.35</v>
      </c>
      <c r="G82" s="51">
        <v>0</v>
      </c>
      <c r="H82" s="117">
        <f t="shared" si="5"/>
        <v>1.0580000000000001</v>
      </c>
      <c r="I82" s="48">
        <f t="shared" si="6"/>
        <v>0</v>
      </c>
      <c r="J82" s="3">
        <f t="shared" si="4"/>
        <v>0</v>
      </c>
      <c r="K82" s="3">
        <f t="shared" si="7"/>
        <v>0</v>
      </c>
    </row>
    <row r="83" spans="2:13">
      <c r="B83" s="4" t="s">
        <v>58</v>
      </c>
      <c r="C83" s="4"/>
      <c r="D83" s="4"/>
      <c r="E83" s="4"/>
      <c r="F83" s="3">
        <v>0.2</v>
      </c>
      <c r="G83" s="51">
        <v>0</v>
      </c>
      <c r="H83" s="117">
        <f t="shared" si="5"/>
        <v>1.0580000000000001</v>
      </c>
      <c r="I83" s="48">
        <f t="shared" si="6"/>
        <v>0</v>
      </c>
      <c r="J83" s="3">
        <f t="shared" si="4"/>
        <v>0</v>
      </c>
      <c r="K83" s="3">
        <f t="shared" si="7"/>
        <v>0</v>
      </c>
    </row>
    <row r="84" spans="2:13">
      <c r="B84" s="4" t="s">
        <v>59</v>
      </c>
      <c r="C84" s="4"/>
      <c r="D84" s="4"/>
      <c r="E84" s="4"/>
      <c r="F84" s="3">
        <v>0.32</v>
      </c>
      <c r="G84" s="51">
        <v>0</v>
      </c>
      <c r="H84" s="117">
        <f t="shared" si="5"/>
        <v>1.0580000000000001</v>
      </c>
      <c r="I84" s="48">
        <f t="shared" si="6"/>
        <v>0</v>
      </c>
      <c r="J84" s="3">
        <f t="shared" si="4"/>
        <v>0</v>
      </c>
      <c r="K84" s="3">
        <f t="shared" si="7"/>
        <v>0</v>
      </c>
    </row>
    <row r="85" spans="2:13">
      <c r="B85" s="4" t="s">
        <v>60</v>
      </c>
      <c r="C85" s="4"/>
      <c r="D85" s="4"/>
      <c r="E85" s="4"/>
      <c r="F85" s="3">
        <v>0.68</v>
      </c>
      <c r="G85" s="51">
        <v>0</v>
      </c>
      <c r="H85" s="117">
        <f t="shared" si="5"/>
        <v>1.0580000000000001</v>
      </c>
      <c r="I85" s="48">
        <f t="shared" si="6"/>
        <v>0</v>
      </c>
      <c r="J85" s="3">
        <f t="shared" si="4"/>
        <v>0</v>
      </c>
      <c r="K85" s="3">
        <f t="shared" si="7"/>
        <v>0</v>
      </c>
    </row>
    <row r="86" spans="2:13">
      <c r="B86" s="4" t="s">
        <v>61</v>
      </c>
      <c r="C86" s="4"/>
      <c r="D86" s="4"/>
      <c r="E86" s="4"/>
      <c r="F86" s="3">
        <v>45</v>
      </c>
      <c r="G86" s="51">
        <v>0</v>
      </c>
      <c r="H86" s="117">
        <f t="shared" si="5"/>
        <v>1.0580000000000001</v>
      </c>
      <c r="I86" s="48">
        <f t="shared" si="6"/>
        <v>0</v>
      </c>
      <c r="J86" s="3">
        <f t="shared" si="4"/>
        <v>0</v>
      </c>
      <c r="K86" s="3">
        <f t="shared" si="7"/>
        <v>0</v>
      </c>
    </row>
    <row r="87" spans="2:13">
      <c r="B87" s="4" t="s">
        <v>62</v>
      </c>
      <c r="C87" s="4"/>
      <c r="D87" s="4"/>
      <c r="E87" s="4"/>
      <c r="F87" s="3">
        <v>4.28</v>
      </c>
      <c r="G87" s="51">
        <v>0</v>
      </c>
      <c r="H87" s="117">
        <f t="shared" si="5"/>
        <v>1.0580000000000001</v>
      </c>
      <c r="I87" s="48">
        <f t="shared" si="6"/>
        <v>0</v>
      </c>
      <c r="J87" s="3">
        <f t="shared" si="4"/>
        <v>0</v>
      </c>
      <c r="K87" s="3">
        <f t="shared" si="7"/>
        <v>0</v>
      </c>
    </row>
    <row r="88" spans="2:13">
      <c r="B88" s="4" t="s">
        <v>63</v>
      </c>
      <c r="C88" s="4"/>
      <c r="D88" s="4"/>
      <c r="E88" s="4"/>
      <c r="F88" s="3">
        <v>1.1299999999999999</v>
      </c>
      <c r="G88" s="51">
        <v>0</v>
      </c>
      <c r="H88" s="117">
        <f t="shared" si="5"/>
        <v>1.0580000000000001</v>
      </c>
      <c r="I88" s="48">
        <f t="shared" si="6"/>
        <v>0</v>
      </c>
      <c r="J88" s="3">
        <f t="shared" si="4"/>
        <v>0</v>
      </c>
      <c r="K88" s="3">
        <f t="shared" si="7"/>
        <v>0</v>
      </c>
    </row>
    <row r="89" spans="2:13">
      <c r="B89" s="4" t="s">
        <v>64</v>
      </c>
      <c r="C89" s="4" t="s">
        <v>0</v>
      </c>
      <c r="D89" s="4"/>
      <c r="E89" s="4"/>
      <c r="F89" s="3">
        <v>1.69</v>
      </c>
      <c r="G89" s="51">
        <f>IF(C49 &lt; 19.9, 1, 0)</f>
        <v>1</v>
      </c>
      <c r="H89" s="117">
        <f t="shared" si="5"/>
        <v>1.0580000000000001</v>
      </c>
      <c r="I89" s="48">
        <f t="shared" si="6"/>
        <v>0</v>
      </c>
      <c r="J89" s="3">
        <f t="shared" si="4"/>
        <v>0</v>
      </c>
      <c r="K89" s="3">
        <f t="shared" si="7"/>
        <v>0</v>
      </c>
    </row>
    <row r="90" spans="2:13">
      <c r="B90" s="4" t="s">
        <v>64</v>
      </c>
      <c r="C90" s="4" t="s">
        <v>1</v>
      </c>
      <c r="D90" s="4"/>
      <c r="E90" s="4"/>
      <c r="F90" s="3">
        <v>2.25</v>
      </c>
      <c r="G90" s="51">
        <f>IF(C49 &gt; 19.9, 1, 0)</f>
        <v>0</v>
      </c>
      <c r="H90" s="117">
        <f t="shared" si="5"/>
        <v>1.0580000000000001</v>
      </c>
      <c r="I90" s="48">
        <f t="shared" si="6"/>
        <v>0</v>
      </c>
      <c r="J90" s="3">
        <f t="shared" si="4"/>
        <v>0</v>
      </c>
      <c r="K90" s="3">
        <f t="shared" si="7"/>
        <v>0</v>
      </c>
    </row>
    <row r="91" spans="2:13">
      <c r="B91" s="116" t="s">
        <v>67</v>
      </c>
      <c r="C91" s="4"/>
      <c r="D91" s="4"/>
      <c r="E91" s="4"/>
      <c r="F91" s="3">
        <v>1.69</v>
      </c>
      <c r="G91" s="51">
        <v>0</v>
      </c>
      <c r="H91" s="117">
        <f t="shared" si="5"/>
        <v>1.0580000000000001</v>
      </c>
      <c r="I91" s="48">
        <f t="shared" si="6"/>
        <v>0</v>
      </c>
      <c r="J91" s="3">
        <f t="shared" si="4"/>
        <v>0</v>
      </c>
      <c r="K91" s="3">
        <f>ROUND(G91*J91,2)</f>
        <v>0</v>
      </c>
    </row>
    <row r="92" spans="2:13">
      <c r="B92" s="4" t="s">
        <v>65</v>
      </c>
      <c r="C92" s="4"/>
      <c r="D92" s="4"/>
      <c r="E92" s="4"/>
      <c r="F92" s="3">
        <v>1.1299999999999999</v>
      </c>
      <c r="G92" s="51">
        <v>0</v>
      </c>
      <c r="H92" s="117">
        <f t="shared" si="5"/>
        <v>1.0580000000000001</v>
      </c>
      <c r="I92" s="48">
        <f t="shared" si="6"/>
        <v>0</v>
      </c>
      <c r="J92" s="3">
        <f t="shared" si="4"/>
        <v>0</v>
      </c>
      <c r="K92" s="3">
        <f>ROUND(G92*J92,2)</f>
        <v>0</v>
      </c>
    </row>
    <row r="93" spans="2:13">
      <c r="B93" s="4"/>
      <c r="C93" s="4"/>
      <c r="D93" s="4"/>
      <c r="E93" s="4"/>
      <c r="F93" s="3"/>
      <c r="G93" s="51"/>
      <c r="H93" s="52"/>
      <c r="I93" s="52"/>
      <c r="J93" s="55"/>
      <c r="K93" s="55"/>
    </row>
    <row r="94" spans="2:13">
      <c r="B94" s="4"/>
      <c r="C94" s="4"/>
      <c r="D94" s="4"/>
      <c r="E94" s="4"/>
      <c r="F94" s="3"/>
      <c r="G94" s="51"/>
      <c r="H94" s="52"/>
      <c r="I94" s="52"/>
      <c r="J94" s="3" t="s">
        <v>51</v>
      </c>
      <c r="K94" s="3">
        <f>SUM(M49:M50)</f>
        <v>0</v>
      </c>
    </row>
    <row r="95" spans="2:13" s="38" customFormat="1" ht="12" thickBot="1">
      <c r="B95" s="56"/>
      <c r="C95" s="56"/>
      <c r="D95" s="56"/>
      <c r="E95" s="56"/>
      <c r="F95" s="57"/>
      <c r="G95" s="58"/>
      <c r="H95" s="59"/>
      <c r="I95" s="59"/>
      <c r="J95" s="57"/>
      <c r="K95" s="57"/>
      <c r="M95" s="39"/>
    </row>
    <row r="96" spans="2:13">
      <c r="B96" s="21"/>
      <c r="K96" s="44"/>
    </row>
    <row r="97" spans="2:12">
      <c r="B97" s="21"/>
      <c r="K97" s="44"/>
    </row>
    <row r="98" spans="2:12">
      <c r="B98" s="21"/>
      <c r="H98" s="61"/>
    </row>
    <row r="99" spans="2:12">
      <c r="B99" s="21"/>
      <c r="H99" s="61"/>
    </row>
    <row r="107" spans="2:12">
      <c r="B107" s="14"/>
      <c r="L107" s="45"/>
    </row>
    <row r="111" spans="2:12">
      <c r="D111" s="19"/>
      <c r="E111" s="19"/>
      <c r="F111" s="22"/>
      <c r="G111" s="19"/>
      <c r="H111" s="19"/>
      <c r="I111" s="19"/>
      <c r="J111" s="22"/>
      <c r="K111" s="49"/>
    </row>
    <row r="112" spans="2:12">
      <c r="D112" s="19"/>
      <c r="E112" s="19"/>
      <c r="F112" s="22"/>
      <c r="G112" s="19"/>
      <c r="H112" s="19"/>
      <c r="I112" s="19"/>
      <c r="J112" s="22"/>
      <c r="K112" s="60"/>
    </row>
    <row r="113" spans="2:11">
      <c r="B113" s="21"/>
      <c r="K113" s="44"/>
    </row>
    <row r="114" spans="2:11">
      <c r="B114" s="21"/>
      <c r="K114" s="44"/>
    </row>
    <row r="115" spans="2:11">
      <c r="B115" s="21"/>
      <c r="H115" s="61"/>
    </row>
    <row r="116" spans="2:11">
      <c r="B116" s="21"/>
      <c r="H116" s="61"/>
    </row>
    <row r="124" spans="2:11">
      <c r="B124" s="14"/>
    </row>
    <row r="128" spans="2:11">
      <c r="D128" s="19"/>
      <c r="E128" s="19"/>
      <c r="F128" s="22"/>
      <c r="G128" s="19"/>
      <c r="H128" s="19"/>
      <c r="I128" s="19"/>
      <c r="J128" s="22"/>
      <c r="K128" s="49"/>
    </row>
    <row r="129" spans="4:11">
      <c r="D129" s="19"/>
      <c r="E129" s="19"/>
      <c r="F129" s="22"/>
      <c r="G129" s="19"/>
      <c r="H129" s="19"/>
      <c r="I129" s="19"/>
      <c r="J129" s="22"/>
    </row>
    <row r="130" spans="4:11">
      <c r="D130" s="19"/>
      <c r="E130" s="19"/>
      <c r="F130" s="22"/>
      <c r="G130" s="19"/>
      <c r="H130" s="19"/>
      <c r="I130" s="19"/>
      <c r="J130" s="22"/>
    </row>
    <row r="131" spans="4:11">
      <c r="D131" s="19"/>
      <c r="E131" s="19"/>
      <c r="F131" s="22"/>
      <c r="G131" s="19"/>
      <c r="H131" s="19"/>
      <c r="I131" s="19"/>
      <c r="J131" s="22"/>
      <c r="K131" s="60"/>
    </row>
    <row r="132" spans="4:11">
      <c r="D132" s="19"/>
      <c r="E132" s="19"/>
      <c r="F132" s="22"/>
      <c r="G132" s="19"/>
      <c r="H132" s="19"/>
      <c r="I132" s="19"/>
      <c r="J132" s="22"/>
    </row>
  </sheetData>
  <phoneticPr fontId="0" type="noConversion"/>
  <pageMargins left="0.39370078740157483" right="0.39370078740157483" top="0.98425196850393704" bottom="0.98425196850393704" header="0.51181102362204722" footer="0.51181102362204722"/>
  <pageSetup paperSize="9" scale="65" orientation="portrait" horizontalDpi="360" verticalDpi="200" r:id="rId1"/>
  <headerFooter alignWithMargins="0">
    <oddHeader>&amp;CErstellt von 
&amp;D&amp;RSeite &amp;P von &amp;N</oddHeader>
    <oddFooter>&amp;L&amp;A&amp;C&amp;F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Kalkulation</vt:lpstr>
    </vt:vector>
  </TitlesOfParts>
  <Company>igus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Jablonski</dc:creator>
  <cp:lastModifiedBy>Microsoft Office User</cp:lastModifiedBy>
  <cp:lastPrinted>2018-04-23T12:41:05Z</cp:lastPrinted>
  <dcterms:created xsi:type="dcterms:W3CDTF">1999-08-04T09:47:50Z</dcterms:created>
  <dcterms:modified xsi:type="dcterms:W3CDTF">2023-01-05T13:21:49Z</dcterms:modified>
</cp:coreProperties>
</file>